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76" windowWidth="14352" windowHeight="7572"/>
  </bookViews>
  <sheets>
    <sheet name="Overview and Summary Scoresheet" sheetId="3" r:id="rId1"/>
    <sheet name="Assessment 1" sheetId="2" r:id="rId2"/>
    <sheet name="Assessment 2" sheetId="12" r:id="rId3"/>
    <sheet name="Assessment 3" sheetId="13" r:id="rId4"/>
    <sheet name="Assessment 4" sheetId="14" r:id="rId5"/>
    <sheet name="Assessment 5" sheetId="15" r:id="rId6"/>
  </sheets>
  <definedNames>
    <definedName name="_xlnm.Print_Area" localSheetId="1">'Assessment 1'!$A$1:$F$126</definedName>
    <definedName name="_xlnm.Print_Area" localSheetId="2">'Assessment 2'!$A$1:$F$126</definedName>
    <definedName name="_xlnm.Print_Area" localSheetId="3">'Assessment 3'!$A$1:$F$126</definedName>
    <definedName name="_xlnm.Print_Area" localSheetId="4">'Assessment 4'!$A$1:$F$126</definedName>
    <definedName name="_xlnm.Print_Area" localSheetId="5">'Assessment 5'!$A$1:$F$126</definedName>
  </definedNames>
  <calcPr calcId="145621"/>
</workbook>
</file>

<file path=xl/calcChain.xml><?xml version="1.0" encoding="utf-8"?>
<calcChain xmlns="http://schemas.openxmlformats.org/spreadsheetml/2006/main">
  <c r="I15" i="3" l="1"/>
  <c r="L88" i="15"/>
  <c r="L124" i="15"/>
  <c r="J88" i="15"/>
  <c r="J124" i="15"/>
  <c r="M124" i="15"/>
  <c r="D15" i="15"/>
  <c r="I14" i="3"/>
  <c r="I13" i="3"/>
  <c r="I12" i="3"/>
  <c r="J65" i="15"/>
  <c r="K65" i="15"/>
  <c r="M71" i="15"/>
  <c r="D12" i="15"/>
  <c r="I11" i="3"/>
  <c r="I10" i="3"/>
  <c r="I9" i="3"/>
  <c r="I8" i="3"/>
  <c r="L39" i="15"/>
  <c r="J39" i="15"/>
  <c r="M41" i="15"/>
  <c r="D8" i="15"/>
  <c r="I7" i="3"/>
  <c r="I6" i="3"/>
  <c r="J125" i="15"/>
  <c r="K125" i="15"/>
  <c r="L125" i="15"/>
  <c r="J126" i="15"/>
  <c r="K126" i="15"/>
  <c r="L126" i="15"/>
  <c r="M126" i="15"/>
  <c r="H126" i="15"/>
  <c r="G126" i="15"/>
  <c r="H125" i="15"/>
  <c r="G125" i="15"/>
  <c r="J86" i="15"/>
  <c r="J87" i="15"/>
  <c r="J89" i="15"/>
  <c r="J93" i="15"/>
  <c r="J94" i="15"/>
  <c r="J97" i="15"/>
  <c r="J98" i="15"/>
  <c r="J99" i="15"/>
  <c r="J101" i="15"/>
  <c r="J103" i="15"/>
  <c r="J104" i="15"/>
  <c r="J106" i="15"/>
  <c r="J108" i="15"/>
  <c r="J109" i="15"/>
  <c r="J111" i="15"/>
  <c r="J112" i="15"/>
  <c r="J113" i="15"/>
  <c r="J114" i="15"/>
  <c r="J115" i="15"/>
  <c r="J116" i="15"/>
  <c r="J117" i="15"/>
  <c r="J119" i="15"/>
  <c r="J121" i="15"/>
  <c r="J123" i="15"/>
  <c r="L86" i="15"/>
  <c r="L87" i="15"/>
  <c r="L89" i="15"/>
  <c r="L93" i="15"/>
  <c r="L94" i="15"/>
  <c r="L97" i="15"/>
  <c r="L98" i="15"/>
  <c r="L99" i="15"/>
  <c r="L101" i="15"/>
  <c r="L103" i="15"/>
  <c r="L104" i="15"/>
  <c r="L106" i="15"/>
  <c r="L108" i="15"/>
  <c r="L109" i="15"/>
  <c r="L111" i="15"/>
  <c r="L112" i="15"/>
  <c r="L113" i="15"/>
  <c r="L114" i="15"/>
  <c r="L115" i="15"/>
  <c r="L116" i="15"/>
  <c r="L117" i="15"/>
  <c r="L119" i="15"/>
  <c r="L121" i="15"/>
  <c r="L123" i="15"/>
  <c r="H124" i="15"/>
  <c r="M123" i="15"/>
  <c r="H123" i="15"/>
  <c r="G123" i="15"/>
  <c r="H122" i="15"/>
  <c r="H121" i="15"/>
  <c r="G121" i="15"/>
  <c r="H120" i="15"/>
  <c r="H119" i="15"/>
  <c r="G119" i="15"/>
  <c r="H118" i="15"/>
  <c r="H117" i="15"/>
  <c r="G117" i="15"/>
  <c r="H116" i="15"/>
  <c r="G116" i="15"/>
  <c r="H115" i="15"/>
  <c r="G115" i="15"/>
  <c r="H114" i="15"/>
  <c r="G114" i="15"/>
  <c r="H113" i="15"/>
  <c r="G113" i="15"/>
  <c r="H112" i="15"/>
  <c r="G112" i="15"/>
  <c r="H111" i="15"/>
  <c r="G111" i="15"/>
  <c r="H110" i="15"/>
  <c r="H109" i="15"/>
  <c r="G109" i="15"/>
  <c r="H108" i="15"/>
  <c r="G108" i="15"/>
  <c r="H107" i="15"/>
  <c r="H106" i="15"/>
  <c r="G106" i="15"/>
  <c r="H105" i="15"/>
  <c r="H104" i="15"/>
  <c r="G104" i="15"/>
  <c r="H103" i="15"/>
  <c r="G103" i="15"/>
  <c r="H102" i="15"/>
  <c r="H101" i="15"/>
  <c r="G101" i="15"/>
  <c r="H100" i="15"/>
  <c r="H99" i="15"/>
  <c r="G99" i="15"/>
  <c r="H98" i="15"/>
  <c r="G98" i="15"/>
  <c r="H97" i="15"/>
  <c r="G97" i="15"/>
  <c r="H96" i="15"/>
  <c r="H95" i="15"/>
  <c r="G95" i="15"/>
  <c r="H94" i="15"/>
  <c r="G94" i="15"/>
  <c r="H93" i="15"/>
  <c r="G93" i="15"/>
  <c r="H91" i="15"/>
  <c r="G91" i="15"/>
  <c r="H90" i="15"/>
  <c r="G90" i="15"/>
  <c r="H89" i="15"/>
  <c r="G89" i="15"/>
  <c r="H88" i="15"/>
  <c r="G88" i="15"/>
  <c r="H87" i="15"/>
  <c r="G87" i="15"/>
  <c r="H86" i="15"/>
  <c r="G86" i="15"/>
  <c r="H85" i="15"/>
  <c r="J80" i="15"/>
  <c r="K80" i="15"/>
  <c r="L80" i="15"/>
  <c r="J81" i="15"/>
  <c r="K81" i="15"/>
  <c r="L81" i="15"/>
  <c r="J82" i="15"/>
  <c r="K82" i="15"/>
  <c r="L82" i="15"/>
  <c r="J83" i="15"/>
  <c r="K83" i="15"/>
  <c r="L83" i="15"/>
  <c r="M83" i="15"/>
  <c r="H83" i="15"/>
  <c r="G83" i="15"/>
  <c r="H82" i="15"/>
  <c r="G82" i="15"/>
  <c r="H81" i="15"/>
  <c r="G81" i="15"/>
  <c r="H80" i="15"/>
  <c r="G80" i="15"/>
  <c r="J73" i="15"/>
  <c r="K73" i="15"/>
  <c r="L73" i="15"/>
  <c r="J74" i="15"/>
  <c r="K74" i="15"/>
  <c r="L74" i="15"/>
  <c r="J75" i="15"/>
  <c r="K75" i="15"/>
  <c r="L75" i="15"/>
  <c r="J76" i="15"/>
  <c r="K76" i="15"/>
  <c r="L76" i="15"/>
  <c r="J77" i="15"/>
  <c r="K77" i="15"/>
  <c r="L77" i="15"/>
  <c r="J78" i="15"/>
  <c r="K78" i="15"/>
  <c r="L78" i="15"/>
  <c r="J79" i="15"/>
  <c r="K79" i="15"/>
  <c r="L79" i="15"/>
  <c r="M79" i="15"/>
  <c r="G79" i="15"/>
  <c r="H78" i="15"/>
  <c r="G78" i="15"/>
  <c r="H77" i="15"/>
  <c r="G77" i="15"/>
  <c r="H76" i="15"/>
  <c r="G76" i="15"/>
  <c r="H75" i="15"/>
  <c r="G75" i="15"/>
  <c r="H74" i="15"/>
  <c r="G74" i="15"/>
  <c r="H73" i="15"/>
  <c r="G73" i="15"/>
  <c r="J62" i="15"/>
  <c r="K62" i="15"/>
  <c r="L62" i="15"/>
  <c r="J63" i="15"/>
  <c r="K63" i="15"/>
  <c r="L63" i="15"/>
  <c r="J64" i="15"/>
  <c r="K64" i="15"/>
  <c r="L64" i="15"/>
  <c r="L65" i="15"/>
  <c r="J66" i="15"/>
  <c r="K66" i="15"/>
  <c r="L66" i="15"/>
  <c r="J67" i="15"/>
  <c r="K67" i="15"/>
  <c r="L67" i="15"/>
  <c r="J68" i="15"/>
  <c r="K68" i="15"/>
  <c r="L68" i="15"/>
  <c r="J69" i="15"/>
  <c r="K69" i="15"/>
  <c r="L69" i="15"/>
  <c r="J70" i="15"/>
  <c r="K70" i="15"/>
  <c r="L70" i="15"/>
  <c r="J71" i="15"/>
  <c r="K71" i="15"/>
  <c r="L71" i="15"/>
  <c r="H71" i="15"/>
  <c r="G71" i="15"/>
  <c r="H70" i="15"/>
  <c r="G70" i="15"/>
  <c r="H69" i="15"/>
  <c r="G69" i="15"/>
  <c r="H68" i="15"/>
  <c r="G68" i="15"/>
  <c r="H67" i="15"/>
  <c r="G67" i="15"/>
  <c r="H66" i="15"/>
  <c r="G66" i="15"/>
  <c r="H65" i="15"/>
  <c r="G65" i="15"/>
  <c r="H64" i="15"/>
  <c r="G64" i="15"/>
  <c r="H63" i="15"/>
  <c r="G63" i="15"/>
  <c r="H62" i="15"/>
  <c r="G62" i="15"/>
  <c r="J55" i="15"/>
  <c r="K55" i="15"/>
  <c r="L55" i="15"/>
  <c r="J56" i="15"/>
  <c r="K56" i="15"/>
  <c r="L56" i="15"/>
  <c r="J57" i="15"/>
  <c r="K57" i="15"/>
  <c r="L57" i="15"/>
  <c r="J58" i="15"/>
  <c r="K58" i="15"/>
  <c r="L58" i="15"/>
  <c r="J59" i="15"/>
  <c r="K59" i="15"/>
  <c r="L59" i="15"/>
  <c r="J60" i="15"/>
  <c r="K60" i="15"/>
  <c r="L60" i="15"/>
  <c r="J61" i="15"/>
  <c r="K61" i="15"/>
  <c r="L61" i="15"/>
  <c r="M61" i="15"/>
  <c r="H61" i="15"/>
  <c r="G61" i="15"/>
  <c r="H60" i="15"/>
  <c r="G60" i="15"/>
  <c r="H59" i="15"/>
  <c r="G59" i="15"/>
  <c r="H58" i="15"/>
  <c r="G58" i="15"/>
  <c r="H57" i="15"/>
  <c r="G57" i="15"/>
  <c r="H56" i="15"/>
  <c r="G56" i="15"/>
  <c r="H55" i="15"/>
  <c r="G55" i="15"/>
  <c r="J48" i="15"/>
  <c r="K48" i="15"/>
  <c r="L48" i="15"/>
  <c r="J49" i="15"/>
  <c r="K49" i="15"/>
  <c r="L49" i="15"/>
  <c r="J50" i="15"/>
  <c r="K50" i="15"/>
  <c r="L50" i="15"/>
  <c r="J51" i="15"/>
  <c r="K51" i="15"/>
  <c r="L51" i="15"/>
  <c r="J52" i="15"/>
  <c r="K52" i="15"/>
  <c r="L52" i="15"/>
  <c r="J53" i="15"/>
  <c r="K53" i="15"/>
  <c r="L53" i="15"/>
  <c r="M53" i="15"/>
  <c r="H53" i="15"/>
  <c r="G53" i="15"/>
  <c r="H52" i="15"/>
  <c r="G52" i="15"/>
  <c r="H51" i="15"/>
  <c r="G51" i="15"/>
  <c r="H50" i="15"/>
  <c r="G50" i="15"/>
  <c r="H49" i="15"/>
  <c r="G49" i="15"/>
  <c r="H48" i="15"/>
  <c r="G48" i="15"/>
  <c r="J42" i="15"/>
  <c r="K42" i="15"/>
  <c r="L42" i="15"/>
  <c r="J43" i="15"/>
  <c r="K43" i="15"/>
  <c r="L43" i="15"/>
  <c r="J44" i="15"/>
  <c r="K44" i="15"/>
  <c r="L44" i="15"/>
  <c r="J45" i="15"/>
  <c r="K45" i="15"/>
  <c r="L45" i="15"/>
  <c r="J46" i="15"/>
  <c r="K46" i="15"/>
  <c r="L46" i="15"/>
  <c r="J47" i="15"/>
  <c r="K47" i="15"/>
  <c r="L47" i="15"/>
  <c r="M47" i="15"/>
  <c r="G47" i="15"/>
  <c r="H46" i="15"/>
  <c r="G46" i="15"/>
  <c r="H45" i="15"/>
  <c r="G45" i="15"/>
  <c r="H44" i="15"/>
  <c r="G44" i="15"/>
  <c r="H43" i="15"/>
  <c r="G43" i="15"/>
  <c r="H42" i="15"/>
  <c r="G42" i="15"/>
  <c r="J34" i="15"/>
  <c r="K34" i="15"/>
  <c r="L34" i="15"/>
  <c r="J35" i="15"/>
  <c r="K35" i="15"/>
  <c r="L35" i="15"/>
  <c r="J36" i="15"/>
  <c r="K36" i="15"/>
  <c r="L36" i="15"/>
  <c r="J37" i="15"/>
  <c r="K37" i="15"/>
  <c r="L37" i="15"/>
  <c r="J38" i="15"/>
  <c r="K38" i="15"/>
  <c r="L38" i="15"/>
  <c r="K39" i="15"/>
  <c r="J40" i="15"/>
  <c r="K40" i="15"/>
  <c r="L40" i="15"/>
  <c r="J41" i="15"/>
  <c r="K41" i="15"/>
  <c r="L41" i="15"/>
  <c r="H41" i="15"/>
  <c r="G41" i="15"/>
  <c r="H40" i="15"/>
  <c r="G40" i="15"/>
  <c r="H39" i="15"/>
  <c r="G39" i="15"/>
  <c r="H38" i="15"/>
  <c r="G38" i="15"/>
  <c r="H37" i="15"/>
  <c r="G37" i="15"/>
  <c r="H36" i="15"/>
  <c r="G36" i="15"/>
  <c r="H35" i="15"/>
  <c r="G35" i="15"/>
  <c r="H34" i="15"/>
  <c r="G34" i="15"/>
  <c r="D9" i="15"/>
  <c r="D10" i="15"/>
  <c r="D11" i="15"/>
  <c r="D13" i="15"/>
  <c r="D14" i="15"/>
  <c r="D16" i="15"/>
  <c r="D18" i="15"/>
  <c r="G6" i="15"/>
  <c r="H15" i="3"/>
  <c r="L89" i="14"/>
  <c r="L124" i="14"/>
  <c r="J89" i="14"/>
  <c r="J124" i="14"/>
  <c r="M124" i="14"/>
  <c r="D15" i="14"/>
  <c r="H14" i="3"/>
  <c r="H13" i="3"/>
  <c r="H12" i="3"/>
  <c r="H11" i="3"/>
  <c r="H10" i="3"/>
  <c r="H9" i="3"/>
  <c r="L43" i="14"/>
  <c r="J43" i="14"/>
  <c r="M47" i="14"/>
  <c r="D9" i="14"/>
  <c r="H8" i="3"/>
  <c r="H7" i="3"/>
  <c r="H6" i="3"/>
  <c r="J125" i="14"/>
  <c r="K125" i="14"/>
  <c r="L125" i="14"/>
  <c r="J126" i="14"/>
  <c r="K126" i="14"/>
  <c r="L126" i="14"/>
  <c r="M126" i="14"/>
  <c r="H126" i="14"/>
  <c r="G126" i="14"/>
  <c r="H125" i="14"/>
  <c r="G125" i="14"/>
  <c r="J86" i="14"/>
  <c r="J87" i="14"/>
  <c r="J88" i="14"/>
  <c r="J93" i="14"/>
  <c r="J94" i="14"/>
  <c r="J97" i="14"/>
  <c r="J98" i="14"/>
  <c r="J99" i="14"/>
  <c r="J101" i="14"/>
  <c r="J103" i="14"/>
  <c r="J104" i="14"/>
  <c r="J106" i="14"/>
  <c r="J108" i="14"/>
  <c r="J109" i="14"/>
  <c r="J111" i="14"/>
  <c r="J112" i="14"/>
  <c r="J113" i="14"/>
  <c r="J114" i="14"/>
  <c r="J115" i="14"/>
  <c r="J116" i="14"/>
  <c r="J117" i="14"/>
  <c r="J119" i="14"/>
  <c r="J121" i="14"/>
  <c r="J123" i="14"/>
  <c r="L86" i="14"/>
  <c r="L87" i="14"/>
  <c r="L88" i="14"/>
  <c r="L93" i="14"/>
  <c r="L94" i="14"/>
  <c r="L97" i="14"/>
  <c r="L98" i="14"/>
  <c r="L99" i="14"/>
  <c r="L101" i="14"/>
  <c r="L103" i="14"/>
  <c r="L104" i="14"/>
  <c r="L106" i="14"/>
  <c r="L108" i="14"/>
  <c r="L109" i="14"/>
  <c r="L111" i="14"/>
  <c r="L112" i="14"/>
  <c r="L113" i="14"/>
  <c r="L114" i="14"/>
  <c r="L115" i="14"/>
  <c r="L116" i="14"/>
  <c r="L117" i="14"/>
  <c r="L119" i="14"/>
  <c r="L121" i="14"/>
  <c r="L123" i="14"/>
  <c r="H124" i="14"/>
  <c r="M123" i="14"/>
  <c r="H123" i="14"/>
  <c r="G123" i="14"/>
  <c r="H122" i="14"/>
  <c r="H121" i="14"/>
  <c r="G121" i="14"/>
  <c r="H120" i="14"/>
  <c r="H119" i="14"/>
  <c r="G119" i="14"/>
  <c r="H118" i="14"/>
  <c r="H117" i="14"/>
  <c r="G117" i="14"/>
  <c r="H116" i="14"/>
  <c r="G116" i="14"/>
  <c r="H115" i="14"/>
  <c r="G115" i="14"/>
  <c r="H114" i="14"/>
  <c r="G114" i="14"/>
  <c r="H113" i="14"/>
  <c r="G113" i="14"/>
  <c r="H112" i="14"/>
  <c r="G112" i="14"/>
  <c r="H111" i="14"/>
  <c r="G111" i="14"/>
  <c r="H110" i="14"/>
  <c r="H109" i="14"/>
  <c r="G109" i="14"/>
  <c r="H108" i="14"/>
  <c r="G108" i="14"/>
  <c r="H107" i="14"/>
  <c r="H106" i="14"/>
  <c r="G106" i="14"/>
  <c r="H105" i="14"/>
  <c r="H104" i="14"/>
  <c r="G104" i="14"/>
  <c r="H103" i="14"/>
  <c r="G103" i="14"/>
  <c r="H102" i="14"/>
  <c r="H101" i="14"/>
  <c r="G101" i="14"/>
  <c r="H100" i="14"/>
  <c r="H99" i="14"/>
  <c r="G99" i="14"/>
  <c r="H98" i="14"/>
  <c r="G98" i="14"/>
  <c r="H97" i="14"/>
  <c r="G97" i="14"/>
  <c r="H96" i="14"/>
  <c r="H95" i="14"/>
  <c r="G95" i="14"/>
  <c r="H94" i="14"/>
  <c r="G94" i="14"/>
  <c r="H93" i="14"/>
  <c r="G93" i="14"/>
  <c r="H91" i="14"/>
  <c r="G91" i="14"/>
  <c r="H90" i="14"/>
  <c r="G90" i="14"/>
  <c r="H89" i="14"/>
  <c r="G89" i="14"/>
  <c r="H88" i="14"/>
  <c r="G88" i="14"/>
  <c r="H87" i="14"/>
  <c r="G87" i="14"/>
  <c r="H86" i="14"/>
  <c r="G86" i="14"/>
  <c r="H85" i="14"/>
  <c r="J80" i="14"/>
  <c r="K80" i="14"/>
  <c r="L80" i="14"/>
  <c r="J81" i="14"/>
  <c r="K81" i="14"/>
  <c r="L81" i="14"/>
  <c r="J82" i="14"/>
  <c r="K82" i="14"/>
  <c r="L82" i="14"/>
  <c r="J83" i="14"/>
  <c r="K83" i="14"/>
  <c r="L83" i="14"/>
  <c r="M83" i="14"/>
  <c r="H83" i="14"/>
  <c r="G83" i="14"/>
  <c r="H82" i="14"/>
  <c r="G82" i="14"/>
  <c r="H81" i="14"/>
  <c r="G81" i="14"/>
  <c r="H80" i="14"/>
  <c r="G80" i="14"/>
  <c r="J73" i="14"/>
  <c r="K73" i="14"/>
  <c r="L73" i="14"/>
  <c r="J74" i="14"/>
  <c r="K74" i="14"/>
  <c r="L74" i="14"/>
  <c r="J75" i="14"/>
  <c r="K75" i="14"/>
  <c r="L75" i="14"/>
  <c r="J76" i="14"/>
  <c r="K76" i="14"/>
  <c r="L76" i="14"/>
  <c r="J77" i="14"/>
  <c r="K77" i="14"/>
  <c r="L77" i="14"/>
  <c r="J78" i="14"/>
  <c r="K78" i="14"/>
  <c r="L78" i="14"/>
  <c r="J79" i="14"/>
  <c r="K79" i="14"/>
  <c r="L79" i="14"/>
  <c r="M79" i="14"/>
  <c r="G79" i="14"/>
  <c r="H78" i="14"/>
  <c r="G78" i="14"/>
  <c r="H77" i="14"/>
  <c r="G77" i="14"/>
  <c r="H76" i="14"/>
  <c r="G76" i="14"/>
  <c r="H75" i="14"/>
  <c r="G75" i="14"/>
  <c r="H74" i="14"/>
  <c r="G74" i="14"/>
  <c r="H73" i="14"/>
  <c r="G73" i="14"/>
  <c r="J62" i="14"/>
  <c r="K62" i="14"/>
  <c r="L62" i="14"/>
  <c r="J63" i="14"/>
  <c r="K63" i="14"/>
  <c r="L63" i="14"/>
  <c r="J64" i="14"/>
  <c r="K64" i="14"/>
  <c r="L64" i="14"/>
  <c r="J65" i="14"/>
  <c r="K65" i="14"/>
  <c r="L65" i="14"/>
  <c r="J66" i="14"/>
  <c r="K66" i="14"/>
  <c r="L66" i="14"/>
  <c r="J67" i="14"/>
  <c r="K67" i="14"/>
  <c r="L67" i="14"/>
  <c r="J68" i="14"/>
  <c r="K68" i="14"/>
  <c r="L68" i="14"/>
  <c r="J69" i="14"/>
  <c r="K69" i="14"/>
  <c r="L69" i="14"/>
  <c r="J70" i="14"/>
  <c r="K70" i="14"/>
  <c r="L70" i="14"/>
  <c r="J71" i="14"/>
  <c r="K71" i="14"/>
  <c r="L71" i="14"/>
  <c r="M71" i="14"/>
  <c r="H71" i="14"/>
  <c r="G71" i="14"/>
  <c r="H70" i="14"/>
  <c r="G70" i="14"/>
  <c r="H69" i="14"/>
  <c r="G69" i="14"/>
  <c r="H68" i="14"/>
  <c r="G68" i="14"/>
  <c r="H67" i="14"/>
  <c r="G67" i="14"/>
  <c r="H66" i="14"/>
  <c r="G66" i="14"/>
  <c r="H65" i="14"/>
  <c r="G65" i="14"/>
  <c r="H64" i="14"/>
  <c r="G64" i="14"/>
  <c r="H63" i="14"/>
  <c r="G63" i="14"/>
  <c r="H62" i="14"/>
  <c r="G62" i="14"/>
  <c r="J55" i="14"/>
  <c r="K55" i="14"/>
  <c r="L55" i="14"/>
  <c r="J56" i="14"/>
  <c r="K56" i="14"/>
  <c r="L56" i="14"/>
  <c r="J57" i="14"/>
  <c r="K57" i="14"/>
  <c r="L57" i="14"/>
  <c r="J58" i="14"/>
  <c r="K58" i="14"/>
  <c r="L58" i="14"/>
  <c r="J59" i="14"/>
  <c r="K59" i="14"/>
  <c r="L59" i="14"/>
  <c r="J60" i="14"/>
  <c r="K60" i="14"/>
  <c r="L60" i="14"/>
  <c r="J61" i="14"/>
  <c r="K61" i="14"/>
  <c r="L61" i="14"/>
  <c r="M61" i="14"/>
  <c r="H61" i="14"/>
  <c r="G61" i="14"/>
  <c r="H60" i="14"/>
  <c r="G60" i="14"/>
  <c r="H59" i="14"/>
  <c r="G59" i="14"/>
  <c r="H58" i="14"/>
  <c r="G58" i="14"/>
  <c r="H57" i="14"/>
  <c r="G57" i="14"/>
  <c r="H56" i="14"/>
  <c r="G56" i="14"/>
  <c r="H55" i="14"/>
  <c r="G55" i="14"/>
  <c r="J48" i="14"/>
  <c r="K48" i="14"/>
  <c r="L48" i="14"/>
  <c r="J49" i="14"/>
  <c r="K49" i="14"/>
  <c r="L49" i="14"/>
  <c r="J50" i="14"/>
  <c r="K50" i="14"/>
  <c r="L50" i="14"/>
  <c r="J51" i="14"/>
  <c r="K51" i="14"/>
  <c r="L51" i="14"/>
  <c r="J52" i="14"/>
  <c r="K52" i="14"/>
  <c r="L52" i="14"/>
  <c r="J53" i="14"/>
  <c r="K53" i="14"/>
  <c r="L53" i="14"/>
  <c r="M53" i="14"/>
  <c r="H53" i="14"/>
  <c r="G53" i="14"/>
  <c r="H52" i="14"/>
  <c r="G52" i="14"/>
  <c r="H51" i="14"/>
  <c r="G51" i="14"/>
  <c r="H50" i="14"/>
  <c r="G50" i="14"/>
  <c r="H49" i="14"/>
  <c r="G49" i="14"/>
  <c r="H48" i="14"/>
  <c r="G48" i="14"/>
  <c r="J42" i="14"/>
  <c r="K42" i="14"/>
  <c r="L42" i="14"/>
  <c r="K43" i="14"/>
  <c r="J44" i="14"/>
  <c r="K44" i="14"/>
  <c r="L44" i="14"/>
  <c r="J45" i="14"/>
  <c r="K45" i="14"/>
  <c r="L45" i="14"/>
  <c r="J46" i="14"/>
  <c r="K46" i="14"/>
  <c r="L46" i="14"/>
  <c r="J47" i="14"/>
  <c r="K47" i="14"/>
  <c r="L47" i="14"/>
  <c r="G47" i="14"/>
  <c r="H46" i="14"/>
  <c r="G46" i="14"/>
  <c r="H45" i="14"/>
  <c r="G45" i="14"/>
  <c r="H44" i="14"/>
  <c r="G44" i="14"/>
  <c r="H43" i="14"/>
  <c r="G43" i="14"/>
  <c r="H42" i="14"/>
  <c r="G42" i="14"/>
  <c r="J34" i="14"/>
  <c r="K34" i="14"/>
  <c r="L34" i="14"/>
  <c r="J35" i="14"/>
  <c r="K35" i="14"/>
  <c r="L35" i="14"/>
  <c r="J36" i="14"/>
  <c r="K36" i="14"/>
  <c r="L36" i="14"/>
  <c r="J37" i="14"/>
  <c r="K37" i="14"/>
  <c r="L37" i="14"/>
  <c r="J38" i="14"/>
  <c r="K38" i="14"/>
  <c r="L38" i="14"/>
  <c r="J39" i="14"/>
  <c r="K39" i="14"/>
  <c r="L39" i="14"/>
  <c r="J40" i="14"/>
  <c r="K40" i="14"/>
  <c r="L40" i="14"/>
  <c r="J41" i="14"/>
  <c r="K41" i="14"/>
  <c r="L41" i="14"/>
  <c r="M41" i="14"/>
  <c r="H41" i="14"/>
  <c r="G41" i="14"/>
  <c r="H40" i="14"/>
  <c r="G40" i="14"/>
  <c r="H39" i="14"/>
  <c r="G39" i="14"/>
  <c r="H38" i="14"/>
  <c r="G38" i="14"/>
  <c r="H37" i="14"/>
  <c r="G37" i="14"/>
  <c r="H36" i="14"/>
  <c r="G36" i="14"/>
  <c r="H35" i="14"/>
  <c r="G35" i="14"/>
  <c r="H34" i="14"/>
  <c r="G34" i="14"/>
  <c r="D8" i="14"/>
  <c r="D10" i="14"/>
  <c r="D11" i="14"/>
  <c r="D12" i="14"/>
  <c r="D13" i="14"/>
  <c r="D14" i="14"/>
  <c r="D16" i="14"/>
  <c r="D18" i="14"/>
  <c r="G6" i="14"/>
  <c r="G15" i="3"/>
  <c r="L97" i="13"/>
  <c r="L124" i="13"/>
  <c r="J97" i="13"/>
  <c r="J124" i="13"/>
  <c r="M124" i="13"/>
  <c r="D15" i="13"/>
  <c r="G14" i="3"/>
  <c r="G13" i="3"/>
  <c r="G12" i="3"/>
  <c r="G11" i="3"/>
  <c r="G10" i="3"/>
  <c r="L52" i="13"/>
  <c r="J52" i="13"/>
  <c r="M53" i="13"/>
  <c r="D10" i="13"/>
  <c r="G9" i="3"/>
  <c r="G8" i="3"/>
  <c r="G7" i="3"/>
  <c r="G6" i="3"/>
  <c r="J125" i="13"/>
  <c r="K125" i="13"/>
  <c r="L125" i="13"/>
  <c r="J126" i="13"/>
  <c r="K126" i="13"/>
  <c r="L126" i="13"/>
  <c r="M126" i="13"/>
  <c r="H126" i="13"/>
  <c r="G126" i="13"/>
  <c r="H125" i="13"/>
  <c r="G125" i="13"/>
  <c r="J86" i="13"/>
  <c r="J87" i="13"/>
  <c r="J88" i="13"/>
  <c r="J89" i="13"/>
  <c r="J93" i="13"/>
  <c r="J94" i="13"/>
  <c r="J98" i="13"/>
  <c r="J99" i="13"/>
  <c r="J101" i="13"/>
  <c r="J103" i="13"/>
  <c r="J104" i="13"/>
  <c r="J106" i="13"/>
  <c r="J108" i="13"/>
  <c r="J109" i="13"/>
  <c r="J111" i="13"/>
  <c r="J112" i="13"/>
  <c r="J113" i="13"/>
  <c r="J114" i="13"/>
  <c r="J115" i="13"/>
  <c r="J116" i="13"/>
  <c r="J117" i="13"/>
  <c r="J119" i="13"/>
  <c r="J121" i="13"/>
  <c r="J123" i="13"/>
  <c r="L86" i="13"/>
  <c r="L87" i="13"/>
  <c r="L88" i="13"/>
  <c r="L89" i="13"/>
  <c r="L93" i="13"/>
  <c r="L94" i="13"/>
  <c r="L98" i="13"/>
  <c r="L99" i="13"/>
  <c r="L101" i="13"/>
  <c r="L103" i="13"/>
  <c r="L104" i="13"/>
  <c r="L106" i="13"/>
  <c r="L108" i="13"/>
  <c r="L109" i="13"/>
  <c r="L111" i="13"/>
  <c r="L112" i="13"/>
  <c r="L113" i="13"/>
  <c r="L114" i="13"/>
  <c r="L115" i="13"/>
  <c r="L116" i="13"/>
  <c r="L117" i="13"/>
  <c r="L119" i="13"/>
  <c r="L121" i="13"/>
  <c r="L123" i="13"/>
  <c r="H124" i="13"/>
  <c r="M123" i="13"/>
  <c r="H123" i="13"/>
  <c r="G123" i="13"/>
  <c r="H122" i="13"/>
  <c r="H121" i="13"/>
  <c r="G121" i="13"/>
  <c r="H120" i="13"/>
  <c r="H119" i="13"/>
  <c r="G119" i="13"/>
  <c r="H118" i="13"/>
  <c r="H117" i="13"/>
  <c r="G117" i="13"/>
  <c r="H116" i="13"/>
  <c r="G116" i="13"/>
  <c r="H115" i="13"/>
  <c r="G115" i="13"/>
  <c r="H114" i="13"/>
  <c r="G114" i="13"/>
  <c r="H113" i="13"/>
  <c r="G113" i="13"/>
  <c r="H112" i="13"/>
  <c r="G112" i="13"/>
  <c r="H111" i="13"/>
  <c r="G111" i="13"/>
  <c r="H110" i="13"/>
  <c r="H109" i="13"/>
  <c r="G109" i="13"/>
  <c r="H108" i="13"/>
  <c r="G108" i="13"/>
  <c r="H107" i="13"/>
  <c r="H106" i="13"/>
  <c r="G106" i="13"/>
  <c r="H105" i="13"/>
  <c r="H104" i="13"/>
  <c r="G104" i="13"/>
  <c r="H103" i="13"/>
  <c r="G103" i="13"/>
  <c r="H102" i="13"/>
  <c r="H101" i="13"/>
  <c r="G101" i="13"/>
  <c r="H100" i="13"/>
  <c r="H99" i="13"/>
  <c r="G99" i="13"/>
  <c r="H98" i="13"/>
  <c r="G98" i="13"/>
  <c r="H97" i="13"/>
  <c r="G97" i="13"/>
  <c r="H96" i="13"/>
  <c r="H95" i="13"/>
  <c r="G95" i="13"/>
  <c r="H94" i="13"/>
  <c r="G94" i="13"/>
  <c r="H93" i="13"/>
  <c r="G93" i="13"/>
  <c r="H91" i="13"/>
  <c r="G91" i="13"/>
  <c r="H90" i="13"/>
  <c r="G90" i="13"/>
  <c r="H89" i="13"/>
  <c r="G89" i="13"/>
  <c r="H88" i="13"/>
  <c r="G88" i="13"/>
  <c r="H87" i="13"/>
  <c r="G87" i="13"/>
  <c r="H86" i="13"/>
  <c r="G86" i="13"/>
  <c r="H85" i="13"/>
  <c r="J80" i="13"/>
  <c r="K80" i="13"/>
  <c r="L80" i="13"/>
  <c r="J81" i="13"/>
  <c r="K81" i="13"/>
  <c r="L81" i="13"/>
  <c r="J82" i="13"/>
  <c r="K82" i="13"/>
  <c r="L82" i="13"/>
  <c r="J83" i="13"/>
  <c r="K83" i="13"/>
  <c r="L83" i="13"/>
  <c r="M83" i="13"/>
  <c r="H83" i="13"/>
  <c r="G83" i="13"/>
  <c r="H82" i="13"/>
  <c r="G82" i="13"/>
  <c r="H81" i="13"/>
  <c r="G81" i="13"/>
  <c r="H80" i="13"/>
  <c r="G80" i="13"/>
  <c r="J73" i="13"/>
  <c r="K73" i="13"/>
  <c r="L73" i="13"/>
  <c r="J74" i="13"/>
  <c r="K74" i="13"/>
  <c r="L74" i="13"/>
  <c r="J75" i="13"/>
  <c r="K75" i="13"/>
  <c r="L75" i="13"/>
  <c r="J76" i="13"/>
  <c r="K76" i="13"/>
  <c r="L76" i="13"/>
  <c r="J77" i="13"/>
  <c r="K77" i="13"/>
  <c r="L77" i="13"/>
  <c r="J78" i="13"/>
  <c r="K78" i="13"/>
  <c r="L78" i="13"/>
  <c r="J79" i="13"/>
  <c r="K79" i="13"/>
  <c r="L79" i="13"/>
  <c r="M79" i="13"/>
  <c r="G79" i="13"/>
  <c r="H78" i="13"/>
  <c r="G78" i="13"/>
  <c r="H77" i="13"/>
  <c r="G77" i="13"/>
  <c r="H76" i="13"/>
  <c r="G76" i="13"/>
  <c r="H75" i="13"/>
  <c r="G75" i="13"/>
  <c r="H74" i="13"/>
  <c r="G74" i="13"/>
  <c r="H73" i="13"/>
  <c r="G73" i="13"/>
  <c r="J62" i="13"/>
  <c r="K62" i="13"/>
  <c r="L62" i="13"/>
  <c r="J63" i="13"/>
  <c r="K63" i="13"/>
  <c r="L63" i="13"/>
  <c r="J64" i="13"/>
  <c r="K64" i="13"/>
  <c r="L64" i="13"/>
  <c r="J65" i="13"/>
  <c r="K65" i="13"/>
  <c r="L65" i="13"/>
  <c r="J66" i="13"/>
  <c r="K66" i="13"/>
  <c r="L66" i="13"/>
  <c r="J67" i="13"/>
  <c r="K67" i="13"/>
  <c r="L67" i="13"/>
  <c r="J68" i="13"/>
  <c r="K68" i="13"/>
  <c r="L68" i="13"/>
  <c r="J69" i="13"/>
  <c r="K69" i="13"/>
  <c r="L69" i="13"/>
  <c r="J70" i="13"/>
  <c r="K70" i="13"/>
  <c r="L70" i="13"/>
  <c r="J71" i="13"/>
  <c r="K71" i="13"/>
  <c r="L71" i="13"/>
  <c r="M71" i="13"/>
  <c r="H71" i="13"/>
  <c r="G71" i="13"/>
  <c r="H70" i="13"/>
  <c r="G70" i="13"/>
  <c r="H69" i="13"/>
  <c r="G69" i="13"/>
  <c r="H68" i="13"/>
  <c r="G68" i="13"/>
  <c r="H67" i="13"/>
  <c r="G67" i="13"/>
  <c r="H66" i="13"/>
  <c r="G66" i="13"/>
  <c r="H65" i="13"/>
  <c r="G65" i="13"/>
  <c r="H64" i="13"/>
  <c r="G64" i="13"/>
  <c r="H63" i="13"/>
  <c r="G63" i="13"/>
  <c r="H62" i="13"/>
  <c r="G62" i="13"/>
  <c r="J55" i="13"/>
  <c r="K55" i="13"/>
  <c r="L55" i="13"/>
  <c r="J56" i="13"/>
  <c r="K56" i="13"/>
  <c r="L56" i="13"/>
  <c r="J57" i="13"/>
  <c r="K57" i="13"/>
  <c r="L57" i="13"/>
  <c r="J58" i="13"/>
  <c r="K58" i="13"/>
  <c r="L58" i="13"/>
  <c r="J59" i="13"/>
  <c r="K59" i="13"/>
  <c r="L59" i="13"/>
  <c r="J60" i="13"/>
  <c r="K60" i="13"/>
  <c r="L60" i="13"/>
  <c r="J61" i="13"/>
  <c r="K61" i="13"/>
  <c r="L61" i="13"/>
  <c r="M61" i="13"/>
  <c r="H61" i="13"/>
  <c r="G61" i="13"/>
  <c r="H60" i="13"/>
  <c r="G60" i="13"/>
  <c r="H59" i="13"/>
  <c r="G59" i="13"/>
  <c r="H58" i="13"/>
  <c r="G58" i="13"/>
  <c r="H57" i="13"/>
  <c r="G57" i="13"/>
  <c r="H56" i="13"/>
  <c r="G56" i="13"/>
  <c r="H55" i="13"/>
  <c r="G55" i="13"/>
  <c r="J48" i="13"/>
  <c r="K48" i="13"/>
  <c r="L48" i="13"/>
  <c r="J49" i="13"/>
  <c r="K49" i="13"/>
  <c r="L49" i="13"/>
  <c r="J50" i="13"/>
  <c r="K50" i="13"/>
  <c r="L50" i="13"/>
  <c r="J51" i="13"/>
  <c r="K51" i="13"/>
  <c r="L51" i="13"/>
  <c r="K52" i="13"/>
  <c r="J53" i="13"/>
  <c r="K53" i="13"/>
  <c r="L53" i="13"/>
  <c r="H53" i="13"/>
  <c r="G53" i="13"/>
  <c r="H52" i="13"/>
  <c r="G52" i="13"/>
  <c r="H51" i="13"/>
  <c r="G51" i="13"/>
  <c r="H50" i="13"/>
  <c r="G50" i="13"/>
  <c r="H49" i="13"/>
  <c r="G49" i="13"/>
  <c r="H48" i="13"/>
  <c r="G48" i="13"/>
  <c r="J42" i="13"/>
  <c r="K42" i="13"/>
  <c r="L42" i="13"/>
  <c r="J43" i="13"/>
  <c r="K43" i="13"/>
  <c r="L43" i="13"/>
  <c r="J44" i="13"/>
  <c r="K44" i="13"/>
  <c r="L44" i="13"/>
  <c r="J45" i="13"/>
  <c r="K45" i="13"/>
  <c r="L45" i="13"/>
  <c r="J46" i="13"/>
  <c r="K46" i="13"/>
  <c r="L46" i="13"/>
  <c r="J47" i="13"/>
  <c r="K47" i="13"/>
  <c r="L47" i="13"/>
  <c r="M47" i="13"/>
  <c r="G47" i="13"/>
  <c r="H46" i="13"/>
  <c r="G46" i="13"/>
  <c r="H45" i="13"/>
  <c r="G45" i="13"/>
  <c r="H44" i="13"/>
  <c r="G44" i="13"/>
  <c r="H43" i="13"/>
  <c r="G43" i="13"/>
  <c r="H42" i="13"/>
  <c r="G42" i="13"/>
  <c r="J34" i="13"/>
  <c r="K34" i="13"/>
  <c r="L34" i="13"/>
  <c r="J35" i="13"/>
  <c r="K35" i="13"/>
  <c r="L35" i="13"/>
  <c r="J36" i="13"/>
  <c r="K36" i="13"/>
  <c r="L36" i="13"/>
  <c r="J37" i="13"/>
  <c r="K37" i="13"/>
  <c r="L37" i="13"/>
  <c r="J38" i="13"/>
  <c r="K38" i="13"/>
  <c r="L38" i="13"/>
  <c r="J39" i="13"/>
  <c r="K39" i="13"/>
  <c r="L39" i="13"/>
  <c r="J40" i="13"/>
  <c r="K40" i="13"/>
  <c r="L40" i="13"/>
  <c r="J41" i="13"/>
  <c r="K41" i="13"/>
  <c r="L41" i="13"/>
  <c r="M41" i="13"/>
  <c r="H41" i="13"/>
  <c r="G41" i="13"/>
  <c r="H40" i="13"/>
  <c r="G40" i="13"/>
  <c r="H39" i="13"/>
  <c r="G39" i="13"/>
  <c r="H38" i="13"/>
  <c r="G38" i="13"/>
  <c r="H37" i="13"/>
  <c r="G37" i="13"/>
  <c r="H36" i="13"/>
  <c r="G36" i="13"/>
  <c r="H35" i="13"/>
  <c r="G35" i="13"/>
  <c r="H34" i="13"/>
  <c r="G34" i="13"/>
  <c r="D8" i="13"/>
  <c r="D9" i="13"/>
  <c r="D11" i="13"/>
  <c r="D12" i="13"/>
  <c r="D13" i="13"/>
  <c r="D14" i="13"/>
  <c r="D16" i="13"/>
  <c r="D18" i="13"/>
  <c r="G6" i="13"/>
  <c r="F15" i="3"/>
  <c r="L89" i="12"/>
  <c r="L124" i="12"/>
  <c r="J89" i="12"/>
  <c r="J124" i="12"/>
  <c r="M124" i="12"/>
  <c r="D15" i="12"/>
  <c r="F14" i="3"/>
  <c r="F13" i="3"/>
  <c r="F12" i="3"/>
  <c r="F11" i="3"/>
  <c r="F10" i="3"/>
  <c r="F9" i="3"/>
  <c r="F8" i="3"/>
  <c r="L35" i="12"/>
  <c r="L36" i="12"/>
  <c r="J35" i="12"/>
  <c r="M41" i="12"/>
  <c r="D8" i="12"/>
  <c r="F7" i="3"/>
  <c r="F6" i="3"/>
  <c r="J125" i="12"/>
  <c r="K125" i="12"/>
  <c r="L125" i="12"/>
  <c r="J126" i="12"/>
  <c r="K126" i="12"/>
  <c r="L126" i="12"/>
  <c r="M126" i="12"/>
  <c r="H126" i="12"/>
  <c r="G126" i="12"/>
  <c r="H125" i="12"/>
  <c r="G125" i="12"/>
  <c r="J86" i="12"/>
  <c r="J87" i="12"/>
  <c r="J88" i="12"/>
  <c r="J93" i="12"/>
  <c r="J94" i="12"/>
  <c r="J97" i="12"/>
  <c r="J98" i="12"/>
  <c r="J99" i="12"/>
  <c r="J101" i="12"/>
  <c r="J103" i="12"/>
  <c r="J104" i="12"/>
  <c r="J106" i="12"/>
  <c r="J108" i="12"/>
  <c r="J109" i="12"/>
  <c r="J111" i="12"/>
  <c r="J112" i="12"/>
  <c r="J113" i="12"/>
  <c r="J114" i="12"/>
  <c r="J115" i="12"/>
  <c r="J116" i="12"/>
  <c r="J117" i="12"/>
  <c r="J119" i="12"/>
  <c r="J121" i="12"/>
  <c r="J123" i="12"/>
  <c r="L86" i="12"/>
  <c r="L87" i="12"/>
  <c r="L88" i="12"/>
  <c r="L93" i="12"/>
  <c r="L94" i="12"/>
  <c r="L97" i="12"/>
  <c r="L98" i="12"/>
  <c r="L99" i="12"/>
  <c r="L101" i="12"/>
  <c r="L103" i="12"/>
  <c r="L104" i="12"/>
  <c r="L106" i="12"/>
  <c r="L108" i="12"/>
  <c r="L109" i="12"/>
  <c r="L111" i="12"/>
  <c r="L112" i="12"/>
  <c r="L113" i="12"/>
  <c r="L114" i="12"/>
  <c r="L115" i="12"/>
  <c r="L116" i="12"/>
  <c r="L117" i="12"/>
  <c r="L119" i="12"/>
  <c r="L121" i="12"/>
  <c r="L123" i="12"/>
  <c r="H124" i="12"/>
  <c r="M123" i="12"/>
  <c r="H123" i="12"/>
  <c r="G123" i="12"/>
  <c r="H122" i="12"/>
  <c r="H121" i="12"/>
  <c r="G121" i="12"/>
  <c r="H120" i="12"/>
  <c r="H119" i="12"/>
  <c r="G119" i="12"/>
  <c r="H118" i="12"/>
  <c r="H117" i="12"/>
  <c r="G117" i="12"/>
  <c r="H116" i="12"/>
  <c r="G116" i="12"/>
  <c r="H115" i="12"/>
  <c r="G115" i="12"/>
  <c r="H114" i="12"/>
  <c r="G114" i="12"/>
  <c r="H113" i="12"/>
  <c r="G113" i="12"/>
  <c r="H112" i="12"/>
  <c r="G112" i="12"/>
  <c r="H111" i="12"/>
  <c r="G111" i="12"/>
  <c r="H110" i="12"/>
  <c r="H109" i="12"/>
  <c r="G109" i="12"/>
  <c r="H108" i="12"/>
  <c r="G108" i="12"/>
  <c r="H107" i="12"/>
  <c r="H106" i="12"/>
  <c r="G106" i="12"/>
  <c r="H105" i="12"/>
  <c r="H104" i="12"/>
  <c r="G104" i="12"/>
  <c r="H103" i="12"/>
  <c r="G103" i="12"/>
  <c r="H102" i="12"/>
  <c r="H101" i="12"/>
  <c r="G101" i="12"/>
  <c r="H100" i="12"/>
  <c r="H99" i="12"/>
  <c r="G99" i="12"/>
  <c r="H98" i="12"/>
  <c r="G98" i="12"/>
  <c r="H97" i="12"/>
  <c r="G97" i="12"/>
  <c r="H96" i="12"/>
  <c r="H95" i="12"/>
  <c r="G95" i="12"/>
  <c r="H94" i="12"/>
  <c r="G94" i="12"/>
  <c r="H93" i="12"/>
  <c r="G93" i="12"/>
  <c r="H91" i="12"/>
  <c r="G91" i="12"/>
  <c r="H90" i="12"/>
  <c r="G90" i="12"/>
  <c r="H89" i="12"/>
  <c r="G89" i="12"/>
  <c r="H88" i="12"/>
  <c r="G88" i="12"/>
  <c r="H87" i="12"/>
  <c r="G87" i="12"/>
  <c r="H86" i="12"/>
  <c r="G86" i="12"/>
  <c r="H85" i="12"/>
  <c r="J80" i="12"/>
  <c r="K80" i="12"/>
  <c r="L80" i="12"/>
  <c r="J81" i="12"/>
  <c r="K81" i="12"/>
  <c r="L81" i="12"/>
  <c r="J82" i="12"/>
  <c r="K82" i="12"/>
  <c r="L82" i="12"/>
  <c r="J83" i="12"/>
  <c r="K83" i="12"/>
  <c r="L83" i="12"/>
  <c r="M83" i="12"/>
  <c r="H83" i="12"/>
  <c r="G83" i="12"/>
  <c r="H82" i="12"/>
  <c r="G82" i="12"/>
  <c r="H81" i="12"/>
  <c r="G81" i="12"/>
  <c r="H80" i="12"/>
  <c r="G80" i="12"/>
  <c r="J73" i="12"/>
  <c r="K73" i="12"/>
  <c r="L73" i="12"/>
  <c r="J74" i="12"/>
  <c r="K74" i="12"/>
  <c r="L74" i="12"/>
  <c r="J75" i="12"/>
  <c r="K75" i="12"/>
  <c r="L75" i="12"/>
  <c r="J76" i="12"/>
  <c r="K76" i="12"/>
  <c r="L76" i="12"/>
  <c r="J77" i="12"/>
  <c r="K77" i="12"/>
  <c r="L77" i="12"/>
  <c r="J78" i="12"/>
  <c r="K78" i="12"/>
  <c r="L78" i="12"/>
  <c r="J79" i="12"/>
  <c r="K79" i="12"/>
  <c r="L79" i="12"/>
  <c r="M79" i="12"/>
  <c r="G79" i="12"/>
  <c r="H78" i="12"/>
  <c r="G78" i="12"/>
  <c r="H77" i="12"/>
  <c r="G77" i="12"/>
  <c r="H76" i="12"/>
  <c r="G76" i="12"/>
  <c r="H75" i="12"/>
  <c r="G75" i="12"/>
  <c r="H74" i="12"/>
  <c r="G74" i="12"/>
  <c r="H73" i="12"/>
  <c r="G73" i="12"/>
  <c r="J62" i="12"/>
  <c r="K62" i="12"/>
  <c r="L62" i="12"/>
  <c r="J63" i="12"/>
  <c r="K63" i="12"/>
  <c r="L63" i="12"/>
  <c r="J64" i="12"/>
  <c r="K64" i="12"/>
  <c r="L64" i="12"/>
  <c r="J65" i="12"/>
  <c r="K65" i="12"/>
  <c r="L65" i="12"/>
  <c r="J66" i="12"/>
  <c r="K66" i="12"/>
  <c r="L66" i="12"/>
  <c r="J67" i="12"/>
  <c r="K67" i="12"/>
  <c r="L67" i="12"/>
  <c r="J68" i="12"/>
  <c r="K68" i="12"/>
  <c r="L68" i="12"/>
  <c r="J69" i="12"/>
  <c r="K69" i="12"/>
  <c r="L69" i="12"/>
  <c r="J70" i="12"/>
  <c r="K70" i="12"/>
  <c r="L70" i="12"/>
  <c r="J71" i="12"/>
  <c r="K71" i="12"/>
  <c r="L71" i="12"/>
  <c r="M71" i="12"/>
  <c r="H71" i="12"/>
  <c r="G71" i="12"/>
  <c r="H70" i="12"/>
  <c r="G70" i="12"/>
  <c r="H69" i="12"/>
  <c r="G69" i="12"/>
  <c r="H68" i="12"/>
  <c r="G68" i="12"/>
  <c r="H67" i="12"/>
  <c r="G67" i="12"/>
  <c r="H66" i="12"/>
  <c r="G66" i="12"/>
  <c r="H65" i="12"/>
  <c r="G65" i="12"/>
  <c r="H64" i="12"/>
  <c r="G64" i="12"/>
  <c r="H63" i="12"/>
  <c r="G63" i="12"/>
  <c r="H62" i="12"/>
  <c r="G62" i="12"/>
  <c r="J55" i="12"/>
  <c r="K55" i="12"/>
  <c r="L55" i="12"/>
  <c r="J56" i="12"/>
  <c r="K56" i="12"/>
  <c r="L56" i="12"/>
  <c r="J57" i="12"/>
  <c r="K57" i="12"/>
  <c r="L57" i="12"/>
  <c r="J58" i="12"/>
  <c r="K58" i="12"/>
  <c r="L58" i="12"/>
  <c r="J59" i="12"/>
  <c r="K59" i="12"/>
  <c r="L59" i="12"/>
  <c r="J60" i="12"/>
  <c r="K60" i="12"/>
  <c r="L60" i="12"/>
  <c r="J61" i="12"/>
  <c r="K61" i="12"/>
  <c r="L61" i="12"/>
  <c r="M61" i="12"/>
  <c r="H61" i="12"/>
  <c r="G61" i="12"/>
  <c r="H60" i="12"/>
  <c r="G60" i="12"/>
  <c r="H59" i="12"/>
  <c r="G59" i="12"/>
  <c r="H58" i="12"/>
  <c r="G58" i="12"/>
  <c r="H57" i="12"/>
  <c r="G57" i="12"/>
  <c r="H56" i="12"/>
  <c r="G56" i="12"/>
  <c r="H55" i="12"/>
  <c r="G55" i="12"/>
  <c r="J48" i="12"/>
  <c r="K48" i="12"/>
  <c r="L48" i="12"/>
  <c r="J49" i="12"/>
  <c r="K49" i="12"/>
  <c r="L49" i="12"/>
  <c r="J50" i="12"/>
  <c r="K50" i="12"/>
  <c r="L50" i="12"/>
  <c r="J51" i="12"/>
  <c r="K51" i="12"/>
  <c r="L51" i="12"/>
  <c r="J52" i="12"/>
  <c r="K52" i="12"/>
  <c r="L52" i="12"/>
  <c r="J53" i="12"/>
  <c r="K53" i="12"/>
  <c r="L53" i="12"/>
  <c r="M53" i="12"/>
  <c r="H53" i="12"/>
  <c r="G53" i="12"/>
  <c r="H52" i="12"/>
  <c r="G52" i="12"/>
  <c r="H51" i="12"/>
  <c r="G51" i="12"/>
  <c r="H50" i="12"/>
  <c r="G50" i="12"/>
  <c r="H49" i="12"/>
  <c r="G49" i="12"/>
  <c r="H48" i="12"/>
  <c r="G48" i="12"/>
  <c r="J42" i="12"/>
  <c r="K42" i="12"/>
  <c r="L42" i="12"/>
  <c r="J43" i="12"/>
  <c r="K43" i="12"/>
  <c r="L43" i="12"/>
  <c r="J44" i="12"/>
  <c r="K44" i="12"/>
  <c r="L44" i="12"/>
  <c r="J45" i="12"/>
  <c r="K45" i="12"/>
  <c r="L45" i="12"/>
  <c r="J46" i="12"/>
  <c r="K46" i="12"/>
  <c r="L46" i="12"/>
  <c r="J47" i="12"/>
  <c r="K47" i="12"/>
  <c r="L47" i="12"/>
  <c r="M47" i="12"/>
  <c r="G47" i="12"/>
  <c r="H46" i="12"/>
  <c r="G46" i="12"/>
  <c r="H45" i="12"/>
  <c r="G45" i="12"/>
  <c r="H44" i="12"/>
  <c r="G44" i="12"/>
  <c r="H43" i="12"/>
  <c r="G43" i="12"/>
  <c r="H42" i="12"/>
  <c r="G42" i="12"/>
  <c r="J34" i="12"/>
  <c r="K34" i="12"/>
  <c r="L34" i="12"/>
  <c r="K35" i="12"/>
  <c r="J36" i="12"/>
  <c r="K36" i="12"/>
  <c r="J37" i="12"/>
  <c r="K37" i="12"/>
  <c r="L37" i="12"/>
  <c r="J38" i="12"/>
  <c r="K38" i="12"/>
  <c r="L38" i="12"/>
  <c r="J39" i="12"/>
  <c r="K39" i="12"/>
  <c r="L39" i="12"/>
  <c r="J40" i="12"/>
  <c r="K40" i="12"/>
  <c r="L40" i="12"/>
  <c r="J41" i="12"/>
  <c r="K41" i="12"/>
  <c r="L41" i="12"/>
  <c r="H41" i="12"/>
  <c r="G41" i="12"/>
  <c r="H40" i="12"/>
  <c r="G40" i="12"/>
  <c r="H39" i="12"/>
  <c r="G39" i="12"/>
  <c r="H38" i="12"/>
  <c r="G38" i="12"/>
  <c r="H37" i="12"/>
  <c r="G37" i="12"/>
  <c r="H36" i="12"/>
  <c r="G36" i="12"/>
  <c r="H35" i="12"/>
  <c r="G35" i="12"/>
  <c r="H34" i="12"/>
  <c r="G34" i="12"/>
  <c r="D9" i="12"/>
  <c r="D10" i="12"/>
  <c r="D11" i="12"/>
  <c r="D12" i="12"/>
  <c r="D13" i="12"/>
  <c r="D14" i="12"/>
  <c r="D16" i="12"/>
  <c r="D18" i="12"/>
  <c r="G6" i="12"/>
  <c r="L106" i="2"/>
  <c r="L99" i="2"/>
  <c r="L98" i="2"/>
  <c r="L89" i="2"/>
  <c r="L86" i="2"/>
  <c r="L87" i="2"/>
  <c r="L88" i="2"/>
  <c r="L93" i="2"/>
  <c r="L97" i="2"/>
  <c r="L94" i="2"/>
  <c r="L101" i="2"/>
  <c r="L103" i="2"/>
  <c r="L111" i="2"/>
  <c r="L112" i="2"/>
  <c r="L113" i="2"/>
  <c r="L114" i="2"/>
  <c r="L115" i="2"/>
  <c r="L116" i="2"/>
  <c r="L117" i="2"/>
  <c r="L119" i="2"/>
  <c r="L121" i="2"/>
  <c r="L123" i="2"/>
  <c r="L124" i="2"/>
  <c r="J97" i="2"/>
  <c r="J98" i="2"/>
  <c r="J89" i="2"/>
  <c r="J86" i="2"/>
  <c r="J87" i="2"/>
  <c r="J88" i="2"/>
  <c r="J93" i="2"/>
  <c r="J99" i="2"/>
  <c r="J94" i="2"/>
  <c r="J101" i="2"/>
  <c r="J103" i="2"/>
  <c r="J106" i="2"/>
  <c r="J111" i="2"/>
  <c r="J112" i="2"/>
  <c r="J113" i="2"/>
  <c r="J114" i="2"/>
  <c r="J115" i="2"/>
  <c r="J116" i="2"/>
  <c r="J117" i="2"/>
  <c r="J119" i="2"/>
  <c r="J121" i="2"/>
  <c r="J123" i="2"/>
  <c r="J124" i="2"/>
  <c r="M124" i="2"/>
  <c r="D15" i="2"/>
  <c r="E14" i="3"/>
  <c r="L83" i="2"/>
  <c r="K83" i="2"/>
  <c r="J83" i="2"/>
  <c r="L82" i="2"/>
  <c r="K82" i="2"/>
  <c r="J82" i="2"/>
  <c r="L81" i="2"/>
  <c r="K81" i="2"/>
  <c r="J81" i="2"/>
  <c r="L79" i="2"/>
  <c r="K79" i="2"/>
  <c r="J79" i="2"/>
  <c r="L78" i="2"/>
  <c r="K78" i="2"/>
  <c r="J78" i="2"/>
  <c r="L77" i="2"/>
  <c r="K77" i="2"/>
  <c r="J77" i="2"/>
  <c r="L76" i="2"/>
  <c r="K76" i="2"/>
  <c r="J76" i="2"/>
  <c r="L75" i="2"/>
  <c r="K75" i="2"/>
  <c r="J75" i="2"/>
  <c r="L74" i="2"/>
  <c r="K74" i="2"/>
  <c r="J74" i="2"/>
  <c r="L71" i="2"/>
  <c r="K71" i="2"/>
  <c r="J71" i="2"/>
  <c r="L70" i="2"/>
  <c r="K70" i="2"/>
  <c r="J70" i="2"/>
  <c r="L69" i="2"/>
  <c r="K69" i="2"/>
  <c r="J69" i="2"/>
  <c r="L68" i="2"/>
  <c r="K68" i="2"/>
  <c r="J68" i="2"/>
  <c r="L67" i="2"/>
  <c r="K67" i="2"/>
  <c r="J67" i="2"/>
  <c r="L66" i="2"/>
  <c r="K66" i="2"/>
  <c r="J66" i="2"/>
  <c r="L65" i="2"/>
  <c r="K65" i="2"/>
  <c r="J65" i="2"/>
  <c r="L64" i="2"/>
  <c r="K64" i="2"/>
  <c r="J64" i="2"/>
  <c r="L63" i="2"/>
  <c r="K63" i="2"/>
  <c r="J63" i="2"/>
  <c r="L61" i="2"/>
  <c r="K61" i="2"/>
  <c r="J61" i="2"/>
  <c r="L60" i="2"/>
  <c r="K60" i="2"/>
  <c r="J60" i="2"/>
  <c r="L59" i="2"/>
  <c r="K59" i="2"/>
  <c r="J59" i="2"/>
  <c r="L58" i="2"/>
  <c r="K58" i="2"/>
  <c r="J58" i="2"/>
  <c r="L57" i="2"/>
  <c r="K57" i="2"/>
  <c r="J57" i="2"/>
  <c r="L56" i="2"/>
  <c r="K56" i="2"/>
  <c r="J56" i="2"/>
  <c r="L53" i="2"/>
  <c r="K53" i="2"/>
  <c r="J53" i="2"/>
  <c r="L52" i="2"/>
  <c r="K52" i="2"/>
  <c r="J52" i="2"/>
  <c r="L51" i="2"/>
  <c r="K51" i="2"/>
  <c r="J51" i="2"/>
  <c r="L50" i="2"/>
  <c r="K50" i="2"/>
  <c r="J50" i="2"/>
  <c r="L49" i="2"/>
  <c r="K49" i="2"/>
  <c r="J49" i="2"/>
  <c r="L48" i="2"/>
  <c r="K48" i="2"/>
  <c r="J48" i="2"/>
  <c r="L47" i="2"/>
  <c r="K47" i="2"/>
  <c r="J47" i="2"/>
  <c r="L46" i="2"/>
  <c r="K46" i="2"/>
  <c r="J46" i="2"/>
  <c r="L45" i="2"/>
  <c r="K45" i="2"/>
  <c r="J45" i="2"/>
  <c r="L44" i="2"/>
  <c r="K44" i="2"/>
  <c r="J44" i="2"/>
  <c r="L43" i="2"/>
  <c r="K43" i="2"/>
  <c r="J43" i="2"/>
  <c r="L41" i="2"/>
  <c r="K41" i="2"/>
  <c r="J41" i="2"/>
  <c r="L40" i="2"/>
  <c r="K40" i="2"/>
  <c r="J40" i="2"/>
  <c r="L39" i="2"/>
  <c r="K39" i="2"/>
  <c r="J39" i="2"/>
  <c r="L38" i="2"/>
  <c r="K38" i="2"/>
  <c r="J38" i="2"/>
  <c r="L37" i="2"/>
  <c r="K37" i="2"/>
  <c r="J37" i="2"/>
  <c r="L36" i="2"/>
  <c r="K36" i="2"/>
  <c r="J36" i="2"/>
  <c r="L35" i="2"/>
  <c r="K35" i="2"/>
  <c r="J35" i="2"/>
  <c r="L55" i="2"/>
  <c r="M61" i="2"/>
  <c r="H123" i="2"/>
  <c r="G123" i="2"/>
  <c r="H121" i="2"/>
  <c r="G121" i="2"/>
  <c r="H119" i="2"/>
  <c r="G119" i="2"/>
  <c r="H117" i="2"/>
  <c r="G117" i="2"/>
  <c r="H116" i="2"/>
  <c r="G116" i="2"/>
  <c r="H115" i="2"/>
  <c r="G115" i="2"/>
  <c r="H114" i="2"/>
  <c r="G114" i="2"/>
  <c r="H113" i="2"/>
  <c r="G113" i="2"/>
  <c r="H112" i="2"/>
  <c r="G112" i="2"/>
  <c r="H111" i="2"/>
  <c r="G111" i="2"/>
  <c r="G109" i="2"/>
  <c r="G108" i="2"/>
  <c r="H106" i="2"/>
  <c r="G106" i="2"/>
  <c r="G104" i="2"/>
  <c r="H103" i="2"/>
  <c r="G103" i="2"/>
  <c r="H101" i="2"/>
  <c r="G101" i="2"/>
  <c r="H99" i="2"/>
  <c r="G99" i="2"/>
  <c r="H98" i="2"/>
  <c r="G98" i="2"/>
  <c r="H97" i="2"/>
  <c r="G97" i="2"/>
  <c r="H95" i="2"/>
  <c r="G95" i="2"/>
  <c r="H94" i="2"/>
  <c r="G94" i="2"/>
  <c r="H93" i="2"/>
  <c r="G93" i="2"/>
  <c r="H91" i="2"/>
  <c r="G91" i="2"/>
  <c r="H90" i="2"/>
  <c r="G90" i="2"/>
  <c r="H89" i="2"/>
  <c r="G89" i="2"/>
  <c r="H88" i="2"/>
  <c r="G88" i="2"/>
  <c r="H87" i="2"/>
  <c r="G87" i="2"/>
  <c r="H86" i="2"/>
  <c r="G86" i="2"/>
  <c r="H83" i="2"/>
  <c r="G83" i="2"/>
  <c r="G82" i="2"/>
  <c r="G81" i="2"/>
  <c r="G80" i="2"/>
  <c r="G79" i="2"/>
  <c r="G78" i="2"/>
  <c r="G77" i="2"/>
  <c r="G76" i="2"/>
  <c r="G75" i="2"/>
  <c r="H74" i="2"/>
  <c r="G74" i="2"/>
  <c r="G73" i="2"/>
  <c r="H71" i="2"/>
  <c r="G71" i="2"/>
  <c r="H70" i="2"/>
  <c r="G70" i="2"/>
  <c r="H69" i="2"/>
  <c r="G69" i="2"/>
  <c r="H68" i="2"/>
  <c r="G68" i="2"/>
  <c r="G67" i="2"/>
  <c r="G66" i="2"/>
  <c r="G65" i="2"/>
  <c r="G64" i="2"/>
  <c r="G63" i="2"/>
  <c r="G62" i="2"/>
  <c r="G61" i="2"/>
  <c r="G60" i="2"/>
  <c r="G59" i="2"/>
  <c r="H58" i="2"/>
  <c r="G58" i="2"/>
  <c r="G57" i="2"/>
  <c r="G56" i="2"/>
  <c r="H55" i="2"/>
  <c r="G55" i="2"/>
  <c r="G53" i="2"/>
  <c r="G52" i="2"/>
  <c r="H51" i="2"/>
  <c r="G51" i="2"/>
  <c r="G50" i="2"/>
  <c r="G49" i="2"/>
  <c r="G48" i="2"/>
  <c r="G47" i="2"/>
  <c r="G46" i="2"/>
  <c r="G45" i="2"/>
  <c r="H44" i="2"/>
  <c r="G44" i="2"/>
  <c r="G43" i="2"/>
  <c r="G42" i="2"/>
  <c r="H41" i="2"/>
  <c r="G41" i="2"/>
  <c r="H40" i="2"/>
  <c r="G40" i="2"/>
  <c r="H39" i="2"/>
  <c r="G39" i="2"/>
  <c r="H38" i="2"/>
  <c r="G38" i="2"/>
  <c r="G37" i="2"/>
  <c r="H36" i="2"/>
  <c r="G36" i="2"/>
  <c r="H35" i="2"/>
  <c r="G35" i="2"/>
  <c r="J104" i="2"/>
  <c r="J108" i="2"/>
  <c r="J109" i="2"/>
  <c r="L104" i="2"/>
  <c r="L108" i="2"/>
  <c r="L109" i="2"/>
  <c r="H124" i="2"/>
  <c r="M123" i="2"/>
  <c r="H122" i="2"/>
  <c r="H120" i="2"/>
  <c r="H118" i="2"/>
  <c r="H110" i="2"/>
  <c r="H109" i="2"/>
  <c r="H108" i="2"/>
  <c r="H107" i="2"/>
  <c r="H105" i="2"/>
  <c r="H104" i="2"/>
  <c r="H102" i="2"/>
  <c r="H100" i="2"/>
  <c r="H96" i="2"/>
  <c r="H85" i="2"/>
  <c r="J73" i="2"/>
  <c r="K73" i="2"/>
  <c r="L73" i="2"/>
  <c r="M79" i="2"/>
  <c r="D13" i="2"/>
  <c r="J42" i="2"/>
  <c r="K42" i="2"/>
  <c r="L42" i="2"/>
  <c r="M47" i="2"/>
  <c r="D9" i="2"/>
  <c r="J80" i="2"/>
  <c r="K80" i="2"/>
  <c r="L80" i="2"/>
  <c r="M83" i="2"/>
  <c r="J62" i="2"/>
  <c r="K62" i="2"/>
  <c r="L62" i="2"/>
  <c r="M71" i="2"/>
  <c r="J55" i="2"/>
  <c r="K55" i="2"/>
  <c r="M53" i="2"/>
  <c r="J34" i="2"/>
  <c r="K34" i="2"/>
  <c r="L34" i="2"/>
  <c r="M41" i="2"/>
  <c r="D14" i="2"/>
  <c r="H82" i="2"/>
  <c r="H81" i="2"/>
  <c r="H80" i="2"/>
  <c r="H78" i="2"/>
  <c r="H77" i="2"/>
  <c r="H76" i="2"/>
  <c r="H75" i="2"/>
  <c r="H67" i="2"/>
  <c r="H66" i="2"/>
  <c r="H65" i="2"/>
  <c r="H64" i="2"/>
  <c r="H60" i="2"/>
  <c r="H59" i="2"/>
  <c r="H57" i="2"/>
  <c r="H53" i="2"/>
  <c r="H52" i="2"/>
  <c r="H50" i="2"/>
  <c r="H49" i="2"/>
  <c r="H48" i="2"/>
  <c r="H46" i="2"/>
  <c r="H45" i="2"/>
  <c r="H37" i="2"/>
  <c r="H73" i="2"/>
  <c r="H125" i="2"/>
  <c r="G125" i="2"/>
  <c r="H126" i="2"/>
  <c r="G126" i="2"/>
  <c r="H42" i="2"/>
  <c r="H43" i="2"/>
  <c r="H56" i="2"/>
  <c r="H61" i="2"/>
  <c r="H62" i="2"/>
  <c r="H63" i="2"/>
  <c r="H34" i="2"/>
  <c r="G34" i="2"/>
  <c r="E6" i="3"/>
  <c r="J125" i="2"/>
  <c r="K125" i="2"/>
  <c r="L125" i="2"/>
  <c r="J126" i="2"/>
  <c r="K126" i="2"/>
  <c r="L126" i="2"/>
  <c r="G6" i="2"/>
  <c r="D12" i="2"/>
  <c r="E11" i="3"/>
  <c r="E8" i="3"/>
  <c r="D8" i="2"/>
  <c r="E7" i="3"/>
  <c r="E13" i="3"/>
  <c r="D10" i="2"/>
  <c r="E9" i="3"/>
  <c r="D11" i="2"/>
  <c r="E10" i="3"/>
  <c r="E12" i="3"/>
  <c r="M126" i="2"/>
  <c r="D16" i="2"/>
  <c r="D18" i="2"/>
  <c r="E19" i="3"/>
  <c r="E15" i="3"/>
</calcChain>
</file>

<file path=xl/sharedStrings.xml><?xml version="1.0" encoding="utf-8"?>
<sst xmlns="http://schemas.openxmlformats.org/spreadsheetml/2006/main" count="722" uniqueCount="154">
  <si>
    <t>Assessment Date</t>
  </si>
  <si>
    <t>Key Performance Indicator</t>
  </si>
  <si>
    <t>Yes</t>
  </si>
  <si>
    <t>Sometimes</t>
  </si>
  <si>
    <t>No</t>
  </si>
  <si>
    <t>Principle 1:</t>
  </si>
  <si>
    <t>Principle 2:</t>
  </si>
  <si>
    <t>Principle 3:</t>
  </si>
  <si>
    <t>Principle 4:</t>
  </si>
  <si>
    <t>Principle 5:</t>
  </si>
  <si>
    <t>Principle 6:</t>
  </si>
  <si>
    <t>Principle 7:</t>
  </si>
  <si>
    <t>Principle 8:</t>
  </si>
  <si>
    <t>yes</t>
  </si>
  <si>
    <t>some</t>
  </si>
  <si>
    <t>no</t>
  </si>
  <si>
    <t>avg</t>
  </si>
  <si>
    <t xml:space="preserve">SNAP Online Application  - Opportunity Areas </t>
  </si>
  <si>
    <t>Use plain language</t>
  </si>
  <si>
    <t>Make navigating easy</t>
  </si>
  <si>
    <t>Make information accessible</t>
  </si>
  <si>
    <t>Help clients enter data</t>
  </si>
  <si>
    <t>Make the information legible</t>
  </si>
  <si>
    <t>Give graphics meaning</t>
  </si>
  <si>
    <t>Measure improvement</t>
  </si>
  <si>
    <t>SNAP Online Application - Best Practice -  Self Assessment 1</t>
  </si>
  <si>
    <t>Help the Client Understand the Process</t>
  </si>
  <si>
    <t>Principle 1. Explain the process.</t>
  </si>
  <si>
    <t>Is a diagram of the process provided?</t>
  </si>
  <si>
    <t>Is the application process broken into steps?</t>
  </si>
  <si>
    <t>Is there an explanation of how the steps fit?</t>
  </si>
  <si>
    <t>Are the starting points visible and clear for clients seeking benefits?</t>
  </si>
  <si>
    <t>Are clients told what information they will need before they start filling out the application?</t>
  </si>
  <si>
    <t>Does the application tell clients when they do things right?</t>
  </si>
  <si>
    <t>Does the application offer to help clients like an eligibility worker would?</t>
  </si>
  <si>
    <t>Does the application tell clients how information will be used?</t>
  </si>
  <si>
    <t>Principle 2. Use plain language</t>
  </si>
  <si>
    <t>Does the application use common words?</t>
  </si>
  <si>
    <t>Does the application use common words to explain acronyms?</t>
  </si>
  <si>
    <t>Is the application written in a conversational tone?</t>
  </si>
  <si>
    <t>Was a readability tool used to check the language?</t>
  </si>
  <si>
    <t>Are links to alternate language content highlighted?</t>
  </si>
  <si>
    <t>Are long sections broken into several shorter ones?</t>
  </si>
  <si>
    <t>Are sections presented in a logical order?</t>
  </si>
  <si>
    <t>Do sections and sub sections given meaningful labels?</t>
  </si>
  <si>
    <t>Is the navigation always available and prominent?</t>
  </si>
  <si>
    <t>Is secondary navigation predictable and consistent?</t>
  </si>
  <si>
    <t>Are there prominent Next, Back, and Apply Now buttons?</t>
  </si>
  <si>
    <t>Help Clients Apply</t>
  </si>
  <si>
    <t>Principle 4. Make information accessible</t>
  </si>
  <si>
    <t>Is it easy for a client to create an account?</t>
  </si>
  <si>
    <t>Is the content limited to what clients need?</t>
  </si>
  <si>
    <t>Can clients use familiar tools to attach supporting documents?</t>
  </si>
  <si>
    <t>Does the application offer extra instructions when clients are likely to want or need them?</t>
  </si>
  <si>
    <t>Does the application encourage clients to save, print, and archive?</t>
  </si>
  <si>
    <t>Can clients sign electronically?</t>
  </si>
  <si>
    <t xml:space="preserve">Principle 5. Help clients enter data </t>
  </si>
  <si>
    <t>Does the application follow usability best practices for structuring questions and responses?</t>
  </si>
  <si>
    <t>Does the application asked for information the way clients think about it?</t>
  </si>
  <si>
    <t>Is color used to highlight required fields?</t>
  </si>
  <si>
    <t>Is [Required] used to mark required fields for visually impaired clients?</t>
  </si>
  <si>
    <t>Are there instructions and examples above text entry fields?</t>
  </si>
  <si>
    <t>Are tutorials and coachmarks provided?</t>
  </si>
  <si>
    <t>Are errors automatically corrected?</t>
  </si>
  <si>
    <t>Does the application provide clear error messages immediately and near the problem?</t>
  </si>
  <si>
    <t>Does the application require clients to confirm significant actions?</t>
  </si>
  <si>
    <t>Help the Client See the Information</t>
  </si>
  <si>
    <t>Principle 6. Make the information legible</t>
  </si>
  <si>
    <t xml:space="preserve">Principle 7. Give graphics meaning </t>
  </si>
  <si>
    <t>Are page elements aligned on a vertical grid?</t>
  </si>
  <si>
    <t>Does the application use easy to read fonts?</t>
  </si>
  <si>
    <t>Does the application use high contrast dark text on a light background?</t>
  </si>
  <si>
    <t>Does the application use mixed upper and lower case type?</t>
  </si>
  <si>
    <t>Does the application use type characteristics to draw and guide attention?</t>
  </si>
  <si>
    <t>Is there a consistent look and feel throughout the State Agency and program site?</t>
  </si>
  <si>
    <t>Does the application use words, rather than logos alone, to identify programs?</t>
  </si>
  <si>
    <t>Does the application include words with icons?</t>
  </si>
  <si>
    <t>Are graphics used to draw and guide attention?</t>
  </si>
  <si>
    <t>Ensure Success</t>
  </si>
  <si>
    <t>Have you established a usability benchmark?</t>
  </si>
  <si>
    <t>Have you combined this scorecard with other testing and feedback methods?</t>
  </si>
  <si>
    <t>Explain the process</t>
  </si>
  <si>
    <t>Principle 3. Make navigating easy</t>
  </si>
  <si>
    <t>Does the application use a reasonable font size?</t>
  </si>
  <si>
    <t>Is client's work saved automatically?</t>
  </si>
  <si>
    <t>Overview and Summary Scoresheet</t>
  </si>
  <si>
    <t>[insert today's date]</t>
  </si>
  <si>
    <t>Usability and Plain Language Scorecard   
The following scorecard has been developed to help you track the best practices-based usability of your online application over time. 
Re-evaluate your application each time you make a major change to the language or design. To determine your application's score, place an x in the response column next to each detailed design element (blue and white rows). The report card will auto-compute and present your score on the summary table page.</t>
  </si>
  <si>
    <t>Principle 9:</t>
  </si>
  <si>
    <t>Address all relevant policies and regulations.</t>
  </si>
  <si>
    <r>
      <rPr>
        <b/>
        <sz val="11"/>
        <color theme="1"/>
        <rFont val="Avenir Book"/>
      </rPr>
      <t>Principle 1</t>
    </r>
    <r>
      <rPr>
        <sz val="11"/>
        <color theme="1"/>
        <rFont val="Avenir Book"/>
      </rPr>
      <t>: Explain the process</t>
    </r>
  </si>
  <si>
    <r>
      <t xml:space="preserve">Principle 2: </t>
    </r>
    <r>
      <rPr>
        <sz val="11"/>
        <color theme="1"/>
        <rFont val="Avenir Book"/>
      </rPr>
      <t>Use plain language</t>
    </r>
  </si>
  <si>
    <r>
      <rPr>
        <b/>
        <sz val="11"/>
        <color theme="1"/>
        <rFont val="Avenir Book"/>
      </rPr>
      <t>Principle 3:</t>
    </r>
    <r>
      <rPr>
        <sz val="11"/>
        <color theme="1"/>
        <rFont val="Avenir Book"/>
      </rPr>
      <t xml:space="preserve"> Make navigating easy</t>
    </r>
  </si>
  <si>
    <r>
      <rPr>
        <b/>
        <sz val="11"/>
        <color theme="1"/>
        <rFont val="Avenir Book"/>
      </rPr>
      <t>Principle 4:</t>
    </r>
    <r>
      <rPr>
        <sz val="11"/>
        <color theme="1"/>
        <rFont val="Avenir Book"/>
      </rPr>
      <t xml:space="preserve"> Make information accessible </t>
    </r>
  </si>
  <si>
    <r>
      <rPr>
        <b/>
        <sz val="11"/>
        <color theme="1"/>
        <rFont val="Avenir Book"/>
      </rPr>
      <t>Principle 5:</t>
    </r>
    <r>
      <rPr>
        <sz val="11"/>
        <color theme="1"/>
        <rFont val="Avenir Book"/>
      </rPr>
      <t xml:space="preserve"> Help clients enter data</t>
    </r>
  </si>
  <si>
    <r>
      <rPr>
        <b/>
        <sz val="11"/>
        <color theme="1"/>
        <rFont val="Avenir Book"/>
      </rPr>
      <t>Principle 6:</t>
    </r>
    <r>
      <rPr>
        <sz val="11"/>
        <color theme="1"/>
        <rFont val="Avenir Book"/>
      </rPr>
      <t xml:space="preserve"> Make the information accessible</t>
    </r>
  </si>
  <si>
    <r>
      <rPr>
        <b/>
        <sz val="11"/>
        <color theme="1"/>
        <rFont val="Avenir Book"/>
      </rPr>
      <t>Principle 7:</t>
    </r>
    <r>
      <rPr>
        <sz val="11"/>
        <color theme="1"/>
        <rFont val="Avenir Book"/>
      </rPr>
      <t xml:space="preserve"> Give graphics meaning</t>
    </r>
  </si>
  <si>
    <t>Overall Score (Avg of Principles 1-7 and 9)</t>
  </si>
  <si>
    <r>
      <rPr>
        <b/>
        <sz val="11"/>
        <color theme="1"/>
        <rFont val="Avenir Book"/>
      </rPr>
      <t>Principle 9:</t>
    </r>
    <r>
      <rPr>
        <sz val="11"/>
        <color theme="1"/>
        <rFont val="Avenir Book"/>
      </rPr>
      <t xml:space="preserve"> Measure improvement </t>
    </r>
  </si>
  <si>
    <t>Principle 9. Measure improvement</t>
  </si>
  <si>
    <t>Principle 8. Address all relevant policies and regulations</t>
  </si>
  <si>
    <t>Requirements</t>
  </si>
  <si>
    <t>Does the registration provide a simple system (just a few steps) allowing users to set up usernames, application numbers, and/or passwords? (Required)</t>
  </si>
  <si>
    <t>Description of Penalties</t>
  </si>
  <si>
    <t>Perjury Statement</t>
  </si>
  <si>
    <t>Non-Discrimination Statement</t>
  </si>
  <si>
    <t>Citizenship Information</t>
  </si>
  <si>
    <t>Social Security Number (SSN) Information</t>
  </si>
  <si>
    <t>Race/Ethnicity</t>
  </si>
  <si>
    <t>Expedited Service</t>
  </si>
  <si>
    <t>Privacy Act Information</t>
  </si>
  <si>
    <t>Right to File</t>
  </si>
  <si>
    <t>Registration</t>
  </si>
  <si>
    <t>Pre-Screener</t>
  </si>
  <si>
    <t>Is it clear that a pre-screener is optional? (Required)</t>
  </si>
  <si>
    <t>Does the pre-screener inform users that they can apply for benefits now without going through the pre-screener? (Required)</t>
  </si>
  <si>
    <t>Does the pre-screener include a disclaimer or statement that users have a right to apply regardless of whether the online tool indicates they are likely to be eligible for the program? (Required)</t>
  </si>
  <si>
    <t>Does the pre-screener include a “results” page explaining that the eligibility and benefit information it provides is only an estimate based on limited data and that the result may be different after a complete application? (Required)</t>
  </si>
  <si>
    <t xml:space="preserve">Does the pre-screener avoid requiring users to check off the programs for which they want to be screened? (Best practice)  </t>
  </si>
  <si>
    <t>Does the pre-screener pre-populate the application with the information the user provided in the screener so that the user does not have to re-enter it? (Best practice)</t>
  </si>
  <si>
    <t>Is providing an e-mail address optional? (Required)</t>
  </si>
  <si>
    <t xml:space="preserve">Does the registration tell users that by saving an application to finish it later, they may be sacrificing benefits by not establishing a filing date? (Best practice)  </t>
  </si>
  <si>
    <t>Does the application provide, in plain and prominent language on or near the front page of the application, notification of the household's right to immediately file the application as long as it contains the applicant's name and address and the signature of a responsible household member or the household's authorized representative? (Required)</t>
  </si>
  <si>
    <t>Does the application provide a place on or near the front page of the application where the user can provide his/her name, address, and signature? (Required)</t>
  </si>
  <si>
    <t>Does the application provide a way for users to submit the application at any point after providing a name/address? (Required)</t>
  </si>
  <si>
    <t>Does the application provide the Privacy Act notice? (Required)</t>
  </si>
  <si>
    <t>Does the application include a description of expedited benefits near the beginning of the application? (Required)</t>
  </si>
  <si>
    <t>Does the application mark all questions regarding race and ethnicity as having no impact on benefits or eligibility? (Required)</t>
  </si>
  <si>
    <t>Does the application explain that providing the SSN is optional on the application, how the state will use the number, and under what statutory authority the number is being requested? (Required)</t>
  </si>
  <si>
    <t>Does the application allow users to proceed without providing SSNs? (Required)</t>
  </si>
  <si>
    <t>Does the application only ask for citizenship information of applicants (not of other, non-applicant household members)? (Required)</t>
  </si>
  <si>
    <t>Does the application only ask for sensitive information from applicants and not other, non-applicant household members? (Required)</t>
  </si>
  <si>
    <t>Does the application let the users know that if some household members opt-out of the application, it will not delay or deny the application for the remaining household members? (Required)</t>
  </si>
  <si>
    <t>Does the application let the user know that only those who disclose their citizenship or establish satisfactory immigration status will receive benefits if otherwise eligible? (Required)</t>
  </si>
  <si>
    <t>Does the application explain how it is handled if a household member does not provide information about citizenship or immigration status or SSNs? (Required)</t>
  </si>
  <si>
    <t>Does the application explain that applicants who do not have a SSN can provide proof that they have applied for one and that State Agencies must also help them apply for one? (Required)</t>
  </si>
  <si>
    <t>Does the application include the FNS-required non-discrimination statement? (Required)</t>
  </si>
  <si>
    <t>Does the application include a perjury statement certifying the truthfulness of the information on the application and possible penalties for providing false information in immediate proximity to where the user signs? (Required)</t>
  </si>
  <si>
    <t>Does the application include a description of the civil and criminal provisions and penalties for violations of the Act? (Required)</t>
  </si>
  <si>
    <r>
      <t>Is the functionality of the web program designed to only</t>
    </r>
    <r>
      <rPr>
        <sz val="12"/>
        <color rgb="FFFF0000"/>
        <rFont val="Avenir black"/>
      </rPr>
      <t xml:space="preserve"> </t>
    </r>
    <r>
      <rPr>
        <sz val="12"/>
        <color theme="1"/>
        <rFont val="Avenir Black"/>
      </rPr>
      <t>require necessary questions of non-applicants? (Required)</t>
    </r>
  </si>
  <si>
    <t>Principle 8 Score (Examine! or OK!)</t>
  </si>
  <si>
    <t>Is model language used for complex parts of the application?</t>
  </si>
  <si>
    <t>Is the application designed to eliminate mistakes? (For example, accepting both an amount with and without a ($) dollar sign)</t>
  </si>
  <si>
    <t>Is the web site ADA compliant?</t>
  </si>
  <si>
    <t>Do Not Fill</t>
  </si>
  <si>
    <t>Does the application explain what expedited benefits mean? (Required)</t>
  </si>
  <si>
    <r>
      <rPr>
        <b/>
        <sz val="11"/>
        <color theme="1"/>
        <rFont val="Avenir Book"/>
      </rPr>
      <t>Principle 8:</t>
    </r>
    <r>
      <rPr>
        <sz val="11"/>
        <color theme="1"/>
        <rFont val="Avenir Book"/>
      </rPr>
      <t xml:space="preserve"> Address all relevant policies and regulations</t>
    </r>
  </si>
  <si>
    <r>
      <t xml:space="preserve">Usability and Plain Language Scorecard   
The following  scorecard has been developed to help you track the best practices-based usability of your online SNAP application over time.  Your overall score will appear at the top of the page in the "Key Performance Indicator" area but you need to fill out the blue scorecard just below this first. Re-evaluate your online application each time you make a major change to the application language or design.  </t>
    </r>
    <r>
      <rPr>
        <b/>
        <sz val="10"/>
        <color rgb="FFFF0000"/>
        <rFont val="Avenir Book"/>
      </rPr>
      <t xml:space="preserve"> </t>
    </r>
    <r>
      <rPr>
        <b/>
        <sz val="10"/>
        <rFont val="Avenir Book"/>
      </rPr>
      <t xml:space="preserve">
To evaluate your application</t>
    </r>
    <r>
      <rPr>
        <b/>
        <strike/>
        <sz val="10"/>
        <rFont val="Avenir Book"/>
      </rPr>
      <t>,</t>
    </r>
    <r>
      <rPr>
        <b/>
        <sz val="10"/>
        <rFont val="Avenir Book"/>
      </rPr>
      <t xml:space="preserve"> place an x in the response column next to each detailed design element (white and blue rows). The scorecard will auto-compute and present your score on the chart below, and on the summary over time for benchmarking purposes. 
Since Principle 8 deals with regulatory requirements, if you answer no to any "Required" element, you will see "Examine!" for your overall score. You need to answer "Yes" to all regulatory requirements to get an "OK!" "Best Practice" elements are not scored.
</t>
    </r>
  </si>
  <si>
    <r>
      <rPr>
        <b/>
        <sz val="8"/>
        <rFont val="Avenir Book"/>
      </rPr>
      <t xml:space="preserve">
</t>
    </r>
    <r>
      <rPr>
        <b/>
        <sz val="10"/>
        <rFont val="Avenir Book"/>
      </rPr>
      <t>This scorecard has been developed to help you track the best practices-based usability of an online SNAP Application over time.  You will want to re-evaluate your online application each time you make a major change to the application language or design.    
This scorecard will auto-compute when you complete an Assessment sheet.  Your scores will also be presented on the top of the assessment page for that evaluation cycle, and on this summary</t>
    </r>
    <r>
      <rPr>
        <b/>
        <strike/>
        <sz val="10"/>
        <rFont val="Avenir Book"/>
      </rPr>
      <t xml:space="preserve"> </t>
    </r>
    <r>
      <rPr>
        <b/>
        <sz val="10"/>
        <rFont val="Avenir Book"/>
      </rPr>
      <t xml:space="preserve">over time for benchmarking purposes. Key Performance Indicator scores of 2 or less indicate opportunities for improvement and are highlighted in pink. 
Since Principle 8 deals with regulatory requirements, you will see "Examine!" highlighted in pink if you answer "No" for any "Required" element in Principle 8. You must provide all "Yes" answers to get an "OK!" score for Principle 8. "Best Practice" elements are not scored.
</t>
    </r>
  </si>
  <si>
    <t xml:space="preserve"> </t>
  </si>
  <si>
    <t>SNAP Online Application - Best Practice -  Self Assessment 2</t>
  </si>
  <si>
    <t>SNAP Online Application - Best Practice -  Self Assessment 3</t>
  </si>
  <si>
    <t>SNAP Online Application - Best Practice -  Self Assessment 4</t>
  </si>
  <si>
    <t>SNAP Online Application - Best Practice -  Self Assessment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</si>
</sst>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0000_);_(* \(#,##0.0000\);_(* &quot;-&quot;??_);_(@_)"/>
  </numFmts>
  <fonts count="28">
    <font>
      <sz val="12"/>
      <color theme="1"/>
      <name val="Calibri"/>
      <family val="2"/>
      <scheme val="minor"/>
    </font>
    <font>
      <b/>
      <sz val="14"/>
      <name val="Avenir Book"/>
    </font>
    <font>
      <sz val="14"/>
      <color theme="1"/>
      <name val="Avenir Book"/>
    </font>
    <font>
      <sz val="11"/>
      <color theme="1"/>
      <name val="Avenir Book"/>
    </font>
    <font>
      <sz val="11"/>
      <name val="Avenir Book"/>
    </font>
    <font>
      <sz val="10"/>
      <name val="Avenir Book"/>
    </font>
    <font>
      <b/>
      <sz val="11"/>
      <name val="Avenir Book"/>
    </font>
    <font>
      <b/>
      <sz val="14"/>
      <color theme="0" tint="-4.9989318521683403E-2"/>
      <name val="Avenir Book"/>
    </font>
    <font>
      <sz val="12"/>
      <name val="Avenir Book"/>
    </font>
    <font>
      <sz val="12"/>
      <color theme="1"/>
      <name val="Avenir Book"/>
    </font>
    <font>
      <b/>
      <sz val="11"/>
      <color theme="1"/>
      <name val="Avenir Book"/>
    </font>
    <font>
      <b/>
      <i/>
      <sz val="12"/>
      <color theme="1"/>
      <name val="Avenir Book"/>
    </font>
    <font>
      <sz val="12"/>
      <color theme="1"/>
      <name val="Avenir Black"/>
    </font>
    <font>
      <sz val="12"/>
      <color rgb="FF000000"/>
      <name val="Avenir Book"/>
    </font>
    <font>
      <sz val="12"/>
      <color rgb="FF000000"/>
      <name val="Avenir Black"/>
    </font>
    <font>
      <b/>
      <sz val="10"/>
      <name val="Avenir Book"/>
    </font>
    <font>
      <b/>
      <sz val="11"/>
      <color rgb="FF9C0006"/>
      <name val="Avenir Book"/>
    </font>
    <font>
      <b/>
      <sz val="12"/>
      <color theme="1"/>
      <name val="Calibri"/>
      <family val="2"/>
      <scheme val="minor"/>
    </font>
    <font>
      <sz val="12"/>
      <color theme="1"/>
      <name val="Calibri"/>
      <family val="2"/>
      <scheme val="minor"/>
    </font>
    <font>
      <b/>
      <sz val="12"/>
      <color rgb="FFFF0000"/>
      <name val="Calibri"/>
      <family val="2"/>
      <scheme val="minor"/>
    </font>
    <font>
      <b/>
      <sz val="12"/>
      <color theme="0" tint="-4.9989318521683403E-2"/>
      <name val="Avenir Book"/>
    </font>
    <font>
      <b/>
      <sz val="14"/>
      <color theme="1"/>
      <name val="Avenir Book"/>
    </font>
    <font>
      <b/>
      <strike/>
      <sz val="10"/>
      <name val="Avenir Book"/>
    </font>
    <font>
      <b/>
      <sz val="14"/>
      <color rgb="FFFF0000"/>
      <name val="Avenir Book"/>
    </font>
    <font>
      <b/>
      <sz val="10"/>
      <color rgb="FFFF0000"/>
      <name val="Avenir Book"/>
    </font>
    <font>
      <sz val="12"/>
      <color rgb="FFFF0000"/>
      <name val="Avenir black"/>
    </font>
    <font>
      <b/>
      <sz val="8"/>
      <name val="Avenir Book"/>
    </font>
    <font>
      <b/>
      <i/>
      <sz val="12"/>
      <name val="Avenir Book"/>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DAEEF3"/>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diagonal/>
    </border>
    <border>
      <left style="thin">
        <color theme="0" tint="-0.14999847407452621"/>
      </left>
      <right style="thin">
        <color theme="0" tint="-0.14999847407452621"/>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theme="0" tint="-0.14999847407452621"/>
      </left>
      <right style="thin">
        <color theme="0" tint="-0.14999847407452621"/>
      </right>
      <top/>
      <bottom style="medium">
        <color indexed="64"/>
      </bottom>
      <diagonal/>
    </border>
    <border>
      <left/>
      <right/>
      <top/>
      <bottom style="thin">
        <color indexed="64"/>
      </bottom>
      <diagonal/>
    </border>
    <border>
      <left/>
      <right style="thin">
        <color theme="0" tint="-0.1499984740745262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theme="0" tint="-4.9989318521683403E-2"/>
      </top>
      <bottom/>
      <diagonal/>
    </border>
    <border>
      <left/>
      <right/>
      <top style="thin">
        <color theme="0" tint="-4.9989318521683403E-2"/>
      </top>
      <bottom style="thin">
        <color theme="0" tint="-4.9989318521683403E-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43" fontId="18" fillId="0" borderId="0" applyFont="0" applyFill="0" applyBorder="0" applyAlignment="0" applyProtection="0"/>
  </cellStyleXfs>
  <cellXfs count="140">
    <xf numFmtId="0" fontId="0" fillId="0" borderId="0" xfId="0"/>
    <xf numFmtId="0" fontId="0" fillId="0" borderId="0" xfId="0" applyProtection="1">
      <protection locked="0"/>
    </xf>
    <xf numFmtId="0" fontId="0" fillId="2" borderId="0" xfId="0" applyFill="1" applyProtection="1">
      <protection locked="0"/>
    </xf>
    <xf numFmtId="164" fontId="2" fillId="0" borderId="0" xfId="0" applyNumberFormat="1" applyFont="1" applyFill="1" applyAlignment="1" applyProtection="1">
      <protection locked="0"/>
    </xf>
    <xf numFmtId="0" fontId="0" fillId="0" borderId="0" xfId="0" applyFill="1" applyProtection="1">
      <protection locked="0"/>
    </xf>
    <xf numFmtId="164" fontId="1" fillId="0" borderId="0" xfId="0" applyNumberFormat="1" applyFont="1" applyFill="1" applyAlignment="1" applyProtection="1">
      <alignment wrapText="1"/>
      <protection locked="0"/>
    </xf>
    <xf numFmtId="164" fontId="7" fillId="0" borderId="0" xfId="0" applyNumberFormat="1" applyFont="1" applyFill="1" applyAlignment="1" applyProtection="1">
      <alignment wrapText="1"/>
      <protection locked="0"/>
    </xf>
    <xf numFmtId="0" fontId="0" fillId="6" borderId="2" xfId="0" applyFill="1" applyBorder="1" applyAlignment="1" applyProtection="1">
      <alignment horizontal="center"/>
      <protection locked="0"/>
    </xf>
    <xf numFmtId="0" fontId="0" fillId="6" borderId="7" xfId="0" applyFill="1" applyBorder="1" applyAlignment="1" applyProtection="1">
      <alignment horizontal="center"/>
      <protection locked="0"/>
    </xf>
    <xf numFmtId="0" fontId="0" fillId="0" borderId="0" xfId="0" applyProtection="1"/>
    <xf numFmtId="0" fontId="0" fillId="0" borderId="10" xfId="0" applyBorder="1" applyProtection="1"/>
    <xf numFmtId="164" fontId="3" fillId="3" borderId="10" xfId="0" applyNumberFormat="1" applyFont="1" applyFill="1" applyBorder="1" applyAlignment="1" applyProtection="1">
      <alignment horizontal="center"/>
    </xf>
    <xf numFmtId="164" fontId="3" fillId="4" borderId="0" xfId="0" applyNumberFormat="1" applyFont="1" applyFill="1" applyBorder="1" applyAlignment="1" applyProtection="1">
      <alignment horizontal="center"/>
    </xf>
    <xf numFmtId="164" fontId="3" fillId="4" borderId="0" xfId="0" applyNumberFormat="1" applyFont="1" applyFill="1" applyAlignment="1" applyProtection="1">
      <alignment horizontal="center"/>
    </xf>
    <xf numFmtId="164" fontId="10" fillId="4" borderId="0" xfId="0" applyNumberFormat="1" applyFont="1" applyFill="1" applyAlignment="1" applyProtection="1">
      <alignment horizontal="center" textRotation="45"/>
    </xf>
    <xf numFmtId="164" fontId="10" fillId="4" borderId="0" xfId="0" applyNumberFormat="1" applyFont="1" applyFill="1" applyAlignment="1" applyProtection="1">
      <alignment horizontal="left" textRotation="45"/>
    </xf>
    <xf numFmtId="0" fontId="0" fillId="0" borderId="11"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23" xfId="0" applyFill="1" applyBorder="1" applyProtection="1">
      <protection hidden="1"/>
    </xf>
    <xf numFmtId="0" fontId="0" fillId="0" borderId="24" xfId="0" applyFill="1" applyBorder="1" applyProtection="1">
      <protection hidden="1"/>
    </xf>
    <xf numFmtId="0" fontId="0" fillId="0" borderId="25" xfId="0" applyFill="1" applyBorder="1" applyProtection="1">
      <protection hidden="1"/>
    </xf>
    <xf numFmtId="0" fontId="0" fillId="0" borderId="26" xfId="0" applyFill="1" applyBorder="1" applyProtection="1">
      <protection hidden="1"/>
    </xf>
    <xf numFmtId="0" fontId="0" fillId="0" borderId="0" xfId="0" applyFill="1" applyBorder="1" applyProtection="1">
      <protection hidden="1"/>
    </xf>
    <xf numFmtId="0" fontId="0" fillId="0" borderId="27" xfId="0" applyFill="1" applyBorder="1" applyProtection="1">
      <protection hidden="1"/>
    </xf>
    <xf numFmtId="0" fontId="0" fillId="0" borderId="23" xfId="0" applyBorder="1" applyProtection="1">
      <protection hidden="1"/>
    </xf>
    <xf numFmtId="0" fontId="0" fillId="0" borderId="24" xfId="0" applyBorder="1" applyProtection="1">
      <protection hidden="1"/>
    </xf>
    <xf numFmtId="0" fontId="0" fillId="0" borderId="25" xfId="0" applyBorder="1" applyProtection="1">
      <protection hidden="1"/>
    </xf>
    <xf numFmtId="0" fontId="0" fillId="0" borderId="26" xfId="0" applyBorder="1" applyProtection="1">
      <protection hidden="1"/>
    </xf>
    <xf numFmtId="0" fontId="0" fillId="0" borderId="0" xfId="0" applyBorder="1" applyProtection="1">
      <protection hidden="1"/>
    </xf>
    <xf numFmtId="0" fontId="0" fillId="0" borderId="27"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0" xfId="0" applyProtection="1">
      <protection hidden="1"/>
    </xf>
    <xf numFmtId="0" fontId="0" fillId="8" borderId="28" xfId="0" applyFill="1" applyBorder="1" applyProtection="1">
      <protection hidden="1"/>
    </xf>
    <xf numFmtId="0" fontId="17" fillId="0" borderId="0" xfId="0" applyFont="1" applyAlignment="1" applyProtection="1">
      <alignment horizontal="center" vertical="center"/>
    </xf>
    <xf numFmtId="0" fontId="0" fillId="4" borderId="0" xfId="0" applyFill="1" applyBorder="1" applyAlignment="1" applyProtection="1">
      <alignment horizontal="center"/>
    </xf>
    <xf numFmtId="0" fontId="0" fillId="4" borderId="2" xfId="0" applyFill="1" applyBorder="1" applyAlignment="1" applyProtection="1">
      <alignment horizontal="center"/>
    </xf>
    <xf numFmtId="14" fontId="16" fillId="3" borderId="10" xfId="0" applyNumberFormat="1" applyFont="1" applyFill="1" applyBorder="1" applyAlignment="1" applyProtection="1">
      <alignment horizontal="center" wrapText="1"/>
    </xf>
    <xf numFmtId="164" fontId="1" fillId="2" borderId="0" xfId="0" applyNumberFormat="1" applyFont="1" applyFill="1" applyAlignment="1" applyProtection="1">
      <alignment horizontal="left" wrapText="1"/>
      <protection locked="0"/>
    </xf>
    <xf numFmtId="0" fontId="17" fillId="0" borderId="0" xfId="0" applyFont="1" applyAlignment="1" applyProtection="1">
      <alignment horizontal="center" vertical="center"/>
      <protection locked="0"/>
    </xf>
    <xf numFmtId="14" fontId="23" fillId="2" borderId="0" xfId="0" applyNumberFormat="1" applyFont="1" applyFill="1" applyAlignment="1" applyProtection="1">
      <alignment horizontal="center" wrapText="1"/>
      <protection locked="0"/>
    </xf>
    <xf numFmtId="164" fontId="5" fillId="0" borderId="0" xfId="0" applyNumberFormat="1" applyFont="1" applyFill="1" applyBorder="1" applyAlignment="1" applyProtection="1">
      <alignment horizontal="left" vertical="top" wrapText="1"/>
      <protection locked="0"/>
    </xf>
    <xf numFmtId="0" fontId="19" fillId="0" borderId="0" xfId="0" applyFont="1" applyAlignment="1" applyProtection="1">
      <alignment horizontal="center" vertical="center"/>
      <protection locked="0"/>
    </xf>
    <xf numFmtId="0" fontId="0" fillId="0" borderId="0" xfId="0" applyBorder="1" applyProtection="1">
      <protection locked="0"/>
    </xf>
    <xf numFmtId="164" fontId="10" fillId="4" borderId="0" xfId="0" applyNumberFormat="1" applyFont="1" applyFill="1" applyBorder="1" applyAlignment="1" applyProtection="1">
      <alignment horizontal="center"/>
      <protection locked="0"/>
    </xf>
    <xf numFmtId="164" fontId="6" fillId="0" borderId="0" xfId="0" applyNumberFormat="1" applyFont="1" applyFill="1" applyAlignment="1" applyProtection="1">
      <alignment horizontal="center" vertical="center" wrapText="1"/>
      <protection locked="0"/>
    </xf>
    <xf numFmtId="0" fontId="17" fillId="4" borderId="0" xfId="0" applyFont="1" applyFill="1" applyBorder="1" applyAlignment="1" applyProtection="1">
      <alignment horizontal="center"/>
      <protection locked="0"/>
    </xf>
    <xf numFmtId="164" fontId="1" fillId="5" borderId="0" xfId="0" applyNumberFormat="1" applyFont="1" applyFill="1" applyAlignment="1" applyProtection="1">
      <alignment horizontal="center" wrapText="1"/>
      <protection locked="0"/>
    </xf>
    <xf numFmtId="164" fontId="2" fillId="5" borderId="0" xfId="0" applyNumberFormat="1" applyFont="1" applyFill="1" applyAlignment="1" applyProtection="1">
      <alignment horizontal="center"/>
      <protection locked="0"/>
    </xf>
    <xf numFmtId="164" fontId="7" fillId="0" borderId="0" xfId="0" applyNumberFormat="1" applyFont="1" applyFill="1" applyAlignment="1" applyProtection="1">
      <alignment horizontal="center" vertical="center" wrapText="1"/>
      <protection locked="0"/>
    </xf>
    <xf numFmtId="164" fontId="20" fillId="0" borderId="0" xfId="0" applyNumberFormat="1" applyFont="1" applyFill="1" applyAlignment="1" applyProtection="1">
      <alignment horizontal="center" vertical="center"/>
      <protection locked="0"/>
    </xf>
    <xf numFmtId="164" fontId="21" fillId="0" borderId="0" xfId="0" applyNumberFormat="1" applyFont="1" applyFill="1" applyAlignment="1" applyProtection="1">
      <alignment horizontal="center" vertical="center"/>
      <protection locked="0"/>
    </xf>
    <xf numFmtId="164" fontId="3" fillId="4" borderId="0" xfId="0" applyNumberFormat="1" applyFont="1" applyFill="1" applyAlignment="1" applyProtection="1">
      <alignment horizontal="center"/>
      <protection locked="0"/>
    </xf>
    <xf numFmtId="0" fontId="9" fillId="6" borderId="0" xfId="0" applyFont="1" applyFill="1" applyAlignment="1" applyProtection="1">
      <alignment horizontal="center" vertical="center"/>
      <protection locked="0"/>
    </xf>
    <xf numFmtId="0" fontId="12" fillId="6" borderId="0" xfId="0" applyFont="1" applyFill="1" applyAlignment="1" applyProtection="1">
      <alignment horizontal="left" vertical="center" wrapText="1"/>
      <protection locked="0"/>
    </xf>
    <xf numFmtId="0" fontId="9"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left" vertical="center" wrapText="1"/>
      <protection locked="0"/>
    </xf>
    <xf numFmtId="0" fontId="0" fillId="0" borderId="2" xfId="0" applyFill="1" applyBorder="1" applyAlignment="1" applyProtection="1">
      <alignment horizontal="center"/>
      <protection locked="0"/>
    </xf>
    <xf numFmtId="0" fontId="9" fillId="6" borderId="0" xfId="0" applyFont="1" applyFill="1" applyBorder="1" applyAlignment="1" applyProtection="1">
      <alignment horizontal="center" vertical="center"/>
      <protection locked="0"/>
    </xf>
    <xf numFmtId="0" fontId="12" fillId="6" borderId="0"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left" vertical="center" wrapText="1"/>
      <protection locked="0"/>
    </xf>
    <xf numFmtId="0" fontId="0" fillId="0" borderId="7" xfId="0" applyFill="1" applyBorder="1" applyAlignment="1" applyProtection="1">
      <alignment horizontal="center"/>
      <protection locked="0"/>
    </xf>
    <xf numFmtId="0" fontId="13" fillId="7" borderId="16" xfId="0" applyFont="1" applyFill="1" applyBorder="1" applyAlignment="1" applyProtection="1">
      <alignment horizontal="center" vertical="center" wrapText="1"/>
      <protection locked="0"/>
    </xf>
    <xf numFmtId="0" fontId="14" fillId="7" borderId="16" xfId="0" applyFont="1" applyFill="1" applyBorder="1" applyAlignment="1" applyProtection="1">
      <alignment horizontal="left" vertical="center" wrapText="1"/>
      <protection locked="0"/>
    </xf>
    <xf numFmtId="0" fontId="13" fillId="7" borderId="15" xfId="0" applyFont="1" applyFill="1" applyBorder="1" applyAlignment="1" applyProtection="1">
      <alignment horizontal="center" vertical="center" wrapText="1"/>
      <protection locked="0"/>
    </xf>
    <xf numFmtId="0" fontId="14" fillId="7" borderId="15" xfId="0" applyFont="1" applyFill="1" applyBorder="1" applyAlignment="1" applyProtection="1">
      <alignment horizontal="left" vertical="center" wrapText="1"/>
      <protection locked="0"/>
    </xf>
    <xf numFmtId="0" fontId="13" fillId="7" borderId="0" xfId="0" applyFont="1" applyFill="1" applyBorder="1" applyAlignment="1" applyProtection="1">
      <alignment horizontal="center" vertical="center" wrapText="1"/>
      <protection locked="0"/>
    </xf>
    <xf numFmtId="0" fontId="14" fillId="7" borderId="0" xfId="0" applyFont="1" applyFill="1" applyBorder="1" applyAlignment="1" applyProtection="1">
      <alignment horizontal="left" vertical="center" wrapText="1"/>
      <protection locked="0"/>
    </xf>
    <xf numFmtId="0" fontId="0" fillId="6" borderId="0" xfId="0" applyFill="1" applyBorder="1" applyAlignment="1" applyProtection="1">
      <alignment horizontal="center"/>
      <protection locked="0"/>
    </xf>
    <xf numFmtId="0" fontId="9" fillId="6" borderId="5" xfId="0" applyFont="1" applyFill="1" applyBorder="1" applyAlignment="1" applyProtection="1">
      <alignment horizontal="center" vertical="center"/>
      <protection locked="0"/>
    </xf>
    <xf numFmtId="0" fontId="12" fillId="6" borderId="6" xfId="0" applyFont="1" applyFill="1" applyBorder="1" applyAlignment="1" applyProtection="1">
      <alignment horizontal="left" vertical="center" wrapText="1"/>
      <protection locked="0"/>
    </xf>
    <xf numFmtId="0" fontId="0" fillId="3" borderId="0" xfId="0" applyFill="1" applyProtection="1">
      <protection locked="0"/>
    </xf>
    <xf numFmtId="164" fontId="1" fillId="0" borderId="0" xfId="0" applyNumberFormat="1" applyFont="1" applyFill="1" applyAlignment="1" applyProtection="1">
      <alignment horizontal="left" wrapText="1"/>
      <protection locked="0"/>
    </xf>
    <xf numFmtId="164" fontId="15" fillId="0" borderId="0" xfId="0" applyNumberFormat="1" applyFont="1" applyFill="1" applyBorder="1" applyAlignment="1" applyProtection="1">
      <alignment horizontal="left" vertical="top" wrapText="1"/>
      <protection locked="0"/>
    </xf>
    <xf numFmtId="2" fontId="9" fillId="3" borderId="0" xfId="0" applyNumberFormat="1" applyFont="1" applyFill="1" applyBorder="1" applyAlignment="1" applyProtection="1">
      <alignment horizontal="center" vertical="center"/>
      <protection locked="0"/>
    </xf>
    <xf numFmtId="0" fontId="0" fillId="6" borderId="2" xfId="0" applyFill="1" applyBorder="1" applyAlignment="1" applyProtection="1">
      <alignment horizontal="center"/>
    </xf>
    <xf numFmtId="0" fontId="0" fillId="0" borderId="0" xfId="0" applyFill="1" applyBorder="1" applyAlignment="1" applyProtection="1">
      <alignment horizontal="center"/>
    </xf>
    <xf numFmtId="0" fontId="0" fillId="6" borderId="0" xfId="0" applyFill="1" applyBorder="1" applyAlignment="1" applyProtection="1">
      <alignment horizontal="center"/>
    </xf>
    <xf numFmtId="0" fontId="0" fillId="8" borderId="27" xfId="0" applyFill="1" applyBorder="1" applyProtection="1">
      <protection hidden="1"/>
    </xf>
    <xf numFmtId="0" fontId="0" fillId="0" borderId="0" xfId="0" applyFill="1" applyProtection="1"/>
    <xf numFmtId="0" fontId="0" fillId="8" borderId="0" xfId="0" applyFill="1" applyProtection="1"/>
    <xf numFmtId="165" fontId="0" fillId="8" borderId="28" xfId="1" applyNumberFormat="1" applyFont="1" applyFill="1" applyBorder="1" applyProtection="1">
      <protection hidden="1"/>
    </xf>
    <xf numFmtId="164" fontId="3" fillId="3" borderId="0" xfId="0" applyNumberFormat="1" applyFont="1" applyFill="1" applyAlignment="1" applyProtection="1">
      <alignment horizontal="center"/>
    </xf>
    <xf numFmtId="0" fontId="0" fillId="3" borderId="0" xfId="0" applyFill="1" applyProtection="1"/>
    <xf numFmtId="0" fontId="0" fillId="4" borderId="0" xfId="0" applyFill="1" applyProtection="1"/>
    <xf numFmtId="164" fontId="3" fillId="4" borderId="0" xfId="0" applyNumberFormat="1" applyFont="1" applyFill="1" applyAlignment="1" applyProtection="1">
      <alignment horizontal="center" wrapText="1"/>
    </xf>
    <xf numFmtId="164" fontId="6" fillId="4" borderId="8" xfId="0" applyNumberFormat="1" applyFont="1" applyFill="1" applyBorder="1" applyAlignment="1" applyProtection="1">
      <alignment horizontal="left" vertical="top" wrapText="1"/>
    </xf>
    <xf numFmtId="164" fontId="6" fillId="4" borderId="14" xfId="0" applyNumberFormat="1" applyFont="1" applyFill="1" applyBorder="1" applyAlignment="1" applyProtection="1">
      <alignment wrapText="1"/>
    </xf>
    <xf numFmtId="164" fontId="10" fillId="3" borderId="10" xfId="0" applyNumberFormat="1" applyFont="1" applyFill="1" applyBorder="1" applyAlignment="1" applyProtection="1">
      <alignment horizontal="right" vertical="center"/>
    </xf>
    <xf numFmtId="164" fontId="3" fillId="3" borderId="0" xfId="0" applyNumberFormat="1" applyFont="1" applyFill="1" applyAlignment="1" applyProtection="1">
      <alignment horizontal="right"/>
    </xf>
    <xf numFmtId="164" fontId="3" fillId="0" borderId="0" xfId="0" applyNumberFormat="1" applyFont="1" applyFill="1" applyBorder="1" applyAlignment="1" applyProtection="1">
      <alignment horizontal="center"/>
    </xf>
    <xf numFmtId="164" fontId="3" fillId="3" borderId="0" xfId="0" applyNumberFormat="1" applyFont="1" applyFill="1" applyBorder="1" applyAlignment="1" applyProtection="1">
      <alignment horizontal="center"/>
    </xf>
    <xf numFmtId="164" fontId="3" fillId="3" borderId="0" xfId="0" applyNumberFormat="1" applyFont="1" applyFill="1" applyAlignment="1" applyProtection="1">
      <alignment horizontal="left"/>
    </xf>
    <xf numFmtId="164" fontId="4" fillId="3" borderId="0" xfId="0" applyNumberFormat="1" applyFont="1" applyFill="1" applyAlignment="1" applyProtection="1">
      <alignment horizontal="left" wrapText="1"/>
    </xf>
    <xf numFmtId="0" fontId="0" fillId="3" borderId="0" xfId="0" applyFill="1" applyBorder="1" applyAlignment="1" applyProtection="1">
      <alignment horizontal="left" vertical="top" wrapText="1"/>
    </xf>
    <xf numFmtId="0" fontId="0" fillId="3" borderId="0" xfId="0" applyFill="1" applyBorder="1" applyProtection="1"/>
    <xf numFmtId="164" fontId="1" fillId="2" borderId="0" xfId="0" applyNumberFormat="1" applyFont="1" applyFill="1" applyAlignment="1" applyProtection="1">
      <alignment horizontal="left" wrapText="1"/>
      <protection locked="0"/>
    </xf>
    <xf numFmtId="0" fontId="0" fillId="0" borderId="0" xfId="0" applyFill="1" applyBorder="1" applyProtection="1">
      <protection locked="0"/>
    </xf>
    <xf numFmtId="164" fontId="15" fillId="0" borderId="0" xfId="0" applyNumberFormat="1" applyFont="1" applyFill="1" applyBorder="1" applyAlignment="1" applyProtection="1">
      <alignment horizontal="center" vertical="top" wrapText="1"/>
      <protection locked="0"/>
    </xf>
    <xf numFmtId="164" fontId="6" fillId="4" borderId="0" xfId="0" applyNumberFormat="1" applyFont="1" applyFill="1" applyAlignment="1" applyProtection="1">
      <alignment horizontal="center" vertical="center" wrapText="1"/>
    </xf>
    <xf numFmtId="164" fontId="1" fillId="2" borderId="0" xfId="0" applyNumberFormat="1" applyFont="1" applyFill="1" applyAlignment="1" applyProtection="1">
      <alignment horizontal="left" wrapText="1"/>
    </xf>
    <xf numFmtId="164" fontId="1" fillId="0" borderId="0" xfId="0" applyNumberFormat="1" applyFont="1" applyFill="1" applyAlignment="1" applyProtection="1">
      <alignment horizontal="left" wrapText="1"/>
    </xf>
    <xf numFmtId="164" fontId="3" fillId="3" borderId="20" xfId="0" applyNumberFormat="1" applyFont="1" applyFill="1" applyBorder="1" applyAlignment="1" applyProtection="1">
      <alignment horizontal="left"/>
    </xf>
    <xf numFmtId="164" fontId="3" fillId="3" borderId="21" xfId="0" applyNumberFormat="1" applyFont="1" applyFill="1" applyBorder="1" applyAlignment="1" applyProtection="1">
      <alignment horizontal="left"/>
    </xf>
    <xf numFmtId="164" fontId="3" fillId="3" borderId="22" xfId="0" applyNumberFormat="1" applyFont="1" applyFill="1" applyBorder="1" applyAlignment="1" applyProtection="1">
      <alignment horizontal="left"/>
    </xf>
    <xf numFmtId="164" fontId="3" fillId="3" borderId="10" xfId="0" applyNumberFormat="1" applyFont="1" applyFill="1" applyBorder="1" applyAlignment="1" applyProtection="1">
      <alignment horizontal="left"/>
    </xf>
    <xf numFmtId="164" fontId="3" fillId="3" borderId="10" xfId="0" applyNumberFormat="1" applyFont="1" applyFill="1" applyBorder="1" applyAlignment="1" applyProtection="1">
      <alignment horizontal="left" wrapText="1"/>
    </xf>
    <xf numFmtId="164" fontId="15" fillId="0" borderId="17" xfId="0" applyNumberFormat="1" applyFont="1" applyFill="1" applyBorder="1" applyAlignment="1" applyProtection="1">
      <alignment horizontal="left" vertical="top" wrapText="1"/>
    </xf>
    <xf numFmtId="164" fontId="15" fillId="0" borderId="18" xfId="0" applyNumberFormat="1" applyFont="1" applyFill="1" applyBorder="1" applyAlignment="1" applyProtection="1">
      <alignment horizontal="left" vertical="top" wrapText="1"/>
    </xf>
    <xf numFmtId="164" fontId="15" fillId="0" borderId="19" xfId="0" applyNumberFormat="1" applyFont="1" applyFill="1" applyBorder="1" applyAlignment="1" applyProtection="1">
      <alignment horizontal="left" vertical="top" wrapText="1"/>
    </xf>
    <xf numFmtId="164" fontId="3" fillId="0" borderId="20" xfId="0" applyNumberFormat="1" applyFont="1" applyFill="1" applyBorder="1" applyAlignment="1" applyProtection="1">
      <alignment horizontal="left"/>
    </xf>
    <xf numFmtId="164" fontId="3" fillId="0" borderId="21" xfId="0" applyNumberFormat="1" applyFont="1" applyFill="1" applyBorder="1" applyAlignment="1" applyProtection="1">
      <alignment horizontal="left"/>
    </xf>
    <xf numFmtId="164" fontId="3" fillId="0" borderId="22" xfId="0" applyNumberFormat="1" applyFont="1" applyFill="1" applyBorder="1" applyAlignment="1" applyProtection="1">
      <alignment horizontal="left"/>
    </xf>
    <xf numFmtId="0" fontId="11" fillId="0" borderId="1"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164" fontId="1" fillId="5" borderId="0" xfId="0" applyNumberFormat="1" applyFont="1" applyFill="1" applyAlignment="1" applyProtection="1">
      <alignment vertical="top" wrapText="1"/>
      <protection locked="0"/>
    </xf>
    <xf numFmtId="164" fontId="8" fillId="3" borderId="23" xfId="0" applyNumberFormat="1" applyFont="1" applyFill="1" applyBorder="1" applyAlignment="1" applyProtection="1">
      <alignment horizontal="left" vertical="top" wrapText="1"/>
      <protection locked="0"/>
    </xf>
    <xf numFmtId="164" fontId="8" fillId="3" borderId="24" xfId="0" applyNumberFormat="1" applyFont="1" applyFill="1" applyBorder="1" applyAlignment="1" applyProtection="1">
      <alignment horizontal="left" vertical="top" wrapText="1"/>
      <protection locked="0"/>
    </xf>
    <xf numFmtId="164" fontId="8" fillId="3" borderId="25" xfId="0" applyNumberFormat="1" applyFont="1" applyFill="1" applyBorder="1" applyAlignment="1" applyProtection="1">
      <alignment horizontal="left" vertical="top" wrapText="1"/>
      <protection locked="0"/>
    </xf>
    <xf numFmtId="164" fontId="8" fillId="3" borderId="26" xfId="0" applyNumberFormat="1" applyFont="1" applyFill="1" applyBorder="1" applyAlignment="1" applyProtection="1">
      <alignment horizontal="left" vertical="top" wrapText="1"/>
      <protection locked="0"/>
    </xf>
    <xf numFmtId="164" fontId="8" fillId="3" borderId="0" xfId="0" applyNumberFormat="1" applyFont="1" applyFill="1" applyBorder="1" applyAlignment="1" applyProtection="1">
      <alignment horizontal="left" vertical="top" wrapText="1"/>
      <protection locked="0"/>
    </xf>
    <xf numFmtId="164" fontId="8" fillId="3" borderId="27" xfId="0" applyNumberFormat="1" applyFont="1" applyFill="1" applyBorder="1" applyAlignment="1" applyProtection="1">
      <alignment horizontal="left" vertical="top" wrapText="1"/>
      <protection locked="0"/>
    </xf>
    <xf numFmtId="164" fontId="8" fillId="3" borderId="5" xfId="0" applyNumberFormat="1" applyFont="1" applyFill="1" applyBorder="1" applyAlignment="1" applyProtection="1">
      <alignment horizontal="left" vertical="top" wrapText="1"/>
      <protection locked="0"/>
    </xf>
    <xf numFmtId="164" fontId="8" fillId="3" borderId="6" xfId="0" applyNumberFormat="1" applyFont="1" applyFill="1" applyBorder="1" applyAlignment="1" applyProtection="1">
      <alignment horizontal="left" vertical="top" wrapText="1"/>
      <protection locked="0"/>
    </xf>
    <xf numFmtId="164" fontId="8" fillId="3" borderId="28" xfId="0" applyNumberFormat="1" applyFont="1" applyFill="1" applyBorder="1" applyAlignment="1" applyProtection="1">
      <alignment horizontal="left" vertical="top" wrapText="1"/>
      <protection locked="0"/>
    </xf>
    <xf numFmtId="164" fontId="1" fillId="4" borderId="0" xfId="0" applyNumberFormat="1" applyFont="1" applyFill="1" applyAlignment="1" applyProtection="1">
      <alignment vertical="top" wrapText="1"/>
      <protection locked="0"/>
    </xf>
    <xf numFmtId="164" fontId="1" fillId="4" borderId="0" xfId="0" applyNumberFormat="1" applyFont="1" applyFill="1" applyAlignment="1" applyProtection="1">
      <alignment vertical="center" wrapText="1"/>
    </xf>
    <xf numFmtId="164" fontId="1" fillId="4" borderId="9" xfId="0" applyNumberFormat="1" applyFont="1" applyFill="1" applyBorder="1" applyAlignment="1" applyProtection="1">
      <alignment vertical="center" wrapText="1"/>
    </xf>
    <xf numFmtId="164" fontId="27" fillId="0" borderId="26" xfId="0" applyNumberFormat="1" applyFont="1" applyFill="1" applyBorder="1" applyAlignment="1" applyProtection="1">
      <alignment vertical="center" wrapText="1"/>
      <protection locked="0"/>
    </xf>
    <xf numFmtId="164" fontId="27" fillId="0" borderId="0" xfId="0" applyNumberFormat="1" applyFont="1" applyFill="1" applyAlignment="1" applyProtection="1">
      <alignment vertical="center" wrapText="1"/>
      <protection locked="0"/>
    </xf>
    <xf numFmtId="164" fontId="1" fillId="2" borderId="0" xfId="0" applyNumberFormat="1" applyFont="1" applyFill="1" applyAlignment="1" applyProtection="1">
      <alignment horizontal="left" wrapText="1"/>
      <protection locked="0"/>
    </xf>
    <xf numFmtId="164" fontId="3" fillId="3" borderId="10" xfId="0" applyNumberFormat="1" applyFont="1" applyFill="1" applyBorder="1" applyAlignment="1" applyProtection="1">
      <alignment horizontal="left"/>
      <protection locked="0"/>
    </xf>
    <xf numFmtId="164" fontId="10" fillId="3" borderId="10" xfId="0" applyNumberFormat="1" applyFont="1" applyFill="1" applyBorder="1" applyAlignment="1" applyProtection="1">
      <alignment horizontal="left"/>
      <protection locked="0"/>
    </xf>
    <xf numFmtId="164" fontId="6" fillId="3" borderId="10" xfId="0" applyNumberFormat="1" applyFont="1" applyFill="1" applyBorder="1" applyAlignment="1" applyProtection="1">
      <alignment horizontal="center" wrapText="1"/>
      <protection locked="0"/>
    </xf>
    <xf numFmtId="164" fontId="27" fillId="6" borderId="26" xfId="0" applyNumberFormat="1" applyFont="1" applyFill="1" applyBorder="1" applyAlignment="1" applyProtection="1">
      <alignment vertical="center" wrapText="1"/>
      <protection locked="0"/>
    </xf>
    <xf numFmtId="164" fontId="27" fillId="6" borderId="9" xfId="0" applyNumberFormat="1" applyFont="1" applyFill="1" applyBorder="1" applyAlignment="1" applyProtection="1">
      <alignment vertical="center" wrapText="1"/>
      <protection locked="0"/>
    </xf>
    <xf numFmtId="164" fontId="27" fillId="6" borderId="0" xfId="0" applyNumberFormat="1" applyFont="1" applyFill="1" applyAlignment="1" applyProtection="1">
      <alignment vertical="center" wrapText="1"/>
      <protection locked="0"/>
    </xf>
  </cellXfs>
  <cellStyles count="2">
    <cellStyle name="Comma" xfId="1" builtinId="3"/>
    <cellStyle name="Normal" xfId="0" builtinId="0"/>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20</xdr:row>
      <xdr:rowOff>0</xdr:rowOff>
    </xdr:from>
    <xdr:to>
      <xdr:col>4</xdr:col>
      <xdr:colOff>1190625</xdr:colOff>
      <xdr:row>28</xdr:row>
      <xdr:rowOff>0</xdr:rowOff>
    </xdr:to>
    <xdr:sp macro="" textlink="">
      <xdr:nvSpPr>
        <xdr:cNvPr id="3" name="AutoShape 1"/>
        <xdr:cNvSpPr>
          <a:spLocks noChangeAspect="1" noChangeArrowheads="1"/>
        </xdr:cNvSpPr>
      </xdr:nvSpPr>
      <xdr:spPr bwMode="auto">
        <a:xfrm>
          <a:off x="1676400" y="5381625"/>
          <a:ext cx="4086225" cy="1038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xdr:row>
      <xdr:rowOff>0</xdr:rowOff>
    </xdr:from>
    <xdr:to>
      <xdr:col>4</xdr:col>
      <xdr:colOff>1190625</xdr:colOff>
      <xdr:row>28</xdr:row>
      <xdr:rowOff>0</xdr:rowOff>
    </xdr:to>
    <xdr:sp macro="" textlink="">
      <xdr:nvSpPr>
        <xdr:cNvPr id="3073" name="AutoShape 1"/>
        <xdr:cNvSpPr>
          <a:spLocks noChangeAspect="1" noChangeArrowheads="1"/>
        </xdr:cNvSpPr>
      </xdr:nvSpPr>
      <xdr:spPr bwMode="auto">
        <a:xfrm>
          <a:off x="1676400" y="5381625"/>
          <a:ext cx="4086225" cy="1038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1</xdr:rowOff>
    </xdr:from>
    <xdr:to>
      <xdr:col>0</xdr:col>
      <xdr:colOff>733425</xdr:colOff>
      <xdr:row>0</xdr:row>
      <xdr:rowOff>823633</xdr:rowOff>
    </xdr:to>
    <xdr:pic>
      <xdr:nvPicPr>
        <xdr:cNvPr id="5" name="Picture 4"/>
        <xdr:cNvPicPr>
          <a:picLocks noChangeAspect="1"/>
        </xdr:cNvPicPr>
      </xdr:nvPicPr>
      <xdr:blipFill>
        <a:blip xmlns:r="http://schemas.openxmlformats.org/officeDocument/2006/relationships" r:embed="rId1" cstate="print"/>
        <a:stretch>
          <a:fillRect/>
        </a:stretch>
      </xdr:blipFill>
      <xdr:spPr>
        <a:xfrm>
          <a:off x="0" y="1"/>
          <a:ext cx="733425" cy="823632"/>
        </a:xfrm>
        <a:prstGeom prst="rect">
          <a:avLst/>
        </a:prstGeom>
      </xdr:spPr>
    </xdr:pic>
    <xdr:clientData/>
  </xdr:twoCellAnchor>
  <xdr:twoCellAnchor editAs="oneCell">
    <xdr:from>
      <xdr:col>1</xdr:col>
      <xdr:colOff>781050</xdr:colOff>
      <xdr:row>19</xdr:row>
      <xdr:rowOff>85725</xdr:rowOff>
    </xdr:from>
    <xdr:to>
      <xdr:col>5</xdr:col>
      <xdr:colOff>36447</xdr:colOff>
      <xdr:row>30</xdr:row>
      <xdr:rowOff>124096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0" y="5124450"/>
          <a:ext cx="4208397" cy="13147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abSelected="1" zoomScaleNormal="100" workbookViewId="0">
      <selection activeCell="E3" sqref="E3"/>
    </sheetView>
  </sheetViews>
  <sheetFormatPr defaultColWidth="11" defaultRowHeight="15.6"/>
  <cols>
    <col min="1" max="2" width="11" style="73"/>
    <col min="3" max="3" width="19.09765625" style="73" customWidth="1"/>
    <col min="4" max="4" width="18.8984375" style="73" customWidth="1"/>
    <col min="5" max="8" width="16" style="73" customWidth="1"/>
    <col min="9" max="9" width="16" style="4" customWidth="1"/>
    <col min="10" max="18" width="11" style="4"/>
    <col min="19" max="16384" width="11" style="1"/>
  </cols>
  <sheetData>
    <row r="1" spans="1:10" ht="69.75" customHeight="1">
      <c r="I1" s="99"/>
    </row>
    <row r="2" spans="1:10" ht="20.100000000000001" customHeight="1">
      <c r="A2" s="102" t="s">
        <v>17</v>
      </c>
      <c r="B2" s="102"/>
      <c r="C2" s="102"/>
      <c r="D2" s="102"/>
      <c r="E2" s="103"/>
      <c r="F2" s="103"/>
      <c r="G2" s="103"/>
      <c r="H2" s="103"/>
      <c r="I2" s="103"/>
      <c r="J2" s="103"/>
    </row>
    <row r="3" spans="1:10" ht="21.75" customHeight="1" thickBot="1">
      <c r="A3" s="102" t="s">
        <v>85</v>
      </c>
      <c r="B3" s="102"/>
      <c r="C3" s="102"/>
      <c r="D3" s="102"/>
      <c r="E3" s="84"/>
      <c r="F3" s="84"/>
      <c r="G3" s="84"/>
      <c r="H3" s="85"/>
      <c r="I3" s="81"/>
      <c r="J3" s="81"/>
    </row>
    <row r="4" spans="1:10" ht="120.75" customHeight="1" thickBot="1">
      <c r="A4" s="109" t="s">
        <v>148</v>
      </c>
      <c r="B4" s="110"/>
      <c r="C4" s="110"/>
      <c r="D4" s="110"/>
      <c r="E4" s="110"/>
      <c r="F4" s="110"/>
      <c r="G4" s="110"/>
      <c r="H4" s="110"/>
      <c r="I4" s="111"/>
      <c r="J4" s="81"/>
    </row>
    <row r="5" spans="1:10" ht="15.75" customHeight="1">
      <c r="A5" s="75"/>
      <c r="B5" s="75"/>
      <c r="C5" s="75"/>
      <c r="D5" s="75"/>
      <c r="E5" s="75"/>
      <c r="F5" s="100"/>
      <c r="G5" s="100"/>
      <c r="H5" s="100"/>
      <c r="I5" s="100"/>
    </row>
    <row r="6" spans="1:10" ht="15.75" customHeight="1">
      <c r="A6" s="86"/>
      <c r="B6" s="87"/>
      <c r="C6" s="88" t="s">
        <v>1</v>
      </c>
      <c r="D6" s="89"/>
      <c r="E6" s="38" t="str">
        <f>'Assessment 1'!C3</f>
        <v>[insert today's date]</v>
      </c>
      <c r="F6" s="38" t="str">
        <f>'Assessment 2'!C3</f>
        <v>[insert today's date]</v>
      </c>
      <c r="G6" s="38" t="str">
        <f>'Assessment 3'!C3</f>
        <v>[insert today's date]</v>
      </c>
      <c r="H6" s="38" t="str">
        <f>'Assessment 4'!C3</f>
        <v>[insert today's date]</v>
      </c>
      <c r="I6" s="38" t="str">
        <f>'Assessment 5'!C3</f>
        <v>[insert today's date]</v>
      </c>
    </row>
    <row r="7" spans="1:10" ht="15.75" customHeight="1">
      <c r="A7" s="90" t="s">
        <v>5</v>
      </c>
      <c r="B7" s="104" t="s">
        <v>81</v>
      </c>
      <c r="C7" s="105"/>
      <c r="D7" s="106"/>
      <c r="E7" s="11" t="str">
        <f>+'Assessment 1'!D8</f>
        <v/>
      </c>
      <c r="F7" s="11" t="str">
        <f>+'Assessment 2'!D8</f>
        <v/>
      </c>
      <c r="G7" s="11" t="str">
        <f>+'Assessment 3'!D8</f>
        <v/>
      </c>
      <c r="H7" s="11" t="str">
        <f>+'Assessment 4'!D8</f>
        <v/>
      </c>
      <c r="I7" s="11" t="str">
        <f>+'Assessment 5'!D8</f>
        <v/>
      </c>
    </row>
    <row r="8" spans="1:10" ht="15.75" customHeight="1">
      <c r="A8" s="90" t="s">
        <v>6</v>
      </c>
      <c r="B8" s="107" t="s">
        <v>18</v>
      </c>
      <c r="C8" s="107"/>
      <c r="D8" s="107"/>
      <c r="E8" s="11" t="str">
        <f>+'Assessment 1'!D9</f>
        <v/>
      </c>
      <c r="F8" s="11" t="str">
        <f>+'Assessment 2'!D9</f>
        <v/>
      </c>
      <c r="G8" s="11" t="str">
        <f>+'Assessment 3'!D9</f>
        <v/>
      </c>
      <c r="H8" s="11" t="str">
        <f>+'Assessment 4'!D9</f>
        <v/>
      </c>
      <c r="I8" s="11" t="str">
        <f>+'Assessment 5'!D9</f>
        <v/>
      </c>
    </row>
    <row r="9" spans="1:10">
      <c r="A9" s="90" t="s">
        <v>7</v>
      </c>
      <c r="B9" s="108" t="s">
        <v>19</v>
      </c>
      <c r="C9" s="108"/>
      <c r="D9" s="108"/>
      <c r="E9" s="11" t="str">
        <f>+'Assessment 1'!D10</f>
        <v/>
      </c>
      <c r="F9" s="11" t="str">
        <f>+'Assessment 2'!D10</f>
        <v/>
      </c>
      <c r="G9" s="11" t="str">
        <f>+'Assessment 3'!D10</f>
        <v/>
      </c>
      <c r="H9" s="11" t="str">
        <f>+'Assessment 4'!D10</f>
        <v/>
      </c>
      <c r="I9" s="11" t="str">
        <f>+'Assessment 5'!D10</f>
        <v/>
      </c>
    </row>
    <row r="10" spans="1:10">
      <c r="A10" s="90" t="s">
        <v>8</v>
      </c>
      <c r="B10" s="108" t="s">
        <v>20</v>
      </c>
      <c r="C10" s="108"/>
      <c r="D10" s="108"/>
      <c r="E10" s="11" t="str">
        <f>+'Assessment 1'!D11</f>
        <v/>
      </c>
      <c r="F10" s="11" t="str">
        <f>+'Assessment 2'!D11</f>
        <v/>
      </c>
      <c r="G10" s="11" t="str">
        <f>+'Assessment 3'!D11</f>
        <v/>
      </c>
      <c r="H10" s="11" t="str">
        <f>+'Assessment 4'!D11</f>
        <v/>
      </c>
      <c r="I10" s="11" t="str">
        <f>+'Assessment 5'!D11</f>
        <v/>
      </c>
    </row>
    <row r="11" spans="1:10">
      <c r="A11" s="90" t="s">
        <v>9</v>
      </c>
      <c r="B11" s="104" t="s">
        <v>21</v>
      </c>
      <c r="C11" s="105"/>
      <c r="D11" s="106"/>
      <c r="E11" s="11" t="str">
        <f>+'Assessment 1'!D12</f>
        <v/>
      </c>
      <c r="F11" s="11" t="str">
        <f>+'Assessment 2'!D12</f>
        <v/>
      </c>
      <c r="G11" s="11" t="str">
        <f>+'Assessment 3'!D12</f>
        <v/>
      </c>
      <c r="H11" s="11" t="str">
        <f>+'Assessment 4'!D12</f>
        <v/>
      </c>
      <c r="I11" s="11" t="str">
        <f>+'Assessment 5'!D12</f>
        <v/>
      </c>
    </row>
    <row r="12" spans="1:10">
      <c r="A12" s="90" t="s">
        <v>10</v>
      </c>
      <c r="B12" s="104" t="s">
        <v>22</v>
      </c>
      <c r="C12" s="105"/>
      <c r="D12" s="106"/>
      <c r="E12" s="11" t="str">
        <f>+'Assessment 1'!D13</f>
        <v/>
      </c>
      <c r="F12" s="11" t="str">
        <f>+'Assessment 2'!D13</f>
        <v/>
      </c>
      <c r="G12" s="11" t="str">
        <f>+'Assessment 3'!D13</f>
        <v/>
      </c>
      <c r="H12" s="11" t="str">
        <f>+'Assessment 4'!D13</f>
        <v/>
      </c>
      <c r="I12" s="11" t="str">
        <f>+'Assessment 5'!D13</f>
        <v/>
      </c>
    </row>
    <row r="13" spans="1:10">
      <c r="A13" s="90" t="s">
        <v>11</v>
      </c>
      <c r="B13" s="104" t="s">
        <v>23</v>
      </c>
      <c r="C13" s="105"/>
      <c r="D13" s="106"/>
      <c r="E13" s="11" t="str">
        <f>+'Assessment 1'!D14</f>
        <v/>
      </c>
      <c r="F13" s="11" t="str">
        <f>+'Assessment 2'!D14</f>
        <v/>
      </c>
      <c r="G13" s="11" t="str">
        <f>+'Assessment 3'!D14</f>
        <v/>
      </c>
      <c r="H13" s="11" t="str">
        <f>+'Assessment 4'!D14</f>
        <v/>
      </c>
      <c r="I13" s="11" t="str">
        <f>+'Assessment 5'!D14</f>
        <v/>
      </c>
    </row>
    <row r="14" spans="1:10">
      <c r="A14" s="90" t="s">
        <v>12</v>
      </c>
      <c r="B14" s="112" t="s">
        <v>89</v>
      </c>
      <c r="C14" s="113"/>
      <c r="D14" s="114"/>
      <c r="E14" s="11" t="str">
        <f>+'Assessment 1'!D15</f>
        <v/>
      </c>
      <c r="F14" s="11" t="str">
        <f>+'Assessment 2'!D15</f>
        <v/>
      </c>
      <c r="G14" s="11" t="str">
        <f>+'Assessment 3'!D15</f>
        <v/>
      </c>
      <c r="H14" s="11" t="str">
        <f>+'Assessment 4'!D15</f>
        <v/>
      </c>
      <c r="I14" s="11" t="str">
        <f>+'Assessment 5'!D15</f>
        <v/>
      </c>
    </row>
    <row r="15" spans="1:10">
      <c r="A15" s="90" t="s">
        <v>88</v>
      </c>
      <c r="B15" s="104" t="s">
        <v>24</v>
      </c>
      <c r="C15" s="105"/>
      <c r="D15" s="106"/>
      <c r="E15" s="11" t="str">
        <f>+'Assessment 1'!D16</f>
        <v/>
      </c>
      <c r="F15" s="11" t="str">
        <f>+'Assessment 2'!D16</f>
        <v/>
      </c>
      <c r="G15" s="11" t="str">
        <f>+'Assessment 3'!D16</f>
        <v/>
      </c>
      <c r="H15" s="11" t="str">
        <f>+'Assessment 4'!D16</f>
        <v/>
      </c>
      <c r="I15" s="11" t="str">
        <f>+'Assessment 5'!D16</f>
        <v/>
      </c>
    </row>
    <row r="16" spans="1:10">
      <c r="A16" s="85"/>
      <c r="B16" s="85"/>
      <c r="C16" s="85"/>
      <c r="D16" s="85"/>
      <c r="E16" s="85"/>
      <c r="F16" s="85"/>
      <c r="G16" s="85"/>
      <c r="H16" s="85"/>
      <c r="I16" s="81"/>
    </row>
    <row r="17" spans="1:18">
      <c r="A17" s="91"/>
      <c r="B17" s="91"/>
      <c r="C17" s="91"/>
      <c r="D17" s="91"/>
      <c r="E17" s="92"/>
      <c r="F17" s="93"/>
      <c r="G17" s="84"/>
      <c r="H17" s="85"/>
      <c r="I17" s="81"/>
    </row>
    <row r="18" spans="1:18">
      <c r="A18" s="85"/>
      <c r="B18" s="84"/>
      <c r="C18" s="94"/>
      <c r="D18" s="84"/>
      <c r="E18" s="84"/>
      <c r="F18" s="93"/>
      <c r="G18" s="84"/>
      <c r="H18" s="85"/>
      <c r="I18" s="81"/>
    </row>
    <row r="19" spans="1:18">
      <c r="A19" s="85"/>
      <c r="B19" s="85"/>
      <c r="C19" s="101" t="s">
        <v>97</v>
      </c>
      <c r="D19" s="101"/>
      <c r="E19" s="13" t="str">
        <f>+'Assessment 1'!D18</f>
        <v/>
      </c>
      <c r="F19" s="93"/>
      <c r="G19" s="84"/>
      <c r="H19" s="85"/>
      <c r="I19" s="81"/>
    </row>
    <row r="20" spans="1:18" s="73" customFormat="1">
      <c r="A20" s="85"/>
      <c r="B20" s="84"/>
      <c r="C20" s="94"/>
      <c r="D20" s="95"/>
      <c r="E20" s="84"/>
      <c r="F20" s="93"/>
      <c r="G20" s="93"/>
      <c r="H20" s="85"/>
      <c r="I20" s="81"/>
      <c r="J20" s="4"/>
      <c r="K20" s="4"/>
      <c r="L20" s="4"/>
      <c r="M20" s="4"/>
      <c r="N20" s="4"/>
      <c r="O20" s="4"/>
      <c r="P20" s="4"/>
      <c r="Q20" s="4"/>
      <c r="R20" s="4"/>
    </row>
    <row r="21" spans="1:18" s="73" customFormat="1">
      <c r="A21" s="85"/>
      <c r="B21" s="84"/>
      <c r="C21" s="84"/>
      <c r="D21" s="84"/>
      <c r="E21" s="84"/>
      <c r="F21" s="84"/>
      <c r="G21" s="84"/>
      <c r="H21" s="85"/>
      <c r="I21" s="81"/>
      <c r="J21" s="4"/>
      <c r="K21" s="4"/>
      <c r="L21" s="4"/>
      <c r="M21" s="4"/>
      <c r="N21" s="4"/>
      <c r="O21" s="4"/>
      <c r="P21" s="4"/>
      <c r="Q21" s="4"/>
      <c r="R21" s="4"/>
    </row>
    <row r="22" spans="1:18" s="73" customFormat="1" ht="6" customHeight="1">
      <c r="A22" s="85"/>
      <c r="B22" s="85"/>
      <c r="C22" s="84"/>
      <c r="D22" s="84"/>
      <c r="E22" s="84"/>
      <c r="F22" s="85"/>
      <c r="G22" s="85"/>
      <c r="H22" s="85"/>
      <c r="I22" s="81"/>
      <c r="J22" s="4"/>
      <c r="K22" s="4"/>
      <c r="L22" s="4"/>
      <c r="M22" s="4"/>
      <c r="N22" s="4"/>
      <c r="O22" s="4"/>
      <c r="P22" s="4"/>
      <c r="Q22" s="4"/>
      <c r="R22" s="4"/>
    </row>
    <row r="23" spans="1:18" s="73" customFormat="1" ht="12.75" customHeight="1">
      <c r="A23" s="85"/>
      <c r="B23" s="85"/>
      <c r="C23" s="84"/>
      <c r="D23" s="84"/>
      <c r="E23" s="84"/>
      <c r="F23" s="85"/>
      <c r="G23" s="85"/>
      <c r="H23" s="85"/>
      <c r="I23" s="81"/>
      <c r="J23" s="4"/>
      <c r="K23" s="4"/>
      <c r="L23" s="4"/>
      <c r="M23" s="4"/>
      <c r="N23" s="4"/>
      <c r="O23" s="4"/>
      <c r="P23" s="4"/>
      <c r="Q23" s="4"/>
      <c r="R23" s="4"/>
    </row>
    <row r="24" spans="1:18" s="73" customFormat="1">
      <c r="A24" s="85"/>
      <c r="B24" s="85"/>
      <c r="C24" s="84"/>
      <c r="D24" s="84"/>
      <c r="E24" s="84"/>
      <c r="F24" s="85"/>
      <c r="G24" s="85"/>
      <c r="H24" s="85"/>
      <c r="I24" s="81"/>
      <c r="J24" s="4"/>
      <c r="K24" s="4"/>
      <c r="L24" s="4"/>
      <c r="M24" s="4"/>
      <c r="N24" s="4"/>
      <c r="O24" s="4"/>
      <c r="P24" s="4"/>
      <c r="Q24" s="4"/>
      <c r="R24" s="4"/>
    </row>
    <row r="25" spans="1:18" s="73" customFormat="1" ht="15.75" hidden="1" customHeight="1">
      <c r="A25" s="85"/>
      <c r="B25" s="85"/>
      <c r="C25" s="84"/>
      <c r="D25" s="84"/>
      <c r="E25" s="84"/>
      <c r="F25" s="85"/>
      <c r="G25" s="85"/>
      <c r="H25" s="85"/>
      <c r="I25" s="81"/>
      <c r="J25" s="4"/>
      <c r="K25" s="4"/>
      <c r="L25" s="4"/>
      <c r="M25" s="4"/>
      <c r="N25" s="4"/>
      <c r="O25" s="4"/>
      <c r="P25" s="4"/>
      <c r="Q25" s="4"/>
      <c r="R25" s="4"/>
    </row>
    <row r="26" spans="1:18" s="73" customFormat="1">
      <c r="A26" s="85"/>
      <c r="B26" s="85"/>
      <c r="C26" s="93"/>
      <c r="D26" s="96"/>
      <c r="E26" s="97"/>
      <c r="F26" s="85"/>
      <c r="G26" s="85"/>
      <c r="H26" s="85"/>
      <c r="I26" s="81"/>
      <c r="J26" s="4"/>
      <c r="K26" s="4"/>
      <c r="L26" s="4"/>
      <c r="M26" s="4"/>
      <c r="N26" s="4"/>
      <c r="O26" s="4"/>
      <c r="P26" s="4"/>
      <c r="Q26" s="4"/>
      <c r="R26" s="4"/>
    </row>
    <row r="27" spans="1:18" s="73" customFormat="1" hidden="1">
      <c r="A27" s="85"/>
      <c r="B27" s="85"/>
      <c r="C27" s="85"/>
      <c r="D27" s="85"/>
      <c r="E27" s="85"/>
      <c r="F27" s="85"/>
      <c r="G27" s="85"/>
      <c r="H27" s="85"/>
      <c r="I27" s="81"/>
      <c r="J27" s="4"/>
      <c r="K27" s="4"/>
      <c r="L27" s="4"/>
      <c r="M27" s="4"/>
      <c r="N27" s="4"/>
      <c r="O27" s="4"/>
      <c r="P27" s="4"/>
      <c r="Q27" s="4"/>
      <c r="R27" s="4"/>
    </row>
    <row r="28" spans="1:18">
      <c r="A28" s="81"/>
      <c r="B28" s="81"/>
      <c r="C28" s="81"/>
      <c r="D28" s="81"/>
      <c r="E28" s="81"/>
      <c r="F28" s="81"/>
      <c r="G28" s="81"/>
      <c r="H28" s="81"/>
      <c r="I28" s="81"/>
    </row>
    <row r="29" spans="1:18" s="73" customFormat="1" hidden="1">
      <c r="A29" s="4"/>
      <c r="B29" s="4"/>
      <c r="C29" s="4"/>
      <c r="D29" s="4"/>
      <c r="E29" s="4"/>
      <c r="F29" s="4"/>
      <c r="G29" s="4"/>
      <c r="H29" s="4"/>
      <c r="I29" s="4"/>
      <c r="J29" s="4"/>
      <c r="K29" s="4"/>
      <c r="L29" s="4"/>
      <c r="M29" s="4"/>
      <c r="N29" s="4"/>
      <c r="O29" s="4"/>
      <c r="P29" s="4"/>
      <c r="Q29" s="4"/>
      <c r="R29" s="4"/>
    </row>
    <row r="30" spans="1:18" ht="3" customHeight="1">
      <c r="A30" s="4"/>
      <c r="B30" s="4"/>
      <c r="C30" s="4"/>
      <c r="D30" s="4"/>
      <c r="E30" s="4"/>
      <c r="F30" s="4"/>
      <c r="G30" s="4"/>
      <c r="H30" s="4"/>
    </row>
    <row r="31" spans="1:18">
      <c r="A31" s="4"/>
      <c r="B31" s="4"/>
      <c r="C31" s="4"/>
      <c r="D31" s="4"/>
      <c r="E31" s="4"/>
      <c r="F31" s="4"/>
      <c r="G31" s="4"/>
      <c r="H31" s="4"/>
    </row>
    <row r="32" spans="1:18">
      <c r="A32" s="4"/>
      <c r="B32" s="4"/>
      <c r="C32" s="4"/>
      <c r="D32" s="4"/>
      <c r="E32" s="4"/>
      <c r="F32" s="4"/>
      <c r="G32" s="4"/>
      <c r="H32" s="4"/>
    </row>
    <row r="33" spans="1:18">
      <c r="A33" s="4"/>
      <c r="B33" s="4"/>
      <c r="C33" s="4"/>
      <c r="D33" s="4"/>
      <c r="E33" s="4"/>
      <c r="F33" s="4"/>
      <c r="G33" s="4"/>
      <c r="H33" s="4"/>
    </row>
    <row r="34" spans="1:18">
      <c r="A34" s="4"/>
      <c r="B34" s="4"/>
      <c r="C34" s="4"/>
      <c r="D34" s="4"/>
      <c r="E34" s="4"/>
      <c r="F34" s="4"/>
      <c r="G34" s="4"/>
      <c r="H34" s="4"/>
    </row>
    <row r="35" spans="1:18">
      <c r="A35" s="4"/>
      <c r="B35" s="4"/>
      <c r="C35" s="4"/>
      <c r="D35" s="4"/>
      <c r="E35" s="4"/>
      <c r="F35" s="4"/>
      <c r="G35" s="4"/>
      <c r="H35" s="4"/>
    </row>
    <row r="36" spans="1:18">
      <c r="A36" s="4"/>
      <c r="B36" s="4"/>
      <c r="C36" s="4"/>
      <c r="D36" s="4"/>
      <c r="E36" s="4"/>
      <c r="F36" s="4"/>
      <c r="G36" s="4"/>
      <c r="H36" s="4"/>
    </row>
    <row r="37" spans="1:18">
      <c r="A37" s="4"/>
      <c r="B37" s="4"/>
      <c r="C37" s="4"/>
      <c r="D37" s="4"/>
      <c r="E37" s="4"/>
      <c r="F37" s="4"/>
      <c r="G37" s="4"/>
      <c r="H37" s="4"/>
      <c r="I37" s="1"/>
      <c r="J37" s="1"/>
      <c r="K37" s="1"/>
      <c r="L37" s="1"/>
      <c r="M37" s="1"/>
      <c r="N37" s="1"/>
      <c r="O37" s="1"/>
      <c r="P37" s="1"/>
      <c r="Q37" s="1"/>
      <c r="R37" s="1"/>
    </row>
    <row r="38" spans="1:18">
      <c r="A38" s="4"/>
      <c r="B38" s="4"/>
      <c r="C38" s="4"/>
      <c r="D38" s="4"/>
      <c r="E38" s="4"/>
      <c r="F38" s="4"/>
      <c r="G38" s="4"/>
      <c r="H38" s="4"/>
      <c r="I38" s="1"/>
      <c r="J38" s="1"/>
      <c r="K38" s="1"/>
      <c r="L38" s="1"/>
      <c r="M38" s="1"/>
      <c r="N38" s="1"/>
      <c r="O38" s="1"/>
      <c r="P38" s="1"/>
      <c r="Q38" s="1"/>
      <c r="R38" s="1"/>
    </row>
    <row r="39" spans="1:18">
      <c r="A39" s="4"/>
      <c r="B39" s="4"/>
      <c r="C39" s="4"/>
      <c r="D39" s="4"/>
      <c r="E39" s="4"/>
      <c r="F39" s="4"/>
      <c r="G39" s="4"/>
      <c r="H39" s="4"/>
      <c r="I39" s="1"/>
      <c r="J39" s="1"/>
      <c r="K39" s="1"/>
      <c r="L39" s="1"/>
      <c r="M39" s="1"/>
      <c r="N39" s="1"/>
      <c r="O39" s="1"/>
      <c r="P39" s="1"/>
      <c r="Q39" s="1"/>
      <c r="R39" s="1"/>
    </row>
    <row r="40" spans="1:18">
      <c r="A40" s="4"/>
      <c r="B40" s="4"/>
      <c r="C40" s="4"/>
      <c r="D40" s="4"/>
      <c r="E40" s="4"/>
      <c r="F40" s="4"/>
      <c r="G40" s="4"/>
      <c r="H40" s="4"/>
      <c r="I40" s="1"/>
      <c r="J40" s="1"/>
      <c r="K40" s="1"/>
      <c r="L40" s="1"/>
      <c r="M40" s="1"/>
      <c r="N40" s="1"/>
      <c r="O40" s="1"/>
      <c r="P40" s="1"/>
      <c r="Q40" s="1"/>
      <c r="R40" s="1"/>
    </row>
    <row r="41" spans="1:18">
      <c r="A41" s="4"/>
      <c r="B41" s="4"/>
      <c r="C41" s="4"/>
      <c r="D41" s="4"/>
      <c r="E41" s="4"/>
      <c r="F41" s="4"/>
      <c r="G41" s="4"/>
      <c r="H41" s="4"/>
      <c r="I41" s="1"/>
      <c r="J41" s="1"/>
      <c r="K41" s="1"/>
      <c r="L41" s="1"/>
      <c r="M41" s="1"/>
      <c r="N41" s="1"/>
      <c r="O41" s="1"/>
      <c r="P41" s="1"/>
      <c r="Q41" s="1"/>
      <c r="R41" s="1"/>
    </row>
    <row r="42" spans="1:18">
      <c r="A42" s="4"/>
      <c r="B42" s="4"/>
      <c r="C42" s="4"/>
      <c r="D42" s="4"/>
      <c r="E42" s="4"/>
      <c r="F42" s="4"/>
      <c r="G42" s="4"/>
      <c r="H42" s="4"/>
      <c r="I42" s="1"/>
      <c r="J42" s="1"/>
      <c r="K42" s="1"/>
      <c r="L42" s="1"/>
      <c r="M42" s="1"/>
      <c r="N42" s="1"/>
      <c r="O42" s="1"/>
      <c r="P42" s="1"/>
      <c r="Q42" s="1"/>
      <c r="R42" s="1"/>
    </row>
    <row r="43" spans="1:18">
      <c r="A43" s="4"/>
      <c r="B43" s="4"/>
      <c r="C43" s="4"/>
      <c r="D43" s="4"/>
      <c r="E43" s="4"/>
      <c r="F43" s="4"/>
      <c r="G43" s="4"/>
      <c r="H43" s="4"/>
      <c r="I43" s="1"/>
      <c r="J43" s="1"/>
      <c r="K43" s="1"/>
      <c r="L43" s="1"/>
      <c r="M43" s="1"/>
      <c r="N43" s="1"/>
      <c r="O43" s="1"/>
      <c r="P43" s="1"/>
      <c r="Q43" s="1"/>
      <c r="R43" s="1"/>
    </row>
    <row r="44" spans="1:18">
      <c r="A44" s="4"/>
      <c r="B44" s="4"/>
      <c r="C44" s="4"/>
      <c r="D44" s="4"/>
      <c r="E44" s="4"/>
      <c r="F44" s="4"/>
      <c r="G44" s="4"/>
      <c r="H44" s="4"/>
      <c r="I44" s="1"/>
      <c r="J44" s="1"/>
      <c r="K44" s="1"/>
      <c r="L44" s="1"/>
      <c r="M44" s="1"/>
      <c r="N44" s="1"/>
      <c r="O44" s="1"/>
      <c r="P44" s="1"/>
      <c r="Q44" s="1"/>
      <c r="R44" s="1"/>
    </row>
    <row r="45" spans="1:18">
      <c r="A45" s="4"/>
      <c r="B45" s="4"/>
      <c r="C45" s="4"/>
      <c r="D45" s="4"/>
      <c r="E45" s="4"/>
      <c r="F45" s="4"/>
      <c r="G45" s="4"/>
      <c r="H45" s="4"/>
      <c r="I45" s="1"/>
      <c r="J45" s="1"/>
      <c r="K45" s="1"/>
      <c r="L45" s="1"/>
      <c r="M45" s="1"/>
      <c r="N45" s="1"/>
      <c r="O45" s="1"/>
      <c r="P45" s="1"/>
      <c r="Q45" s="1"/>
      <c r="R45" s="1"/>
    </row>
    <row r="46" spans="1:18">
      <c r="A46" s="4"/>
      <c r="B46" s="4"/>
      <c r="C46" s="4"/>
      <c r="D46" s="4"/>
      <c r="E46" s="4"/>
      <c r="F46" s="4"/>
      <c r="G46" s="4"/>
      <c r="H46" s="4"/>
      <c r="I46" s="1"/>
      <c r="J46" s="1"/>
      <c r="K46" s="1"/>
      <c r="L46" s="1"/>
      <c r="M46" s="1"/>
      <c r="N46" s="1"/>
      <c r="O46" s="1"/>
      <c r="P46" s="1"/>
      <c r="Q46" s="1"/>
      <c r="R46" s="1"/>
    </row>
    <row r="47" spans="1:18">
      <c r="A47" s="4"/>
      <c r="B47" s="4"/>
      <c r="C47" s="4"/>
      <c r="D47" s="4"/>
      <c r="E47" s="4"/>
      <c r="F47" s="4"/>
      <c r="G47" s="4"/>
      <c r="H47" s="4"/>
      <c r="I47" s="1"/>
      <c r="J47" s="1"/>
      <c r="K47" s="1"/>
      <c r="L47" s="1"/>
      <c r="M47" s="1"/>
      <c r="N47" s="1"/>
      <c r="O47" s="1"/>
      <c r="P47" s="1"/>
      <c r="Q47" s="1"/>
      <c r="R47" s="1"/>
    </row>
    <row r="48" spans="1:18">
      <c r="A48" s="4"/>
      <c r="B48" s="4"/>
      <c r="C48" s="4"/>
      <c r="D48" s="4"/>
      <c r="E48" s="4"/>
      <c r="F48" s="4"/>
      <c r="G48" s="4"/>
      <c r="H48" s="4"/>
      <c r="I48" s="1"/>
      <c r="J48" s="1"/>
      <c r="K48" s="1"/>
      <c r="L48" s="1"/>
      <c r="M48" s="1"/>
      <c r="N48" s="1"/>
      <c r="O48" s="1"/>
      <c r="P48" s="1"/>
      <c r="Q48" s="1"/>
      <c r="R48" s="1"/>
    </row>
    <row r="49" spans="1:18">
      <c r="A49" s="4"/>
      <c r="B49" s="4"/>
      <c r="C49" s="4"/>
      <c r="D49" s="4"/>
      <c r="E49" s="4"/>
      <c r="F49" s="4"/>
      <c r="G49" s="4"/>
      <c r="H49" s="4"/>
      <c r="I49" s="1"/>
      <c r="J49" s="1"/>
      <c r="K49" s="1"/>
      <c r="L49" s="1"/>
      <c r="M49" s="1"/>
      <c r="N49" s="1"/>
      <c r="O49" s="1"/>
      <c r="P49" s="1"/>
      <c r="Q49" s="1"/>
      <c r="R49" s="1"/>
    </row>
    <row r="50" spans="1:18">
      <c r="A50" s="4"/>
      <c r="B50" s="4"/>
      <c r="C50" s="4"/>
      <c r="D50" s="4"/>
      <c r="E50" s="4"/>
      <c r="F50" s="4"/>
      <c r="G50" s="4"/>
      <c r="H50" s="4"/>
      <c r="I50" s="1"/>
      <c r="J50" s="1"/>
      <c r="K50" s="1"/>
      <c r="L50" s="1"/>
      <c r="M50" s="1"/>
      <c r="N50" s="1"/>
      <c r="O50" s="1"/>
      <c r="P50" s="1"/>
      <c r="Q50" s="1"/>
      <c r="R50" s="1"/>
    </row>
    <row r="51" spans="1:18">
      <c r="A51" s="4"/>
      <c r="B51" s="4"/>
      <c r="C51" s="4"/>
      <c r="D51" s="4"/>
      <c r="E51" s="4"/>
      <c r="F51" s="4"/>
      <c r="G51" s="4"/>
      <c r="H51" s="4"/>
      <c r="I51" s="1"/>
      <c r="J51" s="1"/>
      <c r="K51" s="1"/>
      <c r="L51" s="1"/>
      <c r="M51" s="1"/>
      <c r="N51" s="1"/>
      <c r="O51" s="1"/>
      <c r="P51" s="1"/>
      <c r="Q51" s="1"/>
      <c r="R51" s="1"/>
    </row>
    <row r="52" spans="1:18">
      <c r="A52" s="4"/>
      <c r="B52" s="4"/>
      <c r="C52" s="4"/>
      <c r="D52" s="4"/>
      <c r="E52" s="4"/>
      <c r="F52" s="4"/>
      <c r="G52" s="4"/>
      <c r="H52" s="4"/>
      <c r="I52" s="1"/>
      <c r="J52" s="1"/>
      <c r="K52" s="1"/>
      <c r="L52" s="1"/>
      <c r="M52" s="1"/>
      <c r="N52" s="1"/>
      <c r="O52" s="1"/>
      <c r="P52" s="1"/>
      <c r="Q52" s="1"/>
      <c r="R52" s="1"/>
    </row>
    <row r="53" spans="1:18">
      <c r="A53" s="4"/>
      <c r="B53" s="4"/>
      <c r="C53" s="4"/>
      <c r="D53" s="4"/>
      <c r="E53" s="4"/>
      <c r="F53" s="4"/>
      <c r="G53" s="4"/>
      <c r="H53" s="4"/>
      <c r="I53" s="1"/>
      <c r="J53" s="1"/>
      <c r="K53" s="1"/>
      <c r="L53" s="1"/>
      <c r="M53" s="1"/>
      <c r="N53" s="1"/>
      <c r="O53" s="1"/>
      <c r="P53" s="1"/>
      <c r="Q53" s="1"/>
      <c r="R53" s="1"/>
    </row>
    <row r="54" spans="1:18">
      <c r="A54" s="4"/>
      <c r="B54" s="4"/>
      <c r="C54" s="4"/>
      <c r="D54" s="4"/>
      <c r="E54" s="4"/>
      <c r="F54" s="4"/>
      <c r="G54" s="4"/>
      <c r="H54" s="4"/>
      <c r="I54" s="1"/>
      <c r="J54" s="1"/>
      <c r="K54" s="1"/>
      <c r="L54" s="1"/>
      <c r="M54" s="1"/>
      <c r="N54" s="1"/>
      <c r="O54" s="1"/>
      <c r="P54" s="1"/>
      <c r="Q54" s="1"/>
      <c r="R54" s="1"/>
    </row>
    <row r="55" spans="1:18">
      <c r="A55" s="4"/>
      <c r="B55" s="4"/>
      <c r="C55" s="4"/>
      <c r="D55" s="4"/>
      <c r="E55" s="4"/>
      <c r="F55" s="4"/>
      <c r="G55" s="4"/>
      <c r="H55" s="4"/>
      <c r="I55" s="1"/>
      <c r="J55" s="1"/>
      <c r="K55" s="1"/>
      <c r="L55" s="1"/>
      <c r="M55" s="1"/>
      <c r="N55" s="1"/>
      <c r="O55" s="1"/>
      <c r="P55" s="1"/>
      <c r="Q55" s="1"/>
      <c r="R55" s="1"/>
    </row>
    <row r="56" spans="1:18">
      <c r="A56" s="4"/>
      <c r="B56" s="4"/>
      <c r="C56" s="4"/>
      <c r="D56" s="4"/>
      <c r="E56" s="4"/>
      <c r="F56" s="4"/>
      <c r="G56" s="4"/>
      <c r="H56" s="4"/>
      <c r="I56" s="1"/>
      <c r="J56" s="1"/>
      <c r="K56" s="1"/>
      <c r="L56" s="1"/>
      <c r="M56" s="1"/>
      <c r="N56" s="1"/>
      <c r="O56" s="1"/>
      <c r="P56" s="1"/>
      <c r="Q56" s="1"/>
      <c r="R56" s="1"/>
    </row>
    <row r="57" spans="1:18">
      <c r="A57" s="4"/>
      <c r="B57" s="4"/>
      <c r="C57" s="4"/>
      <c r="D57" s="4"/>
      <c r="E57" s="4"/>
      <c r="F57" s="4"/>
      <c r="G57" s="4"/>
      <c r="H57" s="4"/>
      <c r="I57" s="1"/>
      <c r="J57" s="1"/>
      <c r="K57" s="1"/>
      <c r="L57" s="1"/>
      <c r="M57" s="1"/>
      <c r="N57" s="1"/>
      <c r="O57" s="1"/>
      <c r="P57" s="1"/>
      <c r="Q57" s="1"/>
      <c r="R57" s="1"/>
    </row>
    <row r="58" spans="1:18">
      <c r="A58" s="4"/>
      <c r="B58" s="4"/>
      <c r="C58" s="4"/>
      <c r="D58" s="4"/>
      <c r="E58" s="4"/>
      <c r="F58" s="4"/>
      <c r="G58" s="4"/>
      <c r="H58" s="4"/>
      <c r="I58" s="1"/>
      <c r="J58" s="1"/>
      <c r="K58" s="1"/>
      <c r="L58" s="1"/>
      <c r="M58" s="1"/>
      <c r="N58" s="1"/>
      <c r="O58" s="1"/>
      <c r="P58" s="1"/>
      <c r="Q58" s="1"/>
      <c r="R58" s="1"/>
    </row>
  </sheetData>
  <sheetProtection password="CC2A" sheet="1" objects="1" scenarios="1"/>
  <mergeCells count="15">
    <mergeCell ref="C19:D19"/>
    <mergeCell ref="A2:D2"/>
    <mergeCell ref="E2:G2"/>
    <mergeCell ref="B7:D7"/>
    <mergeCell ref="B8:D8"/>
    <mergeCell ref="B9:D9"/>
    <mergeCell ref="B10:D10"/>
    <mergeCell ref="B11:D11"/>
    <mergeCell ref="B12:D12"/>
    <mergeCell ref="B13:D13"/>
    <mergeCell ref="B15:D15"/>
    <mergeCell ref="A4:I4"/>
    <mergeCell ref="B14:D14"/>
    <mergeCell ref="A3:D3"/>
    <mergeCell ref="H2:J2"/>
  </mergeCells>
  <conditionalFormatting sqref="F17">
    <cfRule type="cellIs" dxfId="59" priority="44" operator="greaterThan">
      <formula>2.1</formula>
    </cfRule>
  </conditionalFormatting>
  <conditionalFormatting sqref="E7:E13 E15">
    <cfRule type="cellIs" dxfId="58" priority="41" operator="lessThan">
      <formula>2.001</formula>
    </cfRule>
  </conditionalFormatting>
  <conditionalFormatting sqref="E14">
    <cfRule type="cellIs" dxfId="57" priority="14" operator="equal">
      <formula>"Examine!"</formula>
    </cfRule>
  </conditionalFormatting>
  <conditionalFormatting sqref="F7">
    <cfRule type="cellIs" dxfId="56" priority="13" operator="lessThan">
      <formula>2.001</formula>
    </cfRule>
  </conditionalFormatting>
  <conditionalFormatting sqref="F8:F13 F15">
    <cfRule type="cellIs" dxfId="55" priority="11" operator="lessThan">
      <formula>2.001</formula>
    </cfRule>
  </conditionalFormatting>
  <conditionalFormatting sqref="G7">
    <cfRule type="cellIs" dxfId="54" priority="10" operator="lessThan">
      <formula>2.001</formula>
    </cfRule>
  </conditionalFormatting>
  <conditionalFormatting sqref="G8:G13 G15">
    <cfRule type="cellIs" dxfId="53" priority="9" operator="lessThan">
      <formula>2.001</formula>
    </cfRule>
  </conditionalFormatting>
  <conditionalFormatting sqref="H7">
    <cfRule type="cellIs" dxfId="52" priority="8" operator="lessThan">
      <formula>2.001</formula>
    </cfRule>
  </conditionalFormatting>
  <conditionalFormatting sqref="H8:H13 H15">
    <cfRule type="cellIs" dxfId="51" priority="7" operator="lessThan">
      <formula>2.001</formula>
    </cfRule>
  </conditionalFormatting>
  <conditionalFormatting sqref="I7">
    <cfRule type="cellIs" dxfId="50" priority="6" operator="lessThan">
      <formula>2.001</formula>
    </cfRule>
  </conditionalFormatting>
  <conditionalFormatting sqref="I8:I13 I15">
    <cfRule type="cellIs" dxfId="49" priority="5" operator="lessThan">
      <formula>2.001</formula>
    </cfRule>
  </conditionalFormatting>
  <conditionalFormatting sqref="F14">
    <cfRule type="cellIs" dxfId="48" priority="4" operator="equal">
      <formula>"Examine!"</formula>
    </cfRule>
  </conditionalFormatting>
  <conditionalFormatting sqref="G14">
    <cfRule type="cellIs" dxfId="47" priority="3" operator="equal">
      <formula>"Examine!"</formula>
    </cfRule>
  </conditionalFormatting>
  <conditionalFormatting sqref="H14">
    <cfRule type="cellIs" dxfId="46" priority="2" operator="equal">
      <formula>"Examine!"</formula>
    </cfRule>
  </conditionalFormatting>
  <conditionalFormatting sqref="I14">
    <cfRule type="cellIs" dxfId="45" priority="1" operator="equal">
      <formula>"Examine!"</formula>
    </cfRule>
  </conditionalFormatting>
  <pageMargins left="0.7" right="0.7"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zoomScale="90" zoomScaleNormal="90" workbookViewId="0">
      <selection activeCell="D11" sqref="D11"/>
    </sheetView>
  </sheetViews>
  <sheetFormatPr defaultColWidth="9" defaultRowHeight="15.6"/>
  <cols>
    <col min="1" max="1" width="14.5" style="1" customWidth="1"/>
    <col min="2" max="2" width="9.8984375" style="1" customWidth="1"/>
    <col min="3" max="3" width="67.59765625" style="1" customWidth="1"/>
    <col min="4" max="5" width="11" style="1"/>
    <col min="6" max="6" width="9.59765625" style="1" customWidth="1"/>
    <col min="7" max="7" width="20.19921875" style="40" customWidth="1"/>
    <col min="8" max="12" width="9" style="1" hidden="1" customWidth="1"/>
    <col min="13" max="13" width="20.59765625" style="1" hidden="1" customWidth="1"/>
    <col min="14" max="16" width="9" style="1" customWidth="1"/>
    <col min="17" max="16384" width="9" style="1"/>
  </cols>
  <sheetData>
    <row r="1" spans="1:7" ht="18" customHeight="1">
      <c r="A1" s="133" t="s">
        <v>25</v>
      </c>
      <c r="B1" s="133"/>
      <c r="C1" s="133"/>
      <c r="D1" s="39"/>
      <c r="E1" s="74"/>
      <c r="F1" s="74"/>
    </row>
    <row r="2" spans="1:7">
      <c r="A2" s="2"/>
      <c r="B2" s="2"/>
      <c r="C2" s="2"/>
      <c r="D2" s="2"/>
    </row>
    <row r="3" spans="1:7" ht="18" customHeight="1">
      <c r="A3" s="133" t="s">
        <v>0</v>
      </c>
      <c r="B3" s="133"/>
      <c r="C3" s="41" t="s">
        <v>86</v>
      </c>
      <c r="D3" s="2"/>
    </row>
    <row r="4" spans="1:7" ht="16.2" thickBot="1"/>
    <row r="5" spans="1:7" ht="195" customHeight="1" thickBot="1">
      <c r="A5" s="109" t="s">
        <v>147</v>
      </c>
      <c r="B5" s="110"/>
      <c r="C5" s="110"/>
      <c r="D5" s="111"/>
    </row>
    <row r="6" spans="1:7" ht="15.75" customHeight="1">
      <c r="A6" s="42"/>
      <c r="B6" s="42"/>
      <c r="C6" s="42"/>
      <c r="D6" s="42"/>
      <c r="G6" s="43" t="str">
        <f>IF(ISERROR(old_formula),"",old_formula)</f>
        <v/>
      </c>
    </row>
    <row r="7" spans="1:7" ht="15.75" customHeight="1">
      <c r="A7" s="136" t="s">
        <v>1</v>
      </c>
      <c r="B7" s="136"/>
      <c r="C7" s="136"/>
      <c r="D7" s="10"/>
    </row>
    <row r="8" spans="1:7">
      <c r="A8" s="134" t="s">
        <v>90</v>
      </c>
      <c r="B8" s="134"/>
      <c r="C8" s="134"/>
      <c r="D8" s="11" t="str">
        <f>+M41</f>
        <v/>
      </c>
    </row>
    <row r="9" spans="1:7">
      <c r="A9" s="135" t="s">
        <v>91</v>
      </c>
      <c r="B9" s="134"/>
      <c r="C9" s="134"/>
      <c r="D9" s="11" t="str">
        <f>+M47</f>
        <v/>
      </c>
    </row>
    <row r="10" spans="1:7">
      <c r="A10" s="134" t="s">
        <v>92</v>
      </c>
      <c r="B10" s="134"/>
      <c r="C10" s="134"/>
      <c r="D10" s="11" t="str">
        <f>+M53</f>
        <v/>
      </c>
    </row>
    <row r="11" spans="1:7">
      <c r="A11" s="134" t="s">
        <v>93</v>
      </c>
      <c r="B11" s="134"/>
      <c r="C11" s="134"/>
      <c r="D11" s="11" t="str">
        <f>+M61</f>
        <v/>
      </c>
    </row>
    <row r="12" spans="1:7">
      <c r="A12" s="134" t="s">
        <v>94</v>
      </c>
      <c r="B12" s="134"/>
      <c r="C12" s="134"/>
      <c r="D12" s="11" t="str">
        <f>+M71</f>
        <v/>
      </c>
    </row>
    <row r="13" spans="1:7">
      <c r="A13" s="134" t="s">
        <v>95</v>
      </c>
      <c r="B13" s="134"/>
      <c r="C13" s="134"/>
      <c r="D13" s="11" t="str">
        <f>+M79</f>
        <v/>
      </c>
    </row>
    <row r="14" spans="1:7">
      <c r="A14" s="134" t="s">
        <v>96</v>
      </c>
      <c r="B14" s="134"/>
      <c r="C14" s="134"/>
      <c r="D14" s="11" t="str">
        <f>+M83</f>
        <v/>
      </c>
    </row>
    <row r="15" spans="1:7">
      <c r="A15" s="134" t="s">
        <v>146</v>
      </c>
      <c r="B15" s="134"/>
      <c r="C15" s="134"/>
      <c r="D15" s="11" t="str">
        <f>IF(M124=0.5,"",IF(M124&gt;24.26,"Examine!", "OK!"))</f>
        <v/>
      </c>
    </row>
    <row r="16" spans="1:7">
      <c r="A16" s="134" t="s">
        <v>98</v>
      </c>
      <c r="B16" s="134"/>
      <c r="C16" s="134"/>
      <c r="D16" s="11" t="str">
        <f>+M126</f>
        <v/>
      </c>
    </row>
    <row r="17" spans="1:9">
      <c r="D17" s="9"/>
    </row>
    <row r="18" spans="1:9">
      <c r="A18" s="44"/>
      <c r="B18" s="44"/>
      <c r="C18" s="45" t="s">
        <v>97</v>
      </c>
      <c r="D18" s="12" t="str">
        <f>IF(ISERROR(AVERAGE(D8:D16)),"",AVERAGE(D8:D16))</f>
        <v/>
      </c>
      <c r="E18" s="46"/>
    </row>
    <row r="19" spans="1:9">
      <c r="C19" s="47" t="s">
        <v>140</v>
      </c>
      <c r="D19" s="9"/>
    </row>
    <row r="26" spans="1:9" ht="18" thickBot="1">
      <c r="A26" s="118"/>
      <c r="B26" s="118"/>
      <c r="C26" s="118"/>
      <c r="D26" s="48"/>
      <c r="E26" s="48"/>
      <c r="F26" s="49"/>
      <c r="G26" s="50"/>
      <c r="H26" s="3"/>
      <c r="I26" s="4"/>
    </row>
    <row r="27" spans="1:9" ht="18" customHeight="1">
      <c r="A27" s="119" t="s">
        <v>87</v>
      </c>
      <c r="B27" s="120"/>
      <c r="C27" s="120"/>
      <c r="D27" s="121"/>
      <c r="E27" s="49"/>
      <c r="F27" s="48"/>
      <c r="G27" s="50"/>
      <c r="H27" s="5"/>
      <c r="I27" s="4"/>
    </row>
    <row r="28" spans="1:9" ht="17.399999999999999">
      <c r="A28" s="122"/>
      <c r="B28" s="123"/>
      <c r="C28" s="123"/>
      <c r="D28" s="124"/>
      <c r="E28" s="48"/>
      <c r="F28" s="48"/>
      <c r="G28" s="51"/>
      <c r="H28" s="4"/>
      <c r="I28" s="4"/>
    </row>
    <row r="29" spans="1:9" ht="17.399999999999999">
      <c r="A29" s="122"/>
      <c r="B29" s="123"/>
      <c r="C29" s="123"/>
      <c r="D29" s="124"/>
      <c r="E29" s="48"/>
      <c r="F29" s="48"/>
      <c r="G29" s="51"/>
      <c r="H29" s="4"/>
      <c r="I29" s="4"/>
    </row>
    <row r="30" spans="1:9" ht="17.399999999999999">
      <c r="A30" s="122"/>
      <c r="B30" s="123"/>
      <c r="C30" s="123"/>
      <c r="D30" s="124"/>
      <c r="E30" s="48"/>
      <c r="F30" s="48"/>
      <c r="G30" s="51"/>
      <c r="H30" s="4"/>
      <c r="I30" s="4"/>
    </row>
    <row r="31" spans="1:9" ht="57.75" customHeight="1" thickBot="1">
      <c r="A31" s="125"/>
      <c r="B31" s="126"/>
      <c r="C31" s="126"/>
      <c r="D31" s="127"/>
      <c r="E31" s="48"/>
      <c r="F31" s="48"/>
      <c r="G31" s="52"/>
      <c r="H31" s="6"/>
      <c r="I31" s="5"/>
    </row>
    <row r="32" spans="1:9" ht="17.399999999999999">
      <c r="A32" s="128"/>
      <c r="B32" s="128"/>
      <c r="C32" s="128"/>
      <c r="D32" s="53"/>
      <c r="E32" s="53"/>
      <c r="F32" s="53"/>
    </row>
    <row r="33" spans="1:21" ht="54.75" customHeight="1" thickBot="1">
      <c r="A33" s="129" t="s">
        <v>26</v>
      </c>
      <c r="B33" s="129"/>
      <c r="C33" s="129"/>
      <c r="D33" s="14" t="s">
        <v>2</v>
      </c>
      <c r="E33" s="14" t="s">
        <v>3</v>
      </c>
      <c r="F33" s="14" t="s">
        <v>4</v>
      </c>
      <c r="G33" s="35"/>
      <c r="H33" s="9"/>
      <c r="I33" s="9"/>
      <c r="J33" s="16" t="s">
        <v>13</v>
      </c>
      <c r="K33" s="17" t="s">
        <v>14</v>
      </c>
      <c r="L33" s="17" t="s">
        <v>15</v>
      </c>
      <c r="M33" s="18" t="s">
        <v>16</v>
      </c>
    </row>
    <row r="34" spans="1:21" ht="30" customHeight="1">
      <c r="A34" s="115" t="s">
        <v>27</v>
      </c>
      <c r="B34" s="54">
        <v>1.1000000000000001</v>
      </c>
      <c r="C34" s="55" t="s">
        <v>29</v>
      </c>
      <c r="D34" s="7"/>
      <c r="E34" s="7"/>
      <c r="F34" s="7"/>
      <c r="G34" s="35" t="str">
        <f>IF(H34=3,"",IF(H34=2,"","One Answer Only"))</f>
        <v/>
      </c>
      <c r="H34" s="9">
        <f>COUNTBLANK(D34:F34)</f>
        <v>3</v>
      </c>
      <c r="I34" s="9"/>
      <c r="J34" s="19" t="str">
        <f>IF(D34="x",3,"")</f>
        <v/>
      </c>
      <c r="K34" s="20" t="str">
        <f>IF(E34="x",2,"")</f>
        <v/>
      </c>
      <c r="L34" s="20" t="str">
        <f>IF(F34="x",1,"")</f>
        <v/>
      </c>
      <c r="M34" s="21"/>
    </row>
    <row r="35" spans="1:21" ht="30" customHeight="1">
      <c r="A35" s="116"/>
      <c r="B35" s="56">
        <v>1.2</v>
      </c>
      <c r="C35" s="57" t="s">
        <v>28</v>
      </c>
      <c r="D35" s="58"/>
      <c r="E35" s="58"/>
      <c r="F35" s="58"/>
      <c r="G35" s="35" t="str">
        <f t="shared" ref="G35:G98" si="0">IF(H35=3,"",IF(H35=2,"","One Answer Only"))</f>
        <v/>
      </c>
      <c r="H35" s="9">
        <f t="shared" ref="H35:H71" si="1">COUNTBLANK(D35:F35)</f>
        <v>3</v>
      </c>
      <c r="I35" s="9"/>
      <c r="J35" s="22" t="str">
        <f t="shared" ref="J35:J41" si="2">IF(D35="x",3,"")</f>
        <v/>
      </c>
      <c r="K35" s="23" t="str">
        <f t="shared" ref="K35:K41" si="3">IF(E35="x",2,"")</f>
        <v/>
      </c>
      <c r="L35" s="23" t="str">
        <f t="shared" ref="L35:L41" si="4">IF(F35="x",1,"")</f>
        <v/>
      </c>
      <c r="M35" s="24"/>
    </row>
    <row r="36" spans="1:21" ht="37.5" customHeight="1">
      <c r="A36" s="116"/>
      <c r="B36" s="54">
        <v>1.3</v>
      </c>
      <c r="C36" s="55" t="s">
        <v>30</v>
      </c>
      <c r="D36" s="7"/>
      <c r="E36" s="7"/>
      <c r="F36" s="7"/>
      <c r="G36" s="35" t="str">
        <f t="shared" si="0"/>
        <v/>
      </c>
      <c r="H36" s="9">
        <f t="shared" si="1"/>
        <v>3</v>
      </c>
      <c r="I36" s="9"/>
      <c r="J36" s="22" t="str">
        <f t="shared" si="2"/>
        <v/>
      </c>
      <c r="K36" s="23" t="str">
        <f t="shared" si="3"/>
        <v/>
      </c>
      <c r="L36" s="23" t="str">
        <f t="shared" si="4"/>
        <v/>
      </c>
      <c r="M36" s="24"/>
    </row>
    <row r="37" spans="1:21" ht="37.5" customHeight="1">
      <c r="A37" s="116"/>
      <c r="B37" s="56">
        <v>1.4</v>
      </c>
      <c r="C37" s="57" t="s">
        <v>31</v>
      </c>
      <c r="D37" s="58"/>
      <c r="E37" s="58"/>
      <c r="F37" s="58"/>
      <c r="G37" s="35" t="str">
        <f t="shared" si="0"/>
        <v/>
      </c>
      <c r="H37" s="9">
        <f t="shared" si="1"/>
        <v>3</v>
      </c>
      <c r="I37" s="9"/>
      <c r="J37" s="22" t="str">
        <f t="shared" si="2"/>
        <v/>
      </c>
      <c r="K37" s="23" t="str">
        <f t="shared" si="3"/>
        <v/>
      </c>
      <c r="L37" s="23" t="str">
        <f t="shared" si="4"/>
        <v/>
      </c>
      <c r="M37" s="24"/>
    </row>
    <row r="38" spans="1:21" ht="37.5" customHeight="1">
      <c r="A38" s="116"/>
      <c r="B38" s="59">
        <v>1.5</v>
      </c>
      <c r="C38" s="60" t="s">
        <v>32</v>
      </c>
      <c r="D38" s="7"/>
      <c r="E38" s="7"/>
      <c r="F38" s="7"/>
      <c r="G38" s="35" t="str">
        <f t="shared" si="0"/>
        <v/>
      </c>
      <c r="H38" s="9">
        <f t="shared" si="1"/>
        <v>3</v>
      </c>
      <c r="I38" s="9"/>
      <c r="J38" s="22" t="str">
        <f t="shared" si="2"/>
        <v/>
      </c>
      <c r="K38" s="23" t="str">
        <f t="shared" si="3"/>
        <v/>
      </c>
      <c r="L38" s="23" t="str">
        <f t="shared" si="4"/>
        <v/>
      </c>
      <c r="M38" s="24"/>
    </row>
    <row r="39" spans="1:21" ht="37.5" customHeight="1">
      <c r="A39" s="116"/>
      <c r="B39" s="56">
        <v>1.6</v>
      </c>
      <c r="C39" s="57" t="s">
        <v>33</v>
      </c>
      <c r="D39" s="58"/>
      <c r="E39" s="58"/>
      <c r="F39" s="58"/>
      <c r="G39" s="35" t="str">
        <f t="shared" si="0"/>
        <v/>
      </c>
      <c r="H39" s="9">
        <f t="shared" si="1"/>
        <v>3</v>
      </c>
      <c r="I39" s="9"/>
      <c r="J39" s="22" t="str">
        <f t="shared" si="2"/>
        <v/>
      </c>
      <c r="K39" s="23" t="str">
        <f t="shared" si="3"/>
        <v/>
      </c>
      <c r="L39" s="23" t="str">
        <f t="shared" si="4"/>
        <v/>
      </c>
      <c r="M39" s="24"/>
    </row>
    <row r="40" spans="1:21" ht="37.5" customHeight="1">
      <c r="A40" s="116"/>
      <c r="B40" s="59">
        <v>1.7</v>
      </c>
      <c r="C40" s="60" t="s">
        <v>34</v>
      </c>
      <c r="D40" s="7"/>
      <c r="E40" s="7"/>
      <c r="F40" s="7"/>
      <c r="G40" s="35" t="str">
        <f t="shared" si="0"/>
        <v/>
      </c>
      <c r="H40" s="9">
        <f t="shared" si="1"/>
        <v>3</v>
      </c>
      <c r="I40" s="9"/>
      <c r="J40" s="22" t="str">
        <f t="shared" si="2"/>
        <v/>
      </c>
      <c r="K40" s="23" t="str">
        <f t="shared" si="3"/>
        <v/>
      </c>
      <c r="L40" s="23" t="str">
        <f t="shared" si="4"/>
        <v/>
      </c>
      <c r="M40" s="24"/>
    </row>
    <row r="41" spans="1:21" ht="37.5" customHeight="1" thickBot="1">
      <c r="A41" s="117"/>
      <c r="B41" s="61">
        <v>1.8</v>
      </c>
      <c r="C41" s="62" t="s">
        <v>35</v>
      </c>
      <c r="D41" s="63"/>
      <c r="E41" s="63"/>
      <c r="F41" s="63"/>
      <c r="G41" s="35" t="str">
        <f t="shared" si="0"/>
        <v/>
      </c>
      <c r="H41" s="9">
        <f t="shared" si="1"/>
        <v>3</v>
      </c>
      <c r="I41" s="9"/>
      <c r="J41" s="22" t="str">
        <f t="shared" si="2"/>
        <v/>
      </c>
      <c r="K41" s="23" t="str">
        <f t="shared" si="3"/>
        <v/>
      </c>
      <c r="L41" s="23" t="str">
        <f t="shared" si="4"/>
        <v/>
      </c>
      <c r="M41" s="80" t="str">
        <f>IF(ISERROR(AVERAGE(J34:L41)),"",AVERAGE(J34:L41))</f>
        <v/>
      </c>
    </row>
    <row r="42" spans="1:21" ht="33.75" customHeight="1">
      <c r="A42" s="115" t="s">
        <v>36</v>
      </c>
      <c r="B42" s="54">
        <v>2.1</v>
      </c>
      <c r="C42" s="55" t="s">
        <v>37</v>
      </c>
      <c r="D42" s="7"/>
      <c r="E42" s="7"/>
      <c r="F42" s="7"/>
      <c r="G42" s="35" t="str">
        <f t="shared" si="0"/>
        <v/>
      </c>
      <c r="H42" s="9">
        <f t="shared" si="1"/>
        <v>3</v>
      </c>
      <c r="I42" s="9"/>
      <c r="J42" s="25" t="str">
        <f t="shared" ref="J42:J126" si="5">IF(D42="x",3,"")</f>
        <v/>
      </c>
      <c r="K42" s="26" t="str">
        <f t="shared" ref="K42:K126" si="6">IF(E42="x",2,"")</f>
        <v/>
      </c>
      <c r="L42" s="26" t="str">
        <f t="shared" ref="L42:L126" si="7">IF(F42="x",1,"")</f>
        <v/>
      </c>
      <c r="M42" s="27"/>
      <c r="Q42" s="56"/>
      <c r="R42" s="57"/>
      <c r="S42" s="58"/>
      <c r="T42" s="58"/>
      <c r="U42" s="58"/>
    </row>
    <row r="43" spans="1:21" ht="33.75" customHeight="1">
      <c r="A43" s="116"/>
      <c r="B43" s="56">
        <v>2.2000000000000002</v>
      </c>
      <c r="C43" s="57" t="s">
        <v>38</v>
      </c>
      <c r="D43" s="58"/>
      <c r="E43" s="58"/>
      <c r="F43" s="58"/>
      <c r="G43" s="35" t="str">
        <f t="shared" si="0"/>
        <v/>
      </c>
      <c r="H43" s="9">
        <f t="shared" si="1"/>
        <v>3</v>
      </c>
      <c r="I43" s="9"/>
      <c r="J43" s="28" t="str">
        <f t="shared" ref="J43:J47" si="8">IF(D43="x",3,"")</f>
        <v/>
      </c>
      <c r="K43" s="29" t="str">
        <f t="shared" ref="K43:K47" si="9">IF(E43="x",2,"")</f>
        <v/>
      </c>
      <c r="L43" s="29" t="str">
        <f t="shared" ref="L43:L47" si="10">IF(F43="x",1,"")</f>
        <v/>
      </c>
      <c r="M43" s="30"/>
    </row>
    <row r="44" spans="1:21" ht="33.75" customHeight="1">
      <c r="A44" s="116"/>
      <c r="B44" s="54">
        <v>2.2999999999999998</v>
      </c>
      <c r="C44" s="55" t="s">
        <v>39</v>
      </c>
      <c r="D44" s="7"/>
      <c r="E44" s="7"/>
      <c r="F44" s="7"/>
      <c r="G44" s="35" t="str">
        <f t="shared" si="0"/>
        <v/>
      </c>
      <c r="H44" s="9">
        <f t="shared" si="1"/>
        <v>3</v>
      </c>
      <c r="I44" s="9"/>
      <c r="J44" s="28" t="str">
        <f t="shared" si="8"/>
        <v/>
      </c>
      <c r="K44" s="29" t="str">
        <f t="shared" si="9"/>
        <v/>
      </c>
      <c r="L44" s="29" t="str">
        <f t="shared" si="10"/>
        <v/>
      </c>
      <c r="M44" s="30"/>
    </row>
    <row r="45" spans="1:21" ht="33.75" customHeight="1">
      <c r="A45" s="116"/>
      <c r="B45" s="56">
        <v>2.4</v>
      </c>
      <c r="C45" s="57" t="s">
        <v>40</v>
      </c>
      <c r="D45" s="58"/>
      <c r="E45" s="58"/>
      <c r="F45" s="58"/>
      <c r="G45" s="35" t="str">
        <f t="shared" si="0"/>
        <v/>
      </c>
      <c r="H45" s="9">
        <f t="shared" si="1"/>
        <v>3</v>
      </c>
      <c r="I45" s="9"/>
      <c r="J45" s="28" t="str">
        <f t="shared" si="8"/>
        <v/>
      </c>
      <c r="K45" s="29" t="str">
        <f t="shared" si="9"/>
        <v/>
      </c>
      <c r="L45" s="29" t="str">
        <f t="shared" si="10"/>
        <v/>
      </c>
      <c r="M45" s="30"/>
    </row>
    <row r="46" spans="1:21" ht="33.75" customHeight="1">
      <c r="A46" s="116"/>
      <c r="B46" s="54">
        <v>2.5</v>
      </c>
      <c r="C46" s="55" t="s">
        <v>41</v>
      </c>
      <c r="D46" s="7"/>
      <c r="E46" s="7"/>
      <c r="F46" s="7"/>
      <c r="G46" s="35" t="str">
        <f t="shared" si="0"/>
        <v/>
      </c>
      <c r="H46" s="9">
        <f t="shared" si="1"/>
        <v>3</v>
      </c>
      <c r="I46" s="9"/>
      <c r="J46" s="28" t="str">
        <f t="shared" si="8"/>
        <v/>
      </c>
      <c r="K46" s="29" t="str">
        <f t="shared" si="9"/>
        <v/>
      </c>
      <c r="L46" s="29" t="str">
        <f t="shared" si="10"/>
        <v/>
      </c>
      <c r="M46" s="30"/>
    </row>
    <row r="47" spans="1:21" ht="33.75" customHeight="1" thickBot="1">
      <c r="A47" s="117"/>
      <c r="B47" s="61">
        <v>2.6</v>
      </c>
      <c r="C47" s="62" t="s">
        <v>141</v>
      </c>
      <c r="D47" s="63"/>
      <c r="E47" s="63"/>
      <c r="F47" s="63"/>
      <c r="G47" s="35" t="str">
        <f t="shared" si="0"/>
        <v/>
      </c>
      <c r="H47" s="9">
        <v>3</v>
      </c>
      <c r="I47" s="9"/>
      <c r="J47" s="28" t="str">
        <f t="shared" si="8"/>
        <v/>
      </c>
      <c r="K47" s="29" t="str">
        <f t="shared" si="9"/>
        <v/>
      </c>
      <c r="L47" s="29" t="str">
        <f t="shared" si="10"/>
        <v/>
      </c>
      <c r="M47" s="80" t="str">
        <f>IF(ISERROR(AVERAGE(J42:L47)),"",AVERAGE(J42:L47))</f>
        <v/>
      </c>
    </row>
    <row r="48" spans="1:21" ht="33.75" customHeight="1">
      <c r="A48" s="115" t="s">
        <v>82</v>
      </c>
      <c r="B48" s="56">
        <v>3.1</v>
      </c>
      <c r="C48" s="57" t="s">
        <v>42</v>
      </c>
      <c r="D48" s="58"/>
      <c r="E48" s="58"/>
      <c r="F48" s="58"/>
      <c r="G48" s="35" t="str">
        <f t="shared" si="0"/>
        <v/>
      </c>
      <c r="H48" s="9">
        <f t="shared" si="1"/>
        <v>3</v>
      </c>
      <c r="I48" s="81"/>
      <c r="J48" s="25" t="str">
        <f t="shared" ref="J48:J53" si="11">IF(D48="x",3,"")</f>
        <v/>
      </c>
      <c r="K48" s="26" t="str">
        <f t="shared" ref="K48:K53" si="12">IF(E48="x",2,"")</f>
        <v/>
      </c>
      <c r="L48" s="26" t="str">
        <f t="shared" ref="L48:L53" si="13">IF(F48="x",1,"")</f>
        <v/>
      </c>
      <c r="M48" s="21"/>
      <c r="N48" s="4"/>
      <c r="O48" s="4"/>
    </row>
    <row r="49" spans="1:13" ht="33.75" customHeight="1">
      <c r="A49" s="116"/>
      <c r="B49" s="54">
        <v>3.2</v>
      </c>
      <c r="C49" s="55" t="s">
        <v>43</v>
      </c>
      <c r="D49" s="7"/>
      <c r="E49" s="7"/>
      <c r="F49" s="7"/>
      <c r="G49" s="35" t="str">
        <f t="shared" si="0"/>
        <v/>
      </c>
      <c r="H49" s="9">
        <f t="shared" si="1"/>
        <v>3</v>
      </c>
      <c r="I49" s="9"/>
      <c r="J49" s="28" t="str">
        <f t="shared" si="11"/>
        <v/>
      </c>
      <c r="K49" s="29" t="str">
        <f t="shared" si="12"/>
        <v/>
      </c>
      <c r="L49" s="29" t="str">
        <f t="shared" si="13"/>
        <v/>
      </c>
      <c r="M49" s="30"/>
    </row>
    <row r="50" spans="1:13" ht="33.75" customHeight="1">
      <c r="A50" s="116"/>
      <c r="B50" s="56">
        <v>3.3</v>
      </c>
      <c r="C50" s="57" t="s">
        <v>44</v>
      </c>
      <c r="D50" s="58"/>
      <c r="E50" s="58"/>
      <c r="F50" s="58"/>
      <c r="G50" s="35" t="str">
        <f t="shared" si="0"/>
        <v/>
      </c>
      <c r="H50" s="9">
        <f t="shared" si="1"/>
        <v>3</v>
      </c>
      <c r="I50" s="9"/>
      <c r="J50" s="28" t="str">
        <f t="shared" si="11"/>
        <v/>
      </c>
      <c r="K50" s="29" t="str">
        <f t="shared" si="12"/>
        <v/>
      </c>
      <c r="L50" s="29" t="str">
        <f t="shared" si="13"/>
        <v/>
      </c>
      <c r="M50" s="30"/>
    </row>
    <row r="51" spans="1:13" ht="33.75" customHeight="1">
      <c r="A51" s="116"/>
      <c r="B51" s="54">
        <v>3.4</v>
      </c>
      <c r="C51" s="55" t="s">
        <v>45</v>
      </c>
      <c r="D51" s="7"/>
      <c r="E51" s="7"/>
      <c r="F51" s="7"/>
      <c r="G51" s="35" t="str">
        <f t="shared" si="0"/>
        <v/>
      </c>
      <c r="H51" s="9">
        <f t="shared" si="1"/>
        <v>3</v>
      </c>
      <c r="I51" s="9"/>
      <c r="J51" s="28" t="str">
        <f t="shared" si="11"/>
        <v/>
      </c>
      <c r="K51" s="29" t="str">
        <f t="shared" si="12"/>
        <v/>
      </c>
      <c r="L51" s="29" t="str">
        <f t="shared" si="13"/>
        <v/>
      </c>
      <c r="M51" s="30"/>
    </row>
    <row r="52" spans="1:13" ht="33.75" customHeight="1">
      <c r="A52" s="116"/>
      <c r="B52" s="56">
        <v>3.5</v>
      </c>
      <c r="C52" s="57" t="s">
        <v>46</v>
      </c>
      <c r="D52" s="58"/>
      <c r="E52" s="58"/>
      <c r="F52" s="58"/>
      <c r="G52" s="35" t="str">
        <f t="shared" si="0"/>
        <v/>
      </c>
      <c r="H52" s="9">
        <f t="shared" si="1"/>
        <v>3</v>
      </c>
      <c r="I52" s="9"/>
      <c r="J52" s="28" t="str">
        <f t="shared" si="11"/>
        <v/>
      </c>
      <c r="K52" s="29" t="str">
        <f t="shared" si="12"/>
        <v/>
      </c>
      <c r="L52" s="29" t="str">
        <f t="shared" si="13"/>
        <v/>
      </c>
      <c r="M52" s="30"/>
    </row>
    <row r="53" spans="1:13" ht="21" customHeight="1" thickBot="1">
      <c r="A53" s="117"/>
      <c r="B53" s="54">
        <v>3.6</v>
      </c>
      <c r="C53" s="55" t="s">
        <v>47</v>
      </c>
      <c r="D53" s="7"/>
      <c r="E53" s="7"/>
      <c r="F53" s="7"/>
      <c r="G53" s="35" t="str">
        <f t="shared" si="0"/>
        <v/>
      </c>
      <c r="H53" s="9">
        <f t="shared" si="1"/>
        <v>3</v>
      </c>
      <c r="I53" s="9"/>
      <c r="J53" s="31" t="str">
        <f t="shared" si="11"/>
        <v/>
      </c>
      <c r="K53" s="32" t="str">
        <f t="shared" si="12"/>
        <v/>
      </c>
      <c r="L53" s="32" t="str">
        <f t="shared" si="13"/>
        <v/>
      </c>
      <c r="M53" s="34" t="str">
        <f>IF(ISERROR(AVERAGE(J48:L53)),"",AVERAGE(J48:L53))</f>
        <v/>
      </c>
    </row>
    <row r="54" spans="1:13" ht="54.75" customHeight="1" thickBot="1">
      <c r="A54" s="129" t="s">
        <v>48</v>
      </c>
      <c r="B54" s="129"/>
      <c r="C54" s="130"/>
      <c r="D54" s="15" t="s">
        <v>2</v>
      </c>
      <c r="E54" s="15" t="s">
        <v>3</v>
      </c>
      <c r="F54" s="15" t="s">
        <v>4</v>
      </c>
      <c r="G54" s="35"/>
      <c r="H54" s="9"/>
      <c r="I54" s="9"/>
      <c r="J54" s="33"/>
      <c r="K54" s="33"/>
      <c r="L54" s="33"/>
      <c r="M54" s="33"/>
    </row>
    <row r="55" spans="1:13" ht="33.75" customHeight="1">
      <c r="A55" s="115" t="s">
        <v>49</v>
      </c>
      <c r="B55" s="56">
        <v>4.0999999999999996</v>
      </c>
      <c r="C55" s="57" t="s">
        <v>50</v>
      </c>
      <c r="D55" s="58"/>
      <c r="E55" s="58"/>
      <c r="F55" s="58"/>
      <c r="G55" s="35" t="str">
        <f t="shared" si="0"/>
        <v/>
      </c>
      <c r="H55" s="9">
        <f t="shared" si="1"/>
        <v>3</v>
      </c>
      <c r="I55" s="9"/>
      <c r="J55" s="25" t="str">
        <f t="shared" si="5"/>
        <v/>
      </c>
      <c r="K55" s="26" t="str">
        <f t="shared" si="6"/>
        <v/>
      </c>
      <c r="L55" s="26" t="str">
        <f t="shared" si="7"/>
        <v/>
      </c>
      <c r="M55" s="27"/>
    </row>
    <row r="56" spans="1:13" ht="33.75" customHeight="1">
      <c r="A56" s="116"/>
      <c r="B56" s="54">
        <v>4.2</v>
      </c>
      <c r="C56" s="55" t="s">
        <v>51</v>
      </c>
      <c r="D56" s="7"/>
      <c r="E56" s="7"/>
      <c r="F56" s="7"/>
      <c r="G56" s="35" t="str">
        <f t="shared" si="0"/>
        <v/>
      </c>
      <c r="H56" s="9">
        <f t="shared" si="1"/>
        <v>3</v>
      </c>
      <c r="I56" s="9"/>
      <c r="J56" s="28" t="str">
        <f t="shared" ref="J56:J61" si="14">IF(D56="x",3,"")</f>
        <v/>
      </c>
      <c r="K56" s="29" t="str">
        <f t="shared" ref="K56:K61" si="15">IF(E56="x",2,"")</f>
        <v/>
      </c>
      <c r="L56" s="29" t="str">
        <f t="shared" ref="L56:L61" si="16">IF(F56="x",1,"")</f>
        <v/>
      </c>
      <c r="M56" s="30"/>
    </row>
    <row r="57" spans="1:13" ht="33.75" customHeight="1">
      <c r="A57" s="116"/>
      <c r="B57" s="56">
        <v>4.3</v>
      </c>
      <c r="C57" s="57" t="s">
        <v>84</v>
      </c>
      <c r="D57" s="58"/>
      <c r="E57" s="58"/>
      <c r="F57" s="58"/>
      <c r="G57" s="35" t="str">
        <f t="shared" si="0"/>
        <v/>
      </c>
      <c r="H57" s="9">
        <f t="shared" si="1"/>
        <v>3</v>
      </c>
      <c r="I57" s="9"/>
      <c r="J57" s="28" t="str">
        <f t="shared" si="14"/>
        <v/>
      </c>
      <c r="K57" s="29" t="str">
        <f t="shared" si="15"/>
        <v/>
      </c>
      <c r="L57" s="29" t="str">
        <f t="shared" si="16"/>
        <v/>
      </c>
      <c r="M57" s="30"/>
    </row>
    <row r="58" spans="1:13" ht="33.75" customHeight="1">
      <c r="A58" s="116"/>
      <c r="B58" s="54">
        <v>4.4000000000000004</v>
      </c>
      <c r="C58" s="55" t="s">
        <v>52</v>
      </c>
      <c r="D58" s="7"/>
      <c r="E58" s="7"/>
      <c r="F58" s="7"/>
      <c r="G58" s="35" t="str">
        <f t="shared" si="0"/>
        <v/>
      </c>
      <c r="H58" s="9">
        <f t="shared" si="1"/>
        <v>3</v>
      </c>
      <c r="I58" s="9"/>
      <c r="J58" s="28" t="str">
        <f t="shared" si="14"/>
        <v/>
      </c>
      <c r="K58" s="29" t="str">
        <f t="shared" si="15"/>
        <v/>
      </c>
      <c r="L58" s="29" t="str">
        <f t="shared" si="16"/>
        <v/>
      </c>
      <c r="M58" s="30"/>
    </row>
    <row r="59" spans="1:13" ht="33.75" customHeight="1">
      <c r="A59" s="116"/>
      <c r="B59" s="56">
        <v>4.5</v>
      </c>
      <c r="C59" s="57" t="s">
        <v>53</v>
      </c>
      <c r="D59" s="58"/>
      <c r="E59" s="58"/>
      <c r="F59" s="58"/>
      <c r="G59" s="35" t="str">
        <f t="shared" si="0"/>
        <v/>
      </c>
      <c r="H59" s="9">
        <f t="shared" si="1"/>
        <v>3</v>
      </c>
      <c r="I59" s="9"/>
      <c r="J59" s="28" t="str">
        <f t="shared" si="14"/>
        <v/>
      </c>
      <c r="K59" s="29" t="str">
        <f t="shared" si="15"/>
        <v/>
      </c>
      <c r="L59" s="29" t="str">
        <f t="shared" si="16"/>
        <v/>
      </c>
      <c r="M59" s="30"/>
    </row>
    <row r="60" spans="1:13" ht="33.75" customHeight="1">
      <c r="A60" s="116"/>
      <c r="B60" s="54">
        <v>4.5999999999999996</v>
      </c>
      <c r="C60" s="55" t="s">
        <v>54</v>
      </c>
      <c r="D60" s="7"/>
      <c r="E60" s="7"/>
      <c r="F60" s="7"/>
      <c r="G60" s="35" t="str">
        <f t="shared" si="0"/>
        <v/>
      </c>
      <c r="H60" s="9">
        <f t="shared" si="1"/>
        <v>3</v>
      </c>
      <c r="I60" s="9"/>
      <c r="J60" s="28" t="str">
        <f t="shared" si="14"/>
        <v/>
      </c>
      <c r="K60" s="29" t="str">
        <f t="shared" si="15"/>
        <v/>
      </c>
      <c r="L60" s="29" t="str">
        <f t="shared" si="16"/>
        <v/>
      </c>
      <c r="M60" s="30"/>
    </row>
    <row r="61" spans="1:13" ht="33.75" customHeight="1" thickBot="1">
      <c r="A61" s="117"/>
      <c r="B61" s="61">
        <v>4.7</v>
      </c>
      <c r="C61" s="62" t="s">
        <v>55</v>
      </c>
      <c r="D61" s="63"/>
      <c r="E61" s="63"/>
      <c r="F61" s="63"/>
      <c r="G61" s="35" t="str">
        <f t="shared" si="0"/>
        <v/>
      </c>
      <c r="H61" s="9">
        <f t="shared" si="1"/>
        <v>3</v>
      </c>
      <c r="I61" s="9"/>
      <c r="J61" s="31" t="str">
        <f t="shared" si="14"/>
        <v/>
      </c>
      <c r="K61" s="32" t="str">
        <f t="shared" si="15"/>
        <v/>
      </c>
      <c r="L61" s="32" t="str">
        <f t="shared" si="16"/>
        <v/>
      </c>
      <c r="M61" s="34" t="str">
        <f>IF(ISERROR(AVERAGE(J55:L61)),"",AVERAGE(J55:L61))</f>
        <v/>
      </c>
    </row>
    <row r="62" spans="1:13" ht="33.75" customHeight="1">
      <c r="A62" s="115" t="s">
        <v>56</v>
      </c>
      <c r="B62" s="54">
        <v>5.0999999999999996</v>
      </c>
      <c r="C62" s="55" t="s">
        <v>142</v>
      </c>
      <c r="D62" s="7"/>
      <c r="E62" s="7"/>
      <c r="F62" s="7"/>
      <c r="G62" s="35" t="str">
        <f t="shared" si="0"/>
        <v/>
      </c>
      <c r="H62" s="9">
        <f t="shared" si="1"/>
        <v>3</v>
      </c>
      <c r="I62" s="9"/>
      <c r="J62" s="25" t="str">
        <f t="shared" si="5"/>
        <v/>
      </c>
      <c r="K62" s="26" t="str">
        <f t="shared" si="6"/>
        <v/>
      </c>
      <c r="L62" s="26" t="str">
        <f t="shared" si="7"/>
        <v/>
      </c>
      <c r="M62" s="27"/>
    </row>
    <row r="63" spans="1:13" ht="33.75" customHeight="1">
      <c r="A63" s="116"/>
      <c r="B63" s="56">
        <v>5.2</v>
      </c>
      <c r="C63" s="57" t="s">
        <v>57</v>
      </c>
      <c r="D63" s="58"/>
      <c r="E63" s="58"/>
      <c r="F63" s="58"/>
      <c r="G63" s="35" t="str">
        <f t="shared" si="0"/>
        <v/>
      </c>
      <c r="H63" s="9">
        <f t="shared" si="1"/>
        <v>3</v>
      </c>
      <c r="I63" s="9"/>
      <c r="J63" s="28" t="str">
        <f t="shared" ref="J63:J71" si="17">IF(D63="x",3,"")</f>
        <v/>
      </c>
      <c r="K63" s="29" t="str">
        <f t="shared" ref="K63:K71" si="18">IF(E63="x",2,"")</f>
        <v/>
      </c>
      <c r="L63" s="29" t="str">
        <f t="shared" ref="L63:L71" si="19">IF(F63="x",1,"")</f>
        <v/>
      </c>
      <c r="M63" s="30"/>
    </row>
    <row r="64" spans="1:13" ht="33.75" customHeight="1">
      <c r="A64" s="116"/>
      <c r="B64" s="54">
        <v>5.3</v>
      </c>
      <c r="C64" s="55" t="s">
        <v>58</v>
      </c>
      <c r="D64" s="7"/>
      <c r="E64" s="7"/>
      <c r="F64" s="7"/>
      <c r="G64" s="35" t="str">
        <f t="shared" si="0"/>
        <v/>
      </c>
      <c r="H64" s="9">
        <f t="shared" si="1"/>
        <v>3</v>
      </c>
      <c r="I64" s="9"/>
      <c r="J64" s="28" t="str">
        <f t="shared" si="17"/>
        <v/>
      </c>
      <c r="K64" s="29" t="str">
        <f t="shared" si="18"/>
        <v/>
      </c>
      <c r="L64" s="29" t="str">
        <f t="shared" si="19"/>
        <v/>
      </c>
      <c r="M64" s="30"/>
    </row>
    <row r="65" spans="1:13" ht="33.75" customHeight="1">
      <c r="A65" s="116"/>
      <c r="B65" s="56">
        <v>5.4</v>
      </c>
      <c r="C65" s="57" t="s">
        <v>59</v>
      </c>
      <c r="D65" s="58"/>
      <c r="E65" s="58"/>
      <c r="F65" s="58"/>
      <c r="G65" s="35" t="str">
        <f t="shared" si="0"/>
        <v/>
      </c>
      <c r="H65" s="9">
        <f t="shared" si="1"/>
        <v>3</v>
      </c>
      <c r="I65" s="9"/>
      <c r="J65" s="28" t="str">
        <f t="shared" si="17"/>
        <v/>
      </c>
      <c r="K65" s="29" t="str">
        <f t="shared" si="18"/>
        <v/>
      </c>
      <c r="L65" s="29" t="str">
        <f t="shared" si="19"/>
        <v/>
      </c>
      <c r="M65" s="30"/>
    </row>
    <row r="66" spans="1:13" ht="33.75" customHeight="1">
      <c r="A66" s="116"/>
      <c r="B66" s="64">
        <v>5.5</v>
      </c>
      <c r="C66" s="65" t="s">
        <v>60</v>
      </c>
      <c r="D66" s="7"/>
      <c r="E66" s="7"/>
      <c r="F66" s="7"/>
      <c r="G66" s="35" t="str">
        <f t="shared" si="0"/>
        <v/>
      </c>
      <c r="H66" s="9">
        <f t="shared" si="1"/>
        <v>3</v>
      </c>
      <c r="I66" s="9"/>
      <c r="J66" s="28" t="str">
        <f t="shared" si="17"/>
        <v/>
      </c>
      <c r="K66" s="29" t="str">
        <f t="shared" si="18"/>
        <v/>
      </c>
      <c r="L66" s="29" t="str">
        <f t="shared" si="19"/>
        <v/>
      </c>
      <c r="M66" s="30"/>
    </row>
    <row r="67" spans="1:13" ht="33.75" customHeight="1">
      <c r="A67" s="116"/>
      <c r="B67" s="56">
        <v>5.6</v>
      </c>
      <c r="C67" s="57" t="s">
        <v>61</v>
      </c>
      <c r="D67" s="58"/>
      <c r="E67" s="58"/>
      <c r="F67" s="58"/>
      <c r="G67" s="35" t="str">
        <f t="shared" si="0"/>
        <v/>
      </c>
      <c r="H67" s="9">
        <f t="shared" si="1"/>
        <v>3</v>
      </c>
      <c r="I67" s="9"/>
      <c r="J67" s="28" t="str">
        <f t="shared" si="17"/>
        <v/>
      </c>
      <c r="K67" s="29" t="str">
        <f t="shared" si="18"/>
        <v/>
      </c>
      <c r="L67" s="29" t="str">
        <f t="shared" si="19"/>
        <v/>
      </c>
      <c r="M67" s="30"/>
    </row>
    <row r="68" spans="1:13" ht="33.75" customHeight="1">
      <c r="A68" s="116"/>
      <c r="B68" s="64">
        <v>5.7</v>
      </c>
      <c r="C68" s="65" t="s">
        <v>62</v>
      </c>
      <c r="D68" s="7"/>
      <c r="E68" s="7"/>
      <c r="F68" s="7"/>
      <c r="G68" s="35" t="str">
        <f t="shared" si="0"/>
        <v/>
      </c>
      <c r="H68" s="9">
        <f t="shared" si="1"/>
        <v>3</v>
      </c>
      <c r="I68" s="9"/>
      <c r="J68" s="28" t="str">
        <f t="shared" si="17"/>
        <v/>
      </c>
      <c r="K68" s="29" t="str">
        <f t="shared" si="18"/>
        <v/>
      </c>
      <c r="L68" s="29" t="str">
        <f t="shared" si="19"/>
        <v/>
      </c>
      <c r="M68" s="30"/>
    </row>
    <row r="69" spans="1:13" ht="33.75" customHeight="1">
      <c r="A69" s="116"/>
      <c r="B69" s="56">
        <v>5.8</v>
      </c>
      <c r="C69" s="57" t="s">
        <v>63</v>
      </c>
      <c r="D69" s="58"/>
      <c r="E69" s="58"/>
      <c r="F69" s="58"/>
      <c r="G69" s="35" t="str">
        <f t="shared" si="0"/>
        <v/>
      </c>
      <c r="H69" s="9">
        <f t="shared" si="1"/>
        <v>3</v>
      </c>
      <c r="I69" s="9"/>
      <c r="J69" s="28" t="str">
        <f t="shared" si="17"/>
        <v/>
      </c>
      <c r="K69" s="29" t="str">
        <f t="shared" si="18"/>
        <v/>
      </c>
      <c r="L69" s="29" t="str">
        <f t="shared" si="19"/>
        <v/>
      </c>
      <c r="M69" s="30"/>
    </row>
    <row r="70" spans="1:13" ht="33.75" customHeight="1">
      <c r="A70" s="116"/>
      <c r="B70" s="64">
        <v>5.9</v>
      </c>
      <c r="C70" s="65" t="s">
        <v>64</v>
      </c>
      <c r="D70" s="7"/>
      <c r="E70" s="7"/>
      <c r="F70" s="7"/>
      <c r="G70" s="35" t="str">
        <f t="shared" si="0"/>
        <v/>
      </c>
      <c r="H70" s="9">
        <f t="shared" si="1"/>
        <v>3</v>
      </c>
      <c r="I70" s="9"/>
      <c r="J70" s="28" t="str">
        <f t="shared" si="17"/>
        <v/>
      </c>
      <c r="K70" s="29" t="str">
        <f t="shared" si="18"/>
        <v/>
      </c>
      <c r="L70" s="29" t="str">
        <f t="shared" si="19"/>
        <v/>
      </c>
      <c r="M70" s="30"/>
    </row>
    <row r="71" spans="1:13" ht="33.75" customHeight="1" thickBot="1">
      <c r="A71" s="117"/>
      <c r="B71" s="56">
        <v>5.0999999999999996</v>
      </c>
      <c r="C71" s="57" t="s">
        <v>65</v>
      </c>
      <c r="D71" s="58"/>
      <c r="E71" s="58"/>
      <c r="F71" s="58"/>
      <c r="G71" s="35" t="str">
        <f t="shared" si="0"/>
        <v/>
      </c>
      <c r="H71" s="9">
        <f t="shared" si="1"/>
        <v>3</v>
      </c>
      <c r="I71" s="9"/>
      <c r="J71" s="31" t="str">
        <f t="shared" si="17"/>
        <v/>
      </c>
      <c r="K71" s="32" t="str">
        <f t="shared" si="18"/>
        <v/>
      </c>
      <c r="L71" s="32" t="str">
        <f t="shared" si="19"/>
        <v/>
      </c>
      <c r="M71" s="34" t="str">
        <f>IF(ISERROR(AVERAGE(J62:L71)),"",AVERAGE(J62:L71))</f>
        <v/>
      </c>
    </row>
    <row r="72" spans="1:13" ht="55.8" thickBot="1">
      <c r="A72" s="129" t="s">
        <v>66</v>
      </c>
      <c r="B72" s="129"/>
      <c r="C72" s="130"/>
      <c r="D72" s="15" t="s">
        <v>2</v>
      </c>
      <c r="E72" s="15" t="s">
        <v>3</v>
      </c>
      <c r="F72" s="15" t="s">
        <v>4</v>
      </c>
      <c r="G72" s="35"/>
      <c r="H72" s="9"/>
      <c r="I72" s="9"/>
      <c r="J72" s="33"/>
      <c r="K72" s="33"/>
      <c r="L72" s="33"/>
      <c r="M72" s="33"/>
    </row>
    <row r="73" spans="1:13" ht="33.75" customHeight="1">
      <c r="A73" s="115" t="s">
        <v>67</v>
      </c>
      <c r="B73" s="56">
        <v>6.1</v>
      </c>
      <c r="C73" s="57" t="s">
        <v>69</v>
      </c>
      <c r="D73" s="58"/>
      <c r="E73" s="58"/>
      <c r="F73" s="58"/>
      <c r="G73" s="35" t="str">
        <f t="shared" si="0"/>
        <v/>
      </c>
      <c r="H73" s="9">
        <f t="shared" ref="H73:H126" si="20">COUNTBLANK(D73:F73)</f>
        <v>3</v>
      </c>
      <c r="I73" s="9"/>
      <c r="J73" s="25" t="str">
        <f t="shared" si="5"/>
        <v/>
      </c>
      <c r="K73" s="26" t="str">
        <f t="shared" si="6"/>
        <v/>
      </c>
      <c r="L73" s="26" t="str">
        <f t="shared" si="7"/>
        <v/>
      </c>
      <c r="M73" s="27"/>
    </row>
    <row r="74" spans="1:13" ht="33.75" customHeight="1">
      <c r="A74" s="116"/>
      <c r="B74" s="66">
        <v>6.2</v>
      </c>
      <c r="C74" s="67" t="s">
        <v>70</v>
      </c>
      <c r="D74" s="7"/>
      <c r="E74" s="7"/>
      <c r="F74" s="7"/>
      <c r="G74" s="35" t="str">
        <f t="shared" si="0"/>
        <v/>
      </c>
      <c r="H74" s="9">
        <f t="shared" si="20"/>
        <v>3</v>
      </c>
      <c r="I74" s="9"/>
      <c r="J74" s="28" t="str">
        <f t="shared" ref="J74:J79" si="21">IF(D74="x",3,"")</f>
        <v/>
      </c>
      <c r="K74" s="29" t="str">
        <f t="shared" ref="K74:K79" si="22">IF(E74="x",2,"")</f>
        <v/>
      </c>
      <c r="L74" s="29" t="str">
        <f t="shared" ref="L74:L79" si="23">IF(F74="x",1,"")</f>
        <v/>
      </c>
      <c r="M74" s="30"/>
    </row>
    <row r="75" spans="1:13" ht="33.75" customHeight="1">
      <c r="A75" s="116"/>
      <c r="B75" s="56">
        <v>6.3</v>
      </c>
      <c r="C75" s="57" t="s">
        <v>83</v>
      </c>
      <c r="D75" s="58"/>
      <c r="E75" s="58"/>
      <c r="F75" s="58"/>
      <c r="G75" s="35" t="str">
        <f t="shared" si="0"/>
        <v/>
      </c>
      <c r="H75" s="9">
        <f t="shared" si="20"/>
        <v>3</v>
      </c>
      <c r="I75" s="9"/>
      <c r="J75" s="28" t="str">
        <f t="shared" si="21"/>
        <v/>
      </c>
      <c r="K75" s="29" t="str">
        <f t="shared" si="22"/>
        <v/>
      </c>
      <c r="L75" s="29" t="str">
        <f t="shared" si="23"/>
        <v/>
      </c>
      <c r="M75" s="30"/>
    </row>
    <row r="76" spans="1:13" ht="33.75" customHeight="1">
      <c r="A76" s="116"/>
      <c r="B76" s="66">
        <v>6.4</v>
      </c>
      <c r="C76" s="67" t="s">
        <v>71</v>
      </c>
      <c r="D76" s="7"/>
      <c r="E76" s="7"/>
      <c r="F76" s="7"/>
      <c r="G76" s="35" t="str">
        <f t="shared" si="0"/>
        <v/>
      </c>
      <c r="H76" s="9">
        <f t="shared" si="20"/>
        <v>3</v>
      </c>
      <c r="I76" s="9"/>
      <c r="J76" s="28" t="str">
        <f t="shared" si="21"/>
        <v/>
      </c>
      <c r="K76" s="29" t="str">
        <f t="shared" si="22"/>
        <v/>
      </c>
      <c r="L76" s="29" t="str">
        <f t="shared" si="23"/>
        <v/>
      </c>
      <c r="M76" s="30"/>
    </row>
    <row r="77" spans="1:13" ht="33.75" customHeight="1">
      <c r="A77" s="116"/>
      <c r="B77" s="56">
        <v>6.5</v>
      </c>
      <c r="C77" s="57" t="s">
        <v>72</v>
      </c>
      <c r="D77" s="58"/>
      <c r="E77" s="58"/>
      <c r="F77" s="58"/>
      <c r="G77" s="35" t="str">
        <f t="shared" si="0"/>
        <v/>
      </c>
      <c r="H77" s="9">
        <f t="shared" si="20"/>
        <v>3</v>
      </c>
      <c r="I77" s="9"/>
      <c r="J77" s="28" t="str">
        <f t="shared" si="21"/>
        <v/>
      </c>
      <c r="K77" s="29" t="str">
        <f t="shared" si="22"/>
        <v/>
      </c>
      <c r="L77" s="29" t="str">
        <f t="shared" si="23"/>
        <v/>
      </c>
      <c r="M77" s="30"/>
    </row>
    <row r="78" spans="1:13" ht="33.75" customHeight="1">
      <c r="A78" s="116"/>
      <c r="B78" s="66">
        <v>6.6</v>
      </c>
      <c r="C78" s="67" t="s">
        <v>73</v>
      </c>
      <c r="D78" s="7"/>
      <c r="E78" s="7"/>
      <c r="F78" s="7"/>
      <c r="G78" s="35" t="str">
        <f t="shared" si="0"/>
        <v/>
      </c>
      <c r="H78" s="9">
        <f t="shared" si="20"/>
        <v>3</v>
      </c>
      <c r="I78" s="9"/>
      <c r="J78" s="28" t="str">
        <f t="shared" si="21"/>
        <v/>
      </c>
      <c r="K78" s="29" t="str">
        <f t="shared" si="22"/>
        <v/>
      </c>
      <c r="L78" s="29" t="str">
        <f t="shared" si="23"/>
        <v/>
      </c>
      <c r="M78" s="30"/>
    </row>
    <row r="79" spans="1:13" ht="33.75" customHeight="1" thickBot="1">
      <c r="A79" s="117"/>
      <c r="B79" s="61">
        <v>6.7</v>
      </c>
      <c r="C79" s="62" t="s">
        <v>143</v>
      </c>
      <c r="D79" s="63"/>
      <c r="E79" s="63"/>
      <c r="F79" s="63"/>
      <c r="G79" s="35" t="str">
        <f t="shared" si="0"/>
        <v/>
      </c>
      <c r="H79" s="9">
        <v>3</v>
      </c>
      <c r="I79" s="9"/>
      <c r="J79" s="28" t="str">
        <f t="shared" si="21"/>
        <v/>
      </c>
      <c r="K79" s="29" t="str">
        <f t="shared" si="22"/>
        <v/>
      </c>
      <c r="L79" s="29" t="str">
        <f t="shared" si="23"/>
        <v/>
      </c>
      <c r="M79" s="80" t="str">
        <f>IF(ISERROR(AVERAGE(J73:L79)),"",AVERAGE(J73:L79))</f>
        <v/>
      </c>
    </row>
    <row r="80" spans="1:13" ht="33.75" customHeight="1">
      <c r="A80" s="115" t="s">
        <v>68</v>
      </c>
      <c r="B80" s="56">
        <v>7.1</v>
      </c>
      <c r="C80" s="57" t="s">
        <v>74</v>
      </c>
      <c r="D80" s="58"/>
      <c r="E80" s="58"/>
      <c r="F80" s="58"/>
      <c r="G80" s="35" t="str">
        <f t="shared" si="0"/>
        <v/>
      </c>
      <c r="H80" s="9">
        <f t="shared" si="20"/>
        <v>3</v>
      </c>
      <c r="I80" s="9"/>
      <c r="J80" s="25" t="str">
        <f>IF(D80="x",3,"")</f>
        <v/>
      </c>
      <c r="K80" s="26" t="str">
        <f t="shared" si="6"/>
        <v/>
      </c>
      <c r="L80" s="26" t="str">
        <f t="shared" si="7"/>
        <v/>
      </c>
      <c r="M80" s="27"/>
    </row>
    <row r="81" spans="1:13" ht="33.75" customHeight="1">
      <c r="A81" s="116"/>
      <c r="B81" s="68">
        <v>7.2</v>
      </c>
      <c r="C81" s="69" t="s">
        <v>75</v>
      </c>
      <c r="D81" s="7"/>
      <c r="E81" s="7"/>
      <c r="F81" s="7"/>
      <c r="G81" s="35" t="str">
        <f t="shared" si="0"/>
        <v/>
      </c>
      <c r="H81" s="9">
        <f t="shared" si="20"/>
        <v>3</v>
      </c>
      <c r="I81" s="9"/>
      <c r="J81" s="28" t="str">
        <f t="shared" ref="J81:J83" si="24">IF(D81="x",3,"")</f>
        <v/>
      </c>
      <c r="K81" s="29" t="str">
        <f t="shared" ref="K81:K83" si="25">IF(E81="x",2,"")</f>
        <v/>
      </c>
      <c r="L81" s="29" t="str">
        <f t="shared" ref="L81:L83" si="26">IF(F81="x",1,"")</f>
        <v/>
      </c>
      <c r="M81" s="30"/>
    </row>
    <row r="82" spans="1:13" ht="33.75" customHeight="1">
      <c r="A82" s="116"/>
      <c r="B82" s="56">
        <v>7.3</v>
      </c>
      <c r="C82" s="57" t="s">
        <v>76</v>
      </c>
      <c r="D82" s="58"/>
      <c r="E82" s="58"/>
      <c r="F82" s="58"/>
      <c r="G82" s="35" t="str">
        <f t="shared" si="0"/>
        <v/>
      </c>
      <c r="H82" s="9">
        <f t="shared" si="20"/>
        <v>3</v>
      </c>
      <c r="I82" s="9"/>
      <c r="J82" s="28" t="str">
        <f t="shared" si="24"/>
        <v/>
      </c>
      <c r="K82" s="29" t="str">
        <f t="shared" si="25"/>
        <v/>
      </c>
      <c r="L82" s="29" t="str">
        <f t="shared" si="26"/>
        <v/>
      </c>
      <c r="M82" s="30"/>
    </row>
    <row r="83" spans="1:13" ht="33.75" customHeight="1" thickBot="1">
      <c r="A83" s="117"/>
      <c r="B83" s="54">
        <v>7.4</v>
      </c>
      <c r="C83" s="55" t="s">
        <v>77</v>
      </c>
      <c r="D83" s="7"/>
      <c r="E83" s="7"/>
      <c r="F83" s="7"/>
      <c r="G83" s="35" t="str">
        <f t="shared" si="0"/>
        <v/>
      </c>
      <c r="H83" s="9">
        <f t="shared" si="20"/>
        <v>3</v>
      </c>
      <c r="I83" s="9"/>
      <c r="J83" s="31" t="str">
        <f t="shared" si="24"/>
        <v/>
      </c>
      <c r="K83" s="32" t="str">
        <f t="shared" si="25"/>
        <v/>
      </c>
      <c r="L83" s="32" t="str">
        <f t="shared" si="26"/>
        <v/>
      </c>
      <c r="M83" s="34" t="str">
        <f>IF(ISERROR(AVERAGE(J80:L83)),"",AVERAGE(J80:L83))</f>
        <v/>
      </c>
    </row>
    <row r="84" spans="1:13" ht="54.75" customHeight="1" thickBot="1">
      <c r="A84" s="129" t="s">
        <v>101</v>
      </c>
      <c r="B84" s="129"/>
      <c r="C84" s="130"/>
      <c r="D84" s="15" t="s">
        <v>2</v>
      </c>
      <c r="E84" s="15" t="s">
        <v>144</v>
      </c>
      <c r="F84" s="15" t="s">
        <v>4</v>
      </c>
      <c r="G84" s="35"/>
      <c r="H84" s="9"/>
      <c r="I84" s="9"/>
      <c r="J84" s="29"/>
      <c r="K84" s="29"/>
      <c r="L84" s="29"/>
      <c r="M84" s="23"/>
    </row>
    <row r="85" spans="1:13" ht="20.25" customHeight="1" thickBot="1">
      <c r="A85" s="115" t="s">
        <v>100</v>
      </c>
      <c r="B85" s="137" t="s">
        <v>113</v>
      </c>
      <c r="C85" s="138"/>
      <c r="D85" s="77"/>
      <c r="E85" s="36"/>
      <c r="F85" s="77"/>
      <c r="G85" s="35"/>
      <c r="H85" s="9">
        <f t="shared" si="20"/>
        <v>3</v>
      </c>
      <c r="I85" s="9"/>
      <c r="J85" s="25"/>
      <c r="K85" s="26"/>
      <c r="L85" s="26"/>
      <c r="M85" s="21"/>
    </row>
    <row r="86" spans="1:13" ht="33.75" customHeight="1" thickBot="1">
      <c r="A86" s="116"/>
      <c r="B86" s="56">
        <v>8.1</v>
      </c>
      <c r="C86" s="57" t="s">
        <v>114</v>
      </c>
      <c r="D86" s="58"/>
      <c r="E86" s="37"/>
      <c r="F86" s="58"/>
      <c r="G86" s="35" t="str">
        <f t="shared" si="0"/>
        <v/>
      </c>
      <c r="H86" s="9">
        <f t="shared" si="20"/>
        <v>3</v>
      </c>
      <c r="I86" s="9"/>
      <c r="J86" s="19">
        <f>IF(D86="x",1,0.01)</f>
        <v>0.01</v>
      </c>
      <c r="K86" s="20"/>
      <c r="L86" s="19">
        <f>IF(F86="x",30,0.01)</f>
        <v>0.01</v>
      </c>
      <c r="M86" s="21"/>
    </row>
    <row r="87" spans="1:13" ht="33.75" customHeight="1" thickBot="1">
      <c r="A87" s="116"/>
      <c r="B87" s="68">
        <v>8.1999999999999993</v>
      </c>
      <c r="C87" s="69" t="s">
        <v>115</v>
      </c>
      <c r="D87" s="7"/>
      <c r="E87" s="37"/>
      <c r="F87" s="7"/>
      <c r="G87" s="35" t="str">
        <f t="shared" si="0"/>
        <v/>
      </c>
      <c r="H87" s="9">
        <f t="shared" si="20"/>
        <v>3</v>
      </c>
      <c r="I87" s="9"/>
      <c r="J87" s="19">
        <f t="shared" ref="J87:J94" si="27">IF(D87="x",1,0.01)</f>
        <v>0.01</v>
      </c>
      <c r="K87" s="20"/>
      <c r="L87" s="19">
        <f t="shared" ref="L87:L89" si="28">IF(F87="x",30,0.01)</f>
        <v>0.01</v>
      </c>
      <c r="M87" s="24"/>
    </row>
    <row r="88" spans="1:13" ht="54" customHeight="1" thickBot="1">
      <c r="A88" s="116"/>
      <c r="B88" s="56">
        <v>8.3000000000000007</v>
      </c>
      <c r="C88" s="57" t="s">
        <v>116</v>
      </c>
      <c r="D88" s="58"/>
      <c r="E88" s="37"/>
      <c r="F88" s="58"/>
      <c r="G88" s="35" t="str">
        <f t="shared" si="0"/>
        <v/>
      </c>
      <c r="H88" s="9">
        <f t="shared" si="20"/>
        <v>3</v>
      </c>
      <c r="I88" s="9"/>
      <c r="J88" s="19">
        <f t="shared" si="27"/>
        <v>0.01</v>
      </c>
      <c r="K88" s="20"/>
      <c r="L88" s="19">
        <f t="shared" si="28"/>
        <v>0.01</v>
      </c>
      <c r="M88" s="24"/>
    </row>
    <row r="89" spans="1:13" ht="60.6" thickBot="1">
      <c r="A89" s="116"/>
      <c r="B89" s="68">
        <v>8.4</v>
      </c>
      <c r="C89" s="69" t="s">
        <v>117</v>
      </c>
      <c r="D89" s="7"/>
      <c r="E89" s="37"/>
      <c r="F89" s="7"/>
      <c r="G89" s="35" t="str">
        <f t="shared" si="0"/>
        <v/>
      </c>
      <c r="H89" s="9">
        <f t="shared" si="20"/>
        <v>3</v>
      </c>
      <c r="I89" s="9"/>
      <c r="J89" s="19">
        <f t="shared" si="27"/>
        <v>0.01</v>
      </c>
      <c r="K89" s="20"/>
      <c r="L89" s="19">
        <f t="shared" si="28"/>
        <v>0.01</v>
      </c>
      <c r="M89" s="24"/>
    </row>
    <row r="90" spans="1:13" ht="30.6" thickBot="1">
      <c r="A90" s="116"/>
      <c r="B90" s="56">
        <v>8.5</v>
      </c>
      <c r="C90" s="57" t="s">
        <v>118</v>
      </c>
      <c r="D90" s="58"/>
      <c r="E90" s="37"/>
      <c r="F90" s="58"/>
      <c r="G90" s="35" t="str">
        <f t="shared" si="0"/>
        <v/>
      </c>
      <c r="H90" s="9">
        <f t="shared" si="20"/>
        <v>3</v>
      </c>
      <c r="I90" s="9"/>
      <c r="J90" s="19"/>
      <c r="K90" s="20"/>
      <c r="L90" s="19"/>
      <c r="M90" s="24"/>
    </row>
    <row r="91" spans="1:13" ht="45.6" thickBot="1">
      <c r="A91" s="116"/>
      <c r="B91" s="68">
        <v>8.6</v>
      </c>
      <c r="C91" s="69" t="s">
        <v>119</v>
      </c>
      <c r="D91" s="7"/>
      <c r="E91" s="37"/>
      <c r="F91" s="7"/>
      <c r="G91" s="35" t="str">
        <f t="shared" si="0"/>
        <v/>
      </c>
      <c r="H91" s="9">
        <f t="shared" si="20"/>
        <v>3</v>
      </c>
      <c r="I91" s="9"/>
      <c r="J91" s="19"/>
      <c r="K91" s="20"/>
      <c r="L91" s="19"/>
      <c r="M91" s="24"/>
    </row>
    <row r="92" spans="1:13" ht="20.25" customHeight="1" thickBot="1">
      <c r="A92" s="116"/>
      <c r="B92" s="131" t="s">
        <v>112</v>
      </c>
      <c r="C92" s="132"/>
      <c r="D92" s="78"/>
      <c r="E92" s="36"/>
      <c r="F92" s="78"/>
      <c r="G92" s="35"/>
      <c r="H92" s="9"/>
      <c r="I92" s="9"/>
      <c r="J92" s="19"/>
      <c r="K92" s="20"/>
      <c r="L92" s="19"/>
      <c r="M92" s="24"/>
    </row>
    <row r="93" spans="1:13" ht="45.6" thickBot="1">
      <c r="A93" s="116"/>
      <c r="B93" s="68">
        <v>8.6999999999999993</v>
      </c>
      <c r="C93" s="69" t="s">
        <v>102</v>
      </c>
      <c r="D93" s="7"/>
      <c r="E93" s="37"/>
      <c r="F93" s="7"/>
      <c r="G93" s="35" t="str">
        <f t="shared" si="0"/>
        <v/>
      </c>
      <c r="H93" s="9">
        <f t="shared" si="20"/>
        <v>3</v>
      </c>
      <c r="I93" s="9"/>
      <c r="J93" s="19">
        <f t="shared" si="27"/>
        <v>0.01</v>
      </c>
      <c r="K93" s="20"/>
      <c r="L93" s="19">
        <f t="shared" ref="L93:L94" si="29">IF(F93="x",30,0.01)</f>
        <v>0.01</v>
      </c>
      <c r="M93" s="24"/>
    </row>
    <row r="94" spans="1:13" ht="33.75" customHeight="1" thickBot="1">
      <c r="A94" s="116"/>
      <c r="B94" s="56">
        <v>8.8000000000000007</v>
      </c>
      <c r="C94" s="57" t="s">
        <v>120</v>
      </c>
      <c r="D94" s="58"/>
      <c r="E94" s="37"/>
      <c r="F94" s="58"/>
      <c r="G94" s="35" t="str">
        <f t="shared" si="0"/>
        <v/>
      </c>
      <c r="H94" s="9">
        <f t="shared" si="20"/>
        <v>3</v>
      </c>
      <c r="I94" s="9"/>
      <c r="J94" s="19">
        <f t="shared" si="27"/>
        <v>0.01</v>
      </c>
      <c r="K94" s="20"/>
      <c r="L94" s="19">
        <f t="shared" si="29"/>
        <v>0.01</v>
      </c>
      <c r="M94" s="24"/>
    </row>
    <row r="95" spans="1:13" ht="56.25" customHeight="1">
      <c r="A95" s="116"/>
      <c r="B95" s="68">
        <v>8.9</v>
      </c>
      <c r="C95" s="69" t="s">
        <v>121</v>
      </c>
      <c r="D95" s="7"/>
      <c r="E95" s="37"/>
      <c r="F95" s="7"/>
      <c r="G95" s="35" t="str">
        <f t="shared" si="0"/>
        <v/>
      </c>
      <c r="H95" s="9">
        <f t="shared" si="20"/>
        <v>3</v>
      </c>
      <c r="I95" s="9"/>
      <c r="J95" s="19"/>
      <c r="K95" s="20"/>
      <c r="L95" s="19"/>
      <c r="M95" s="24"/>
    </row>
    <row r="96" spans="1:13" ht="19.5" customHeight="1" thickBot="1">
      <c r="A96" s="116"/>
      <c r="B96" s="131" t="s">
        <v>111</v>
      </c>
      <c r="C96" s="132"/>
      <c r="D96" s="78"/>
      <c r="E96" s="36"/>
      <c r="F96" s="78"/>
      <c r="G96" s="35"/>
      <c r="H96" s="9">
        <f t="shared" si="20"/>
        <v>3</v>
      </c>
      <c r="I96" s="9"/>
      <c r="J96" s="28"/>
      <c r="K96" s="29"/>
      <c r="L96" s="29"/>
      <c r="M96" s="24"/>
    </row>
    <row r="97" spans="1:13" ht="100.5" customHeight="1" thickBot="1">
      <c r="A97" s="116"/>
      <c r="B97" s="68">
        <v>8.1</v>
      </c>
      <c r="C97" s="69" t="s">
        <v>122</v>
      </c>
      <c r="D97" s="7"/>
      <c r="E97" s="37"/>
      <c r="F97" s="7" t="s">
        <v>149</v>
      </c>
      <c r="G97" s="35" t="str">
        <f t="shared" si="0"/>
        <v/>
      </c>
      <c r="H97" s="9">
        <f t="shared" si="20"/>
        <v>2</v>
      </c>
      <c r="I97" s="9"/>
      <c r="J97" s="19">
        <f t="shared" ref="J97:J123" si="30">IF(D97="x",1,0.01)</f>
        <v>0.01</v>
      </c>
      <c r="K97" s="20"/>
      <c r="L97" s="19">
        <f t="shared" ref="L97:L99" si="31">IF(F97="x",30,0.01)</f>
        <v>0.01</v>
      </c>
      <c r="M97" s="24"/>
    </row>
    <row r="98" spans="1:13" ht="51.75" customHeight="1" thickBot="1">
      <c r="A98" s="116"/>
      <c r="B98" s="56">
        <v>8.11</v>
      </c>
      <c r="C98" s="57" t="s">
        <v>123</v>
      </c>
      <c r="D98" s="58"/>
      <c r="E98" s="37"/>
      <c r="F98" s="58"/>
      <c r="G98" s="35" t="str">
        <f t="shared" si="0"/>
        <v/>
      </c>
      <c r="H98" s="9">
        <f t="shared" si="20"/>
        <v>3</v>
      </c>
      <c r="I98" s="9"/>
      <c r="J98" s="19">
        <f t="shared" si="30"/>
        <v>0.01</v>
      </c>
      <c r="K98" s="20"/>
      <c r="L98" s="19">
        <f t="shared" si="31"/>
        <v>0.01</v>
      </c>
      <c r="M98" s="24"/>
    </row>
    <row r="99" spans="1:13" ht="38.25" customHeight="1" thickBot="1">
      <c r="A99" s="116"/>
      <c r="B99" s="68">
        <v>8.1199999999999992</v>
      </c>
      <c r="C99" s="69" t="s">
        <v>124</v>
      </c>
      <c r="D99" s="7"/>
      <c r="E99" s="37"/>
      <c r="F99" s="7"/>
      <c r="G99" s="35" t="str">
        <f t="shared" ref="G99:G123" si="32">IF(H99=3,"",IF(H99=2,"","One Answer Only"))</f>
        <v/>
      </c>
      <c r="H99" s="9">
        <f t="shared" si="20"/>
        <v>3</v>
      </c>
      <c r="I99" s="9"/>
      <c r="J99" s="19">
        <f t="shared" si="30"/>
        <v>0.01</v>
      </c>
      <c r="K99" s="20"/>
      <c r="L99" s="19">
        <f t="shared" si="31"/>
        <v>0.01</v>
      </c>
      <c r="M99" s="24"/>
    </row>
    <row r="100" spans="1:13" ht="20.25" customHeight="1" thickBot="1">
      <c r="A100" s="116"/>
      <c r="B100" s="131" t="s">
        <v>110</v>
      </c>
      <c r="C100" s="132"/>
      <c r="D100" s="78"/>
      <c r="E100" s="36"/>
      <c r="F100" s="78"/>
      <c r="G100" s="35"/>
      <c r="H100" s="9">
        <f t="shared" si="20"/>
        <v>3</v>
      </c>
      <c r="I100" s="9"/>
      <c r="J100" s="19"/>
      <c r="K100" s="20"/>
      <c r="L100" s="19"/>
      <c r="M100" s="24"/>
    </row>
    <row r="101" spans="1:13" ht="22.5" customHeight="1" thickBot="1">
      <c r="A101" s="116"/>
      <c r="B101" s="68">
        <v>8.1300000000000008</v>
      </c>
      <c r="C101" s="69" t="s">
        <v>125</v>
      </c>
      <c r="D101" s="7"/>
      <c r="E101" s="37"/>
      <c r="F101" s="7"/>
      <c r="G101" s="35" t="str">
        <f t="shared" si="32"/>
        <v/>
      </c>
      <c r="H101" s="9">
        <f t="shared" si="20"/>
        <v>3</v>
      </c>
      <c r="I101" s="9"/>
      <c r="J101" s="19">
        <f t="shared" si="30"/>
        <v>0.01</v>
      </c>
      <c r="K101" s="20"/>
      <c r="L101" s="19">
        <f>IF(F101="x",30,0.01)</f>
        <v>0.01</v>
      </c>
      <c r="M101" s="24"/>
    </row>
    <row r="102" spans="1:13" ht="20.25" customHeight="1" thickBot="1">
      <c r="A102" s="116"/>
      <c r="B102" s="131" t="s">
        <v>109</v>
      </c>
      <c r="C102" s="132"/>
      <c r="D102" s="78"/>
      <c r="E102" s="36"/>
      <c r="F102" s="78"/>
      <c r="G102" s="35"/>
      <c r="H102" s="9">
        <f t="shared" si="20"/>
        <v>3</v>
      </c>
      <c r="I102" s="9"/>
      <c r="J102" s="19"/>
      <c r="K102" s="20"/>
      <c r="L102" s="19"/>
      <c r="M102" s="24"/>
    </row>
    <row r="103" spans="1:13" ht="42" customHeight="1" thickBot="1">
      <c r="A103" s="116"/>
      <c r="B103" s="68">
        <v>8.14</v>
      </c>
      <c r="C103" s="69" t="s">
        <v>126</v>
      </c>
      <c r="D103" s="7"/>
      <c r="E103" s="37"/>
      <c r="F103" s="7"/>
      <c r="G103" s="35" t="str">
        <f t="shared" si="32"/>
        <v/>
      </c>
      <c r="H103" s="9">
        <f t="shared" si="20"/>
        <v>3</v>
      </c>
      <c r="I103" s="9"/>
      <c r="J103" s="19">
        <f t="shared" si="30"/>
        <v>0.01</v>
      </c>
      <c r="K103" s="20"/>
      <c r="L103" s="19">
        <f>IF(F103="x",30,0.01)</f>
        <v>0.01</v>
      </c>
      <c r="M103" s="24"/>
    </row>
    <row r="104" spans="1:13" ht="43.5" customHeight="1" thickBot="1">
      <c r="A104" s="116"/>
      <c r="B104" s="56">
        <v>8.15</v>
      </c>
      <c r="C104" s="57" t="s">
        <v>145</v>
      </c>
      <c r="D104" s="58"/>
      <c r="E104" s="37"/>
      <c r="F104" s="58"/>
      <c r="G104" s="35" t="str">
        <f t="shared" si="32"/>
        <v/>
      </c>
      <c r="H104" s="9">
        <f t="shared" si="20"/>
        <v>3</v>
      </c>
      <c r="I104" s="9"/>
      <c r="J104" s="19">
        <f t="shared" si="30"/>
        <v>0.01</v>
      </c>
      <c r="K104" s="20"/>
      <c r="L104" s="19">
        <f>IF(F104="x",30,0.01)</f>
        <v>0.01</v>
      </c>
      <c r="M104" s="24"/>
    </row>
    <row r="105" spans="1:13" ht="20.25" customHeight="1" thickBot="1">
      <c r="A105" s="116"/>
      <c r="B105" s="139" t="s">
        <v>108</v>
      </c>
      <c r="C105" s="139"/>
      <c r="D105" s="70"/>
      <c r="E105" s="36"/>
      <c r="F105" s="70"/>
      <c r="G105" s="35"/>
      <c r="H105" s="9">
        <f t="shared" si="20"/>
        <v>3</v>
      </c>
      <c r="I105" s="9"/>
      <c r="J105" s="19"/>
      <c r="K105" s="20"/>
      <c r="L105" s="19"/>
      <c r="M105" s="24"/>
    </row>
    <row r="106" spans="1:13" ht="39.75" customHeight="1" thickBot="1">
      <c r="A106" s="116"/>
      <c r="B106" s="56">
        <v>8.16</v>
      </c>
      <c r="C106" s="57" t="s">
        <v>127</v>
      </c>
      <c r="D106" s="58"/>
      <c r="E106" s="37"/>
      <c r="F106" s="58"/>
      <c r="G106" s="35" t="str">
        <f t="shared" si="32"/>
        <v/>
      </c>
      <c r="H106" s="9">
        <f t="shared" si="20"/>
        <v>3</v>
      </c>
      <c r="I106" s="9"/>
      <c r="J106" s="19">
        <f t="shared" si="30"/>
        <v>0.01</v>
      </c>
      <c r="K106" s="20"/>
      <c r="L106" s="19">
        <f>IF(F106="x",30,0.01)</f>
        <v>0.01</v>
      </c>
      <c r="M106" s="24"/>
    </row>
    <row r="107" spans="1:13" ht="20.25" customHeight="1" thickBot="1">
      <c r="A107" s="116"/>
      <c r="B107" s="139" t="s">
        <v>107</v>
      </c>
      <c r="C107" s="139"/>
      <c r="D107" s="79"/>
      <c r="E107" s="36"/>
      <c r="F107" s="79"/>
      <c r="G107" s="35"/>
      <c r="H107" s="9">
        <f t="shared" si="20"/>
        <v>3</v>
      </c>
      <c r="I107" s="9"/>
      <c r="J107" s="19"/>
      <c r="K107" s="20"/>
      <c r="L107" s="19"/>
      <c r="M107" s="24"/>
    </row>
    <row r="108" spans="1:13" ht="45.6" thickBot="1">
      <c r="A108" s="116"/>
      <c r="B108" s="56">
        <v>8.17</v>
      </c>
      <c r="C108" s="57" t="s">
        <v>128</v>
      </c>
      <c r="D108" s="58"/>
      <c r="E108" s="37"/>
      <c r="F108" s="58"/>
      <c r="G108" s="35" t="str">
        <f t="shared" si="32"/>
        <v/>
      </c>
      <c r="H108" s="9">
        <f t="shared" si="20"/>
        <v>3</v>
      </c>
      <c r="I108" s="9"/>
      <c r="J108" s="19">
        <f t="shared" si="30"/>
        <v>0.01</v>
      </c>
      <c r="K108" s="20"/>
      <c r="L108" s="19">
        <f>IF(F108="x",30,0.01)</f>
        <v>0.01</v>
      </c>
      <c r="M108" s="24"/>
    </row>
    <row r="109" spans="1:13" ht="39.75" customHeight="1" thickBot="1">
      <c r="A109" s="116"/>
      <c r="B109" s="68">
        <v>8.18</v>
      </c>
      <c r="C109" s="69" t="s">
        <v>129</v>
      </c>
      <c r="D109" s="7"/>
      <c r="E109" s="37"/>
      <c r="F109" s="7"/>
      <c r="G109" s="35" t="str">
        <f t="shared" si="32"/>
        <v/>
      </c>
      <c r="H109" s="9">
        <f t="shared" si="20"/>
        <v>3</v>
      </c>
      <c r="I109" s="9"/>
      <c r="J109" s="19">
        <f t="shared" si="30"/>
        <v>0.01</v>
      </c>
      <c r="K109" s="20"/>
      <c r="L109" s="19">
        <f>IF(F109="x",30,0.01)</f>
        <v>0.01</v>
      </c>
      <c r="M109" s="24"/>
    </row>
    <row r="110" spans="1:13" ht="20.25" customHeight="1" thickBot="1">
      <c r="A110" s="116"/>
      <c r="B110" s="131" t="s">
        <v>106</v>
      </c>
      <c r="C110" s="132"/>
      <c r="D110" s="78"/>
      <c r="E110" s="36"/>
      <c r="F110" s="78"/>
      <c r="G110" s="35"/>
      <c r="H110" s="9">
        <f t="shared" si="20"/>
        <v>3</v>
      </c>
      <c r="I110" s="9"/>
      <c r="J110" s="19"/>
      <c r="K110" s="20"/>
      <c r="L110" s="19"/>
      <c r="M110" s="24"/>
    </row>
    <row r="111" spans="1:13" ht="41.25" customHeight="1" thickBot="1">
      <c r="A111" s="116"/>
      <c r="B111" s="68">
        <v>8.19</v>
      </c>
      <c r="C111" s="69" t="s">
        <v>130</v>
      </c>
      <c r="D111" s="7"/>
      <c r="E111" s="37"/>
      <c r="F111" s="7"/>
      <c r="G111" s="35" t="str">
        <f t="shared" si="32"/>
        <v/>
      </c>
      <c r="H111" s="9">
        <f t="shared" si="20"/>
        <v>3</v>
      </c>
      <c r="I111" s="9"/>
      <c r="J111" s="19">
        <f t="shared" si="30"/>
        <v>0.01</v>
      </c>
      <c r="K111" s="20"/>
      <c r="L111" s="19">
        <f t="shared" ref="L111:L117" si="33">IF(F111="x",30,0.01)</f>
        <v>0.01</v>
      </c>
      <c r="M111" s="24"/>
    </row>
    <row r="112" spans="1:13" ht="39.75" customHeight="1" thickBot="1">
      <c r="A112" s="116"/>
      <c r="B112" s="76">
        <v>8.1999999999999993</v>
      </c>
      <c r="C112" s="57" t="s">
        <v>131</v>
      </c>
      <c r="D112" s="58"/>
      <c r="E112" s="37"/>
      <c r="F112" s="58"/>
      <c r="G112" s="35" t="str">
        <f t="shared" si="32"/>
        <v/>
      </c>
      <c r="H112" s="9">
        <f t="shared" si="20"/>
        <v>3</v>
      </c>
      <c r="I112" s="9"/>
      <c r="J112" s="19">
        <f t="shared" si="30"/>
        <v>0.01</v>
      </c>
      <c r="K112" s="20"/>
      <c r="L112" s="19">
        <f t="shared" si="33"/>
        <v>0.01</v>
      </c>
      <c r="M112" s="24"/>
    </row>
    <row r="113" spans="1:13" ht="36.75" customHeight="1" thickBot="1">
      <c r="A113" s="116"/>
      <c r="B113" s="68">
        <v>8.2100000000000009</v>
      </c>
      <c r="C113" s="69" t="s">
        <v>139</v>
      </c>
      <c r="D113" s="7"/>
      <c r="E113" s="37"/>
      <c r="F113" s="7"/>
      <c r="G113" s="35" t="str">
        <f t="shared" si="32"/>
        <v/>
      </c>
      <c r="H113" s="9">
        <f t="shared" si="20"/>
        <v>3</v>
      </c>
      <c r="I113" s="9"/>
      <c r="J113" s="19">
        <f t="shared" si="30"/>
        <v>0.01</v>
      </c>
      <c r="K113" s="20"/>
      <c r="L113" s="19">
        <f t="shared" si="33"/>
        <v>0.01</v>
      </c>
      <c r="M113" s="24"/>
    </row>
    <row r="114" spans="1:13" ht="59.25" customHeight="1" thickBot="1">
      <c r="A114" s="116"/>
      <c r="B114" s="76">
        <v>8.2200000000000006</v>
      </c>
      <c r="C114" s="57" t="s">
        <v>132</v>
      </c>
      <c r="D114" s="58"/>
      <c r="E114" s="37"/>
      <c r="F114" s="58"/>
      <c r="G114" s="35" t="str">
        <f t="shared" si="32"/>
        <v/>
      </c>
      <c r="H114" s="9">
        <f t="shared" si="20"/>
        <v>3</v>
      </c>
      <c r="I114" s="9"/>
      <c r="J114" s="19">
        <f t="shared" si="30"/>
        <v>0.01</v>
      </c>
      <c r="K114" s="20"/>
      <c r="L114" s="19">
        <f t="shared" si="33"/>
        <v>0.01</v>
      </c>
      <c r="M114" s="24"/>
    </row>
    <row r="115" spans="1:13" ht="57" customHeight="1" thickBot="1">
      <c r="A115" s="116"/>
      <c r="B115" s="68">
        <v>8.23</v>
      </c>
      <c r="C115" s="69" t="s">
        <v>133</v>
      </c>
      <c r="D115" s="7"/>
      <c r="E115" s="37"/>
      <c r="F115" s="7"/>
      <c r="G115" s="35" t="str">
        <f t="shared" si="32"/>
        <v/>
      </c>
      <c r="H115" s="9">
        <f t="shared" si="20"/>
        <v>3</v>
      </c>
      <c r="I115" s="9"/>
      <c r="J115" s="19">
        <f t="shared" si="30"/>
        <v>0.01</v>
      </c>
      <c r="K115" s="20"/>
      <c r="L115" s="19">
        <f t="shared" si="33"/>
        <v>0.01</v>
      </c>
      <c r="M115" s="24"/>
    </row>
    <row r="116" spans="1:13" ht="51.75" customHeight="1" thickBot="1">
      <c r="A116" s="116"/>
      <c r="B116" s="76">
        <v>8.24</v>
      </c>
      <c r="C116" s="57" t="s">
        <v>134</v>
      </c>
      <c r="D116" s="58"/>
      <c r="E116" s="37"/>
      <c r="F116" s="58"/>
      <c r="G116" s="35" t="str">
        <f t="shared" si="32"/>
        <v/>
      </c>
      <c r="H116" s="9">
        <f t="shared" si="20"/>
        <v>3</v>
      </c>
      <c r="I116" s="9"/>
      <c r="J116" s="19">
        <f t="shared" si="30"/>
        <v>0.01</v>
      </c>
      <c r="K116" s="20"/>
      <c r="L116" s="19">
        <f t="shared" si="33"/>
        <v>0.01</v>
      </c>
      <c r="M116" s="24"/>
    </row>
    <row r="117" spans="1:13" ht="57.75" customHeight="1" thickBot="1">
      <c r="A117" s="116"/>
      <c r="B117" s="68">
        <v>8.25</v>
      </c>
      <c r="C117" s="69" t="s">
        <v>135</v>
      </c>
      <c r="D117" s="7"/>
      <c r="E117" s="37"/>
      <c r="F117" s="7"/>
      <c r="G117" s="35" t="str">
        <f t="shared" si="32"/>
        <v/>
      </c>
      <c r="H117" s="9">
        <f t="shared" si="20"/>
        <v>3</v>
      </c>
      <c r="I117" s="9"/>
      <c r="J117" s="19">
        <f t="shared" si="30"/>
        <v>0.01</v>
      </c>
      <c r="K117" s="20"/>
      <c r="L117" s="19">
        <f t="shared" si="33"/>
        <v>0.01</v>
      </c>
      <c r="M117" s="24"/>
    </row>
    <row r="118" spans="1:13" ht="20.25" customHeight="1" thickBot="1">
      <c r="A118" s="116"/>
      <c r="B118" s="131" t="s">
        <v>105</v>
      </c>
      <c r="C118" s="132"/>
      <c r="D118" s="78"/>
      <c r="E118" s="36"/>
      <c r="F118" s="78"/>
      <c r="G118" s="35"/>
      <c r="H118" s="9">
        <f t="shared" si="20"/>
        <v>3</v>
      </c>
      <c r="I118" s="9"/>
      <c r="J118" s="19"/>
      <c r="K118" s="20"/>
      <c r="L118" s="19"/>
      <c r="M118" s="24"/>
    </row>
    <row r="119" spans="1:13" ht="30.6" thickBot="1">
      <c r="A119" s="116"/>
      <c r="B119" s="68">
        <v>8.26</v>
      </c>
      <c r="C119" s="69" t="s">
        <v>136</v>
      </c>
      <c r="D119" s="7"/>
      <c r="E119" s="37"/>
      <c r="F119" s="7"/>
      <c r="G119" s="35" t="str">
        <f t="shared" si="32"/>
        <v/>
      </c>
      <c r="H119" s="9">
        <f t="shared" si="20"/>
        <v>3</v>
      </c>
      <c r="I119" s="9"/>
      <c r="J119" s="19">
        <f t="shared" si="30"/>
        <v>0.01</v>
      </c>
      <c r="K119" s="20"/>
      <c r="L119" s="19">
        <f>IF(F119="x",30,0.01)</f>
        <v>0.01</v>
      </c>
      <c r="M119" s="24"/>
    </row>
    <row r="120" spans="1:13" ht="20.25" customHeight="1" thickBot="1">
      <c r="A120" s="116"/>
      <c r="B120" s="131" t="s">
        <v>104</v>
      </c>
      <c r="C120" s="132"/>
      <c r="D120" s="78"/>
      <c r="E120" s="36"/>
      <c r="F120" s="78"/>
      <c r="G120" s="35"/>
      <c r="H120" s="9">
        <f t="shared" si="20"/>
        <v>3</v>
      </c>
      <c r="I120" s="9"/>
      <c r="J120" s="19"/>
      <c r="K120" s="20"/>
      <c r="L120" s="19"/>
      <c r="M120" s="24"/>
    </row>
    <row r="121" spans="1:13" ht="70.5" customHeight="1" thickBot="1">
      <c r="A121" s="116"/>
      <c r="B121" s="68">
        <v>8.27</v>
      </c>
      <c r="C121" s="69" t="s">
        <v>137</v>
      </c>
      <c r="D121" s="7"/>
      <c r="E121" s="37"/>
      <c r="F121" s="7"/>
      <c r="G121" s="35" t="str">
        <f t="shared" si="32"/>
        <v/>
      </c>
      <c r="H121" s="9">
        <f t="shared" si="20"/>
        <v>3</v>
      </c>
      <c r="I121" s="9"/>
      <c r="J121" s="19">
        <f t="shared" si="30"/>
        <v>0.01</v>
      </c>
      <c r="K121" s="20"/>
      <c r="L121" s="19">
        <f>IF(F121="x",30,0.01)</f>
        <v>0.01</v>
      </c>
      <c r="M121" s="24"/>
    </row>
    <row r="122" spans="1:13" ht="20.25" customHeight="1" thickBot="1">
      <c r="A122" s="116"/>
      <c r="B122" s="131" t="s">
        <v>103</v>
      </c>
      <c r="C122" s="132"/>
      <c r="D122" s="78"/>
      <c r="E122" s="36"/>
      <c r="F122" s="78"/>
      <c r="G122" s="35"/>
      <c r="H122" s="9">
        <f t="shared" si="20"/>
        <v>3</v>
      </c>
      <c r="I122" s="9"/>
      <c r="J122" s="19"/>
      <c r="K122" s="20"/>
      <c r="L122" s="19"/>
      <c r="M122" s="24"/>
    </row>
    <row r="123" spans="1:13" ht="39" customHeight="1" thickBot="1">
      <c r="A123" s="117"/>
      <c r="B123" s="68">
        <v>8.2799999999999994</v>
      </c>
      <c r="C123" s="69" t="s">
        <v>138</v>
      </c>
      <c r="D123" s="7"/>
      <c r="E123" s="37"/>
      <c r="F123" s="7"/>
      <c r="G123" s="35" t="str">
        <f t="shared" si="32"/>
        <v/>
      </c>
      <c r="H123" s="9">
        <f t="shared" si="20"/>
        <v>3</v>
      </c>
      <c r="I123" s="9"/>
      <c r="J123" s="19">
        <f t="shared" si="30"/>
        <v>0.01</v>
      </c>
      <c r="K123" s="20"/>
      <c r="L123" s="19">
        <f>IF(F123="x",30,0.01)</f>
        <v>0.01</v>
      </c>
      <c r="M123" s="34">
        <f>IF(ISERROR(AVERAGE(J85:L123)),"",AVERAGE(J85:L123))</f>
        <v>1.0000000000000004E-2</v>
      </c>
    </row>
    <row r="124" spans="1:13" ht="55.8" thickBot="1">
      <c r="A124" s="129" t="s">
        <v>78</v>
      </c>
      <c r="B124" s="129"/>
      <c r="C124" s="130"/>
      <c r="D124" s="15" t="s">
        <v>2</v>
      </c>
      <c r="E124" s="15" t="s">
        <v>3</v>
      </c>
      <c r="F124" s="15" t="s">
        <v>4</v>
      </c>
      <c r="G124" s="35"/>
      <c r="H124" s="9">
        <f t="shared" si="20"/>
        <v>0</v>
      </c>
      <c r="I124" s="9"/>
      <c r="J124" s="82">
        <f>SUM(J86:J123)</f>
        <v>0.25000000000000006</v>
      </c>
      <c r="K124" s="82"/>
      <c r="L124" s="82">
        <f>SUM(L86:L123)</f>
        <v>0.25000000000000006</v>
      </c>
      <c r="M124" s="83">
        <f>+J124+L124</f>
        <v>0.50000000000000011</v>
      </c>
    </row>
    <row r="125" spans="1:13" ht="33.75" customHeight="1">
      <c r="A125" s="115" t="s">
        <v>99</v>
      </c>
      <c r="B125" s="56">
        <v>9.1</v>
      </c>
      <c r="C125" s="57" t="s">
        <v>79</v>
      </c>
      <c r="D125" s="58"/>
      <c r="E125" s="58"/>
      <c r="F125" s="58"/>
      <c r="G125" s="35" t="str">
        <f t="shared" ref="G125:G126" si="34">IF(H125=3,"",IF(H125=2,"","One Answer Only"))</f>
        <v/>
      </c>
      <c r="H125" s="9">
        <f t="shared" si="20"/>
        <v>3</v>
      </c>
      <c r="I125" s="9"/>
      <c r="J125" s="25" t="str">
        <f t="shared" si="5"/>
        <v/>
      </c>
      <c r="K125" s="26" t="str">
        <f t="shared" si="6"/>
        <v/>
      </c>
      <c r="L125" s="26" t="str">
        <f t="shared" si="7"/>
        <v/>
      </c>
      <c r="M125" s="27"/>
    </row>
    <row r="126" spans="1:13" ht="33.75" customHeight="1" thickBot="1">
      <c r="A126" s="117"/>
      <c r="B126" s="71">
        <v>9.1999999999999993</v>
      </c>
      <c r="C126" s="72" t="s">
        <v>80</v>
      </c>
      <c r="D126" s="8"/>
      <c r="E126" s="8"/>
      <c r="F126" s="8"/>
      <c r="G126" s="35" t="str">
        <f t="shared" si="34"/>
        <v/>
      </c>
      <c r="H126" s="9">
        <f t="shared" si="20"/>
        <v>3</v>
      </c>
      <c r="I126" s="9"/>
      <c r="J126" s="31" t="str">
        <f t="shared" si="5"/>
        <v/>
      </c>
      <c r="K126" s="32" t="str">
        <f t="shared" si="6"/>
        <v/>
      </c>
      <c r="L126" s="32" t="str">
        <f t="shared" si="7"/>
        <v/>
      </c>
      <c r="M126" s="34" t="str">
        <f>IF(ISERROR(AVERAGE(J125:L126)),"",AVERAGE(J125:L126))</f>
        <v/>
      </c>
    </row>
  </sheetData>
  <sheetProtection password="CC2A" sheet="1" objects="1" scenarios="1"/>
  <mergeCells count="41">
    <mergeCell ref="A15:C15"/>
    <mergeCell ref="A72:C72"/>
    <mergeCell ref="A124:C124"/>
    <mergeCell ref="A125:A126"/>
    <mergeCell ref="A80:A83"/>
    <mergeCell ref="A84:C84"/>
    <mergeCell ref="A73:A79"/>
    <mergeCell ref="B85:C85"/>
    <mergeCell ref="B92:C92"/>
    <mergeCell ref="B96:C96"/>
    <mergeCell ref="B100:C100"/>
    <mergeCell ref="B102:C102"/>
    <mergeCell ref="B105:C105"/>
    <mergeCell ref="B107:C107"/>
    <mergeCell ref="B110:C110"/>
    <mergeCell ref="B118:C118"/>
    <mergeCell ref="B120:C120"/>
    <mergeCell ref="B122:C122"/>
    <mergeCell ref="A85:A123"/>
    <mergeCell ref="A1:C1"/>
    <mergeCell ref="A3:B3"/>
    <mergeCell ref="A55:A61"/>
    <mergeCell ref="A8:C8"/>
    <mergeCell ref="A9:C9"/>
    <mergeCell ref="A10:C10"/>
    <mergeCell ref="A11:C11"/>
    <mergeCell ref="A12:C12"/>
    <mergeCell ref="A13:C13"/>
    <mergeCell ref="A14:C14"/>
    <mergeCell ref="A16:C16"/>
    <mergeCell ref="A7:C7"/>
    <mergeCell ref="A5:D5"/>
    <mergeCell ref="A34:A41"/>
    <mergeCell ref="A48:A53"/>
    <mergeCell ref="A62:A71"/>
    <mergeCell ref="A26:C26"/>
    <mergeCell ref="A27:D31"/>
    <mergeCell ref="A32:C32"/>
    <mergeCell ref="A33:C33"/>
    <mergeCell ref="A54:C54"/>
    <mergeCell ref="A42:A47"/>
  </mergeCells>
  <conditionalFormatting sqref="D8">
    <cfRule type="cellIs" dxfId="44" priority="19" operator="lessThan">
      <formula>2.001</formula>
    </cfRule>
  </conditionalFormatting>
  <conditionalFormatting sqref="D9">
    <cfRule type="cellIs" dxfId="43" priority="18" operator="lessThan">
      <formula>2.001</formula>
    </cfRule>
  </conditionalFormatting>
  <conditionalFormatting sqref="D10">
    <cfRule type="cellIs" dxfId="42" priority="17" operator="lessThan">
      <formula>2.001</formula>
    </cfRule>
  </conditionalFormatting>
  <conditionalFormatting sqref="D11">
    <cfRule type="cellIs" dxfId="41" priority="16" operator="lessThan">
      <formula>2.001</formula>
    </cfRule>
  </conditionalFormatting>
  <conditionalFormatting sqref="D12">
    <cfRule type="cellIs" dxfId="40" priority="15" operator="lessThan">
      <formula>2.001</formula>
    </cfRule>
  </conditionalFormatting>
  <conditionalFormatting sqref="D13">
    <cfRule type="cellIs" dxfId="39" priority="14" operator="lessThan">
      <formula>2.001</formula>
    </cfRule>
  </conditionalFormatting>
  <conditionalFormatting sqref="D18">
    <cfRule type="cellIs" dxfId="38" priority="5" operator="lessThan">
      <formula>2.001</formula>
    </cfRule>
  </conditionalFormatting>
  <conditionalFormatting sqref="D14 D16">
    <cfRule type="cellIs" dxfId="37" priority="3" operator="lessThan">
      <formula>2.001</formula>
    </cfRule>
  </conditionalFormatting>
  <conditionalFormatting sqref="D15">
    <cfRule type="cellIs" dxfId="36" priority="1" operator="equal">
      <formula>"Examine!"</formula>
    </cfRule>
  </conditionalFormatting>
  <pageMargins left="0.7" right="0.7" top="0.75" bottom="0.75" header="0.3" footer="0.3"/>
  <pageSetup scale="91" orientation="landscape" r:id="rId1"/>
  <rowBreaks count="3" manualBreakCount="3">
    <brk id="23" max="5" man="1"/>
    <brk id="53" max="5" man="1"/>
    <brk id="7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zoomScale="90" zoomScaleNormal="90" workbookViewId="0">
      <selection activeCell="D11" sqref="D11"/>
    </sheetView>
  </sheetViews>
  <sheetFormatPr defaultColWidth="9" defaultRowHeight="15.6"/>
  <cols>
    <col min="1" max="1" width="14.5" style="1" customWidth="1"/>
    <col min="2" max="2" width="9.8984375" style="1" customWidth="1"/>
    <col min="3" max="3" width="67.59765625" style="1" customWidth="1"/>
    <col min="4" max="5" width="9" style="1"/>
    <col min="6" max="6" width="9.59765625" style="1" customWidth="1"/>
    <col min="7" max="7" width="20.19921875" style="40" customWidth="1"/>
    <col min="8" max="12" width="9" style="1" hidden="1" customWidth="1"/>
    <col min="13" max="13" width="20.59765625" style="1" hidden="1" customWidth="1"/>
    <col min="14" max="16" width="9" style="1" customWidth="1"/>
    <col min="17" max="16384" width="9" style="1"/>
  </cols>
  <sheetData>
    <row r="1" spans="1:7" ht="18" customHeight="1">
      <c r="A1" s="133" t="s">
        <v>150</v>
      </c>
      <c r="B1" s="133"/>
      <c r="C1" s="133"/>
      <c r="D1" s="98"/>
      <c r="E1" s="74"/>
      <c r="F1" s="74"/>
    </row>
    <row r="2" spans="1:7">
      <c r="A2" s="2"/>
      <c r="B2" s="2"/>
      <c r="C2" s="2"/>
      <c r="D2" s="2"/>
    </row>
    <row r="3" spans="1:7" ht="18" customHeight="1">
      <c r="A3" s="133" t="s">
        <v>0</v>
      </c>
      <c r="B3" s="133"/>
      <c r="C3" s="41" t="s">
        <v>86</v>
      </c>
      <c r="D3" s="2"/>
    </row>
    <row r="4" spans="1:7" ht="16.2" thickBot="1"/>
    <row r="5" spans="1:7" ht="195" customHeight="1" thickBot="1">
      <c r="A5" s="109" t="s">
        <v>147</v>
      </c>
      <c r="B5" s="110"/>
      <c r="C5" s="110"/>
      <c r="D5" s="111"/>
    </row>
    <row r="6" spans="1:7" ht="15.75" customHeight="1">
      <c r="A6" s="42"/>
      <c r="B6" s="42"/>
      <c r="C6" s="42"/>
      <c r="D6" s="42"/>
      <c r="G6" s="43" t="str">
        <f>IF(ISERROR(old_formula),"",old_formula)</f>
        <v/>
      </c>
    </row>
    <row r="7" spans="1:7" ht="15.75" customHeight="1">
      <c r="A7" s="136" t="s">
        <v>1</v>
      </c>
      <c r="B7" s="136"/>
      <c r="C7" s="136"/>
      <c r="D7" s="10"/>
    </row>
    <row r="8" spans="1:7">
      <c r="A8" s="134" t="s">
        <v>90</v>
      </c>
      <c r="B8" s="134"/>
      <c r="C8" s="134"/>
      <c r="D8" s="11" t="str">
        <f>+M41</f>
        <v/>
      </c>
    </row>
    <row r="9" spans="1:7">
      <c r="A9" s="135" t="s">
        <v>91</v>
      </c>
      <c r="B9" s="134"/>
      <c r="C9" s="134"/>
      <c r="D9" s="11" t="str">
        <f>+M47</f>
        <v/>
      </c>
    </row>
    <row r="10" spans="1:7">
      <c r="A10" s="134" t="s">
        <v>92</v>
      </c>
      <c r="B10" s="134"/>
      <c r="C10" s="134"/>
      <c r="D10" s="11" t="str">
        <f>+M53</f>
        <v/>
      </c>
    </row>
    <row r="11" spans="1:7">
      <c r="A11" s="134" t="s">
        <v>93</v>
      </c>
      <c r="B11" s="134"/>
      <c r="C11" s="134"/>
      <c r="D11" s="11" t="str">
        <f>+M61</f>
        <v/>
      </c>
    </row>
    <row r="12" spans="1:7">
      <c r="A12" s="134" t="s">
        <v>94</v>
      </c>
      <c r="B12" s="134"/>
      <c r="C12" s="134"/>
      <c r="D12" s="11" t="str">
        <f>+M71</f>
        <v/>
      </c>
    </row>
    <row r="13" spans="1:7">
      <c r="A13" s="134" t="s">
        <v>95</v>
      </c>
      <c r="B13" s="134"/>
      <c r="C13" s="134"/>
      <c r="D13" s="11" t="str">
        <f>+M79</f>
        <v/>
      </c>
    </row>
    <row r="14" spans="1:7">
      <c r="A14" s="134" t="s">
        <v>96</v>
      </c>
      <c r="B14" s="134"/>
      <c r="C14" s="134"/>
      <c r="D14" s="11" t="str">
        <f>+M83</f>
        <v/>
      </c>
    </row>
    <row r="15" spans="1:7">
      <c r="A15" s="134" t="s">
        <v>146</v>
      </c>
      <c r="B15" s="134"/>
      <c r="C15" s="134"/>
      <c r="D15" s="11" t="str">
        <f>IF(M124=0.5,"",IF(M124&gt;24.26,"Examine!", "OK!"))</f>
        <v/>
      </c>
    </row>
    <row r="16" spans="1:7">
      <c r="A16" s="134" t="s">
        <v>98</v>
      </c>
      <c r="B16" s="134"/>
      <c r="C16" s="134"/>
      <c r="D16" s="11" t="str">
        <f>+M126</f>
        <v/>
      </c>
    </row>
    <row r="17" spans="1:9">
      <c r="D17" s="9"/>
    </row>
    <row r="18" spans="1:9">
      <c r="A18" s="44"/>
      <c r="B18" s="44"/>
      <c r="C18" s="45" t="s">
        <v>97</v>
      </c>
      <c r="D18" s="12" t="str">
        <f>IF(ISERROR(AVERAGE(D8:D16)),"",AVERAGE(D8:D16))</f>
        <v/>
      </c>
      <c r="E18" s="46"/>
    </row>
    <row r="19" spans="1:9">
      <c r="C19" s="47" t="s">
        <v>140</v>
      </c>
      <c r="D19" s="9"/>
    </row>
    <row r="26" spans="1:9" ht="18" thickBot="1">
      <c r="A26" s="118"/>
      <c r="B26" s="118"/>
      <c r="C26" s="118"/>
      <c r="D26" s="48"/>
      <c r="E26" s="48"/>
      <c r="F26" s="49"/>
      <c r="G26" s="50"/>
      <c r="H26" s="3"/>
      <c r="I26" s="4"/>
    </row>
    <row r="27" spans="1:9" ht="18" customHeight="1">
      <c r="A27" s="119" t="s">
        <v>87</v>
      </c>
      <c r="B27" s="120"/>
      <c r="C27" s="120"/>
      <c r="D27" s="121"/>
      <c r="E27" s="49"/>
      <c r="F27" s="48"/>
      <c r="G27" s="50"/>
      <c r="H27" s="5"/>
      <c r="I27" s="4"/>
    </row>
    <row r="28" spans="1:9" ht="17.399999999999999">
      <c r="A28" s="122"/>
      <c r="B28" s="123"/>
      <c r="C28" s="123"/>
      <c r="D28" s="124"/>
      <c r="E28" s="48"/>
      <c r="F28" s="48"/>
      <c r="G28" s="51"/>
      <c r="H28" s="4"/>
      <c r="I28" s="4"/>
    </row>
    <row r="29" spans="1:9" ht="17.399999999999999">
      <c r="A29" s="122"/>
      <c r="B29" s="123"/>
      <c r="C29" s="123"/>
      <c r="D29" s="124"/>
      <c r="E29" s="48"/>
      <c r="F29" s="48"/>
      <c r="G29" s="51"/>
      <c r="H29" s="4"/>
      <c r="I29" s="4"/>
    </row>
    <row r="30" spans="1:9" ht="17.399999999999999">
      <c r="A30" s="122"/>
      <c r="B30" s="123"/>
      <c r="C30" s="123"/>
      <c r="D30" s="124"/>
      <c r="E30" s="48"/>
      <c r="F30" s="48"/>
      <c r="G30" s="51"/>
      <c r="H30" s="4"/>
      <c r="I30" s="4"/>
    </row>
    <row r="31" spans="1:9" ht="57.75" customHeight="1" thickBot="1">
      <c r="A31" s="125"/>
      <c r="B31" s="126"/>
      <c r="C31" s="126"/>
      <c r="D31" s="127"/>
      <c r="E31" s="48"/>
      <c r="F31" s="48"/>
      <c r="G31" s="52"/>
      <c r="H31" s="6"/>
      <c r="I31" s="5"/>
    </row>
    <row r="32" spans="1:9" ht="17.399999999999999">
      <c r="A32" s="128"/>
      <c r="B32" s="128"/>
      <c r="C32" s="128"/>
      <c r="D32" s="53"/>
      <c r="E32" s="53"/>
      <c r="F32" s="53"/>
    </row>
    <row r="33" spans="1:21" ht="54.75" customHeight="1" thickBot="1">
      <c r="A33" s="129" t="s">
        <v>26</v>
      </c>
      <c r="B33" s="129"/>
      <c r="C33" s="129"/>
      <c r="D33" s="14" t="s">
        <v>2</v>
      </c>
      <c r="E33" s="14" t="s">
        <v>3</v>
      </c>
      <c r="F33" s="14" t="s">
        <v>4</v>
      </c>
      <c r="G33" s="35"/>
      <c r="H33" s="9"/>
      <c r="I33" s="9"/>
      <c r="J33" s="16" t="s">
        <v>13</v>
      </c>
      <c r="K33" s="17" t="s">
        <v>14</v>
      </c>
      <c r="L33" s="17" t="s">
        <v>15</v>
      </c>
      <c r="M33" s="18" t="s">
        <v>16</v>
      </c>
    </row>
    <row r="34" spans="1:21" ht="30" customHeight="1">
      <c r="A34" s="115" t="s">
        <v>27</v>
      </c>
      <c r="B34" s="54">
        <v>1.1000000000000001</v>
      </c>
      <c r="C34" s="55" t="s">
        <v>29</v>
      </c>
      <c r="D34" s="7"/>
      <c r="E34" s="7"/>
      <c r="F34" s="7"/>
      <c r="G34" s="35" t="str">
        <f>IF(H34=3,"",IF(H34=2,"","One Answer Only"))</f>
        <v/>
      </c>
      <c r="H34" s="9">
        <f>COUNTBLANK(D34:F34)</f>
        <v>3</v>
      </c>
      <c r="I34" s="9"/>
      <c r="J34" s="19" t="str">
        <f>IF(D34="x",3,"")</f>
        <v/>
      </c>
      <c r="K34" s="20" t="str">
        <f>IF(E34="x",2,"")</f>
        <v/>
      </c>
      <c r="L34" s="20" t="str">
        <f>IF(F34="x",1,"")</f>
        <v/>
      </c>
      <c r="M34" s="21"/>
    </row>
    <row r="35" spans="1:21" ht="30" customHeight="1">
      <c r="A35" s="116"/>
      <c r="B35" s="56">
        <v>1.2</v>
      </c>
      <c r="C35" s="57" t="s">
        <v>28</v>
      </c>
      <c r="D35" s="58"/>
      <c r="E35" s="58"/>
      <c r="F35" s="58"/>
      <c r="G35" s="35" t="str">
        <f t="shared" ref="G35:G98" si="0">IF(H35=3,"",IF(H35=2,"","One Answer Only"))</f>
        <v/>
      </c>
      <c r="H35" s="9">
        <f t="shared" ref="H35:H71" si="1">COUNTBLANK(D35:F35)</f>
        <v>3</v>
      </c>
      <c r="I35" s="9"/>
      <c r="J35" s="22" t="str">
        <f t="shared" ref="J35:J79" si="2">IF(D35="x",3,"")</f>
        <v/>
      </c>
      <c r="K35" s="23" t="str">
        <f t="shared" ref="K35:K83" si="3">IF(E35="x",2,"")</f>
        <v/>
      </c>
      <c r="L35" s="23" t="str">
        <f t="shared" ref="L35:L83" si="4">IF(F35="x",1,"")</f>
        <v/>
      </c>
      <c r="M35" s="24"/>
    </row>
    <row r="36" spans="1:21" ht="37.5" customHeight="1">
      <c r="A36" s="116"/>
      <c r="B36" s="54">
        <v>1.3</v>
      </c>
      <c r="C36" s="55" t="s">
        <v>30</v>
      </c>
      <c r="D36" s="7"/>
      <c r="E36" s="7"/>
      <c r="F36" s="7"/>
      <c r="G36" s="35" t="str">
        <f t="shared" si="0"/>
        <v/>
      </c>
      <c r="H36" s="9">
        <f t="shared" si="1"/>
        <v>3</v>
      </c>
      <c r="I36" s="9"/>
      <c r="J36" s="22" t="str">
        <f t="shared" si="2"/>
        <v/>
      </c>
      <c r="K36" s="23" t="str">
        <f t="shared" si="3"/>
        <v/>
      </c>
      <c r="L36" s="23" t="str">
        <f t="shared" si="4"/>
        <v/>
      </c>
      <c r="M36" s="24"/>
    </row>
    <row r="37" spans="1:21" ht="37.5" customHeight="1">
      <c r="A37" s="116"/>
      <c r="B37" s="56">
        <v>1.4</v>
      </c>
      <c r="C37" s="57" t="s">
        <v>31</v>
      </c>
      <c r="D37" s="58"/>
      <c r="E37" s="58"/>
      <c r="F37" s="58"/>
      <c r="G37" s="35" t="str">
        <f t="shared" si="0"/>
        <v/>
      </c>
      <c r="H37" s="9">
        <f t="shared" si="1"/>
        <v>3</v>
      </c>
      <c r="I37" s="9"/>
      <c r="J37" s="22" t="str">
        <f t="shared" si="2"/>
        <v/>
      </c>
      <c r="K37" s="23" t="str">
        <f t="shared" si="3"/>
        <v/>
      </c>
      <c r="L37" s="23" t="str">
        <f t="shared" si="4"/>
        <v/>
      </c>
      <c r="M37" s="24"/>
    </row>
    <row r="38" spans="1:21" ht="37.5" customHeight="1">
      <c r="A38" s="116"/>
      <c r="B38" s="59">
        <v>1.5</v>
      </c>
      <c r="C38" s="60" t="s">
        <v>32</v>
      </c>
      <c r="D38" s="7"/>
      <c r="E38" s="7"/>
      <c r="F38" s="7"/>
      <c r="G38" s="35" t="str">
        <f t="shared" si="0"/>
        <v/>
      </c>
      <c r="H38" s="9">
        <f t="shared" si="1"/>
        <v>3</v>
      </c>
      <c r="I38" s="9"/>
      <c r="J38" s="22" t="str">
        <f t="shared" si="2"/>
        <v/>
      </c>
      <c r="K38" s="23" t="str">
        <f t="shared" si="3"/>
        <v/>
      </c>
      <c r="L38" s="23" t="str">
        <f t="shared" si="4"/>
        <v/>
      </c>
      <c r="M38" s="24"/>
    </row>
    <row r="39" spans="1:21" ht="37.5" customHeight="1">
      <c r="A39" s="116"/>
      <c r="B39" s="56">
        <v>1.6</v>
      </c>
      <c r="C39" s="57" t="s">
        <v>33</v>
      </c>
      <c r="D39" s="58"/>
      <c r="E39" s="58"/>
      <c r="F39" s="58"/>
      <c r="G39" s="35" t="str">
        <f t="shared" si="0"/>
        <v/>
      </c>
      <c r="H39" s="9">
        <f t="shared" si="1"/>
        <v>3</v>
      </c>
      <c r="I39" s="9"/>
      <c r="J39" s="22" t="str">
        <f t="shared" si="2"/>
        <v/>
      </c>
      <c r="K39" s="23" t="str">
        <f t="shared" si="3"/>
        <v/>
      </c>
      <c r="L39" s="23" t="str">
        <f t="shared" si="4"/>
        <v/>
      </c>
      <c r="M39" s="24"/>
    </row>
    <row r="40" spans="1:21" ht="37.5" customHeight="1">
      <c r="A40" s="116"/>
      <c r="B40" s="59">
        <v>1.7</v>
      </c>
      <c r="C40" s="60" t="s">
        <v>34</v>
      </c>
      <c r="D40" s="7"/>
      <c r="E40" s="7"/>
      <c r="F40" s="7"/>
      <c r="G40" s="35" t="str">
        <f t="shared" si="0"/>
        <v/>
      </c>
      <c r="H40" s="9">
        <f t="shared" si="1"/>
        <v>3</v>
      </c>
      <c r="I40" s="9"/>
      <c r="J40" s="22" t="str">
        <f t="shared" si="2"/>
        <v/>
      </c>
      <c r="K40" s="23" t="str">
        <f t="shared" si="3"/>
        <v/>
      </c>
      <c r="L40" s="23" t="str">
        <f t="shared" si="4"/>
        <v/>
      </c>
      <c r="M40" s="24"/>
    </row>
    <row r="41" spans="1:21" ht="37.5" customHeight="1" thickBot="1">
      <c r="A41" s="117"/>
      <c r="B41" s="61">
        <v>1.8</v>
      </c>
      <c r="C41" s="62" t="s">
        <v>35</v>
      </c>
      <c r="D41" s="63"/>
      <c r="E41" s="63"/>
      <c r="F41" s="63"/>
      <c r="G41" s="35" t="str">
        <f t="shared" si="0"/>
        <v/>
      </c>
      <c r="H41" s="9">
        <f t="shared" si="1"/>
        <v>3</v>
      </c>
      <c r="I41" s="9"/>
      <c r="J41" s="22" t="str">
        <f t="shared" si="2"/>
        <v/>
      </c>
      <c r="K41" s="23" t="str">
        <f t="shared" si="3"/>
        <v/>
      </c>
      <c r="L41" s="23" t="str">
        <f t="shared" si="4"/>
        <v/>
      </c>
      <c r="M41" s="80" t="str">
        <f>IF(ISERROR(AVERAGE(J34:L41)),"",AVERAGE(J34:L41))</f>
        <v/>
      </c>
    </row>
    <row r="42" spans="1:21" ht="33.75" customHeight="1">
      <c r="A42" s="115" t="s">
        <v>36</v>
      </c>
      <c r="B42" s="54">
        <v>2.1</v>
      </c>
      <c r="C42" s="55" t="s">
        <v>37</v>
      </c>
      <c r="D42" s="7"/>
      <c r="E42" s="7"/>
      <c r="F42" s="7"/>
      <c r="G42" s="35" t="str">
        <f t="shared" si="0"/>
        <v/>
      </c>
      <c r="H42" s="9">
        <f t="shared" si="1"/>
        <v>3</v>
      </c>
      <c r="I42" s="9"/>
      <c r="J42" s="25" t="str">
        <f t="shared" si="2"/>
        <v/>
      </c>
      <c r="K42" s="26" t="str">
        <f t="shared" si="3"/>
        <v/>
      </c>
      <c r="L42" s="26" t="str">
        <f t="shared" si="4"/>
        <v/>
      </c>
      <c r="M42" s="27"/>
      <c r="Q42" s="56"/>
      <c r="R42" s="57"/>
      <c r="S42" s="58"/>
      <c r="T42" s="58"/>
      <c r="U42" s="58"/>
    </row>
    <row r="43" spans="1:21" ht="33.75" customHeight="1">
      <c r="A43" s="116"/>
      <c r="B43" s="56">
        <v>2.2000000000000002</v>
      </c>
      <c r="C43" s="57" t="s">
        <v>38</v>
      </c>
      <c r="D43" s="58"/>
      <c r="E43" s="58"/>
      <c r="F43" s="58"/>
      <c r="G43" s="35" t="str">
        <f t="shared" si="0"/>
        <v/>
      </c>
      <c r="H43" s="9">
        <f t="shared" si="1"/>
        <v>3</v>
      </c>
      <c r="I43" s="9"/>
      <c r="J43" s="28" t="str">
        <f t="shared" si="2"/>
        <v/>
      </c>
      <c r="K43" s="29" t="str">
        <f t="shared" si="3"/>
        <v/>
      </c>
      <c r="L43" s="29" t="str">
        <f t="shared" si="4"/>
        <v/>
      </c>
      <c r="M43" s="30"/>
    </row>
    <row r="44" spans="1:21" ht="33.75" customHeight="1">
      <c r="A44" s="116"/>
      <c r="B44" s="54">
        <v>2.2999999999999998</v>
      </c>
      <c r="C44" s="55" t="s">
        <v>39</v>
      </c>
      <c r="D44" s="7"/>
      <c r="E44" s="7"/>
      <c r="F44" s="7"/>
      <c r="G44" s="35" t="str">
        <f t="shared" si="0"/>
        <v/>
      </c>
      <c r="H44" s="9">
        <f t="shared" si="1"/>
        <v>3</v>
      </c>
      <c r="I44" s="9"/>
      <c r="J44" s="28" t="str">
        <f t="shared" si="2"/>
        <v/>
      </c>
      <c r="K44" s="29" t="str">
        <f t="shared" si="3"/>
        <v/>
      </c>
      <c r="L44" s="29" t="str">
        <f t="shared" si="4"/>
        <v/>
      </c>
      <c r="M44" s="30"/>
    </row>
    <row r="45" spans="1:21" ht="33.75" customHeight="1">
      <c r="A45" s="116"/>
      <c r="B45" s="56">
        <v>2.4</v>
      </c>
      <c r="C45" s="57" t="s">
        <v>40</v>
      </c>
      <c r="D45" s="58"/>
      <c r="E45" s="58"/>
      <c r="F45" s="58"/>
      <c r="G45" s="35" t="str">
        <f t="shared" si="0"/>
        <v/>
      </c>
      <c r="H45" s="9">
        <f t="shared" si="1"/>
        <v>3</v>
      </c>
      <c r="I45" s="9"/>
      <c r="J45" s="28" t="str">
        <f t="shared" si="2"/>
        <v/>
      </c>
      <c r="K45" s="29" t="str">
        <f t="shared" si="3"/>
        <v/>
      </c>
      <c r="L45" s="29" t="str">
        <f t="shared" si="4"/>
        <v/>
      </c>
      <c r="M45" s="30"/>
    </row>
    <row r="46" spans="1:21" ht="33.75" customHeight="1">
      <c r="A46" s="116"/>
      <c r="B46" s="54">
        <v>2.5</v>
      </c>
      <c r="C46" s="55" t="s">
        <v>41</v>
      </c>
      <c r="D46" s="7"/>
      <c r="E46" s="7"/>
      <c r="F46" s="7"/>
      <c r="G46" s="35" t="str">
        <f t="shared" si="0"/>
        <v/>
      </c>
      <c r="H46" s="9">
        <f t="shared" si="1"/>
        <v>3</v>
      </c>
      <c r="I46" s="9"/>
      <c r="J46" s="28" t="str">
        <f t="shared" si="2"/>
        <v/>
      </c>
      <c r="K46" s="29" t="str">
        <f t="shared" si="3"/>
        <v/>
      </c>
      <c r="L46" s="29" t="str">
        <f t="shared" si="4"/>
        <v/>
      </c>
      <c r="M46" s="30"/>
    </row>
    <row r="47" spans="1:21" ht="33.75" customHeight="1" thickBot="1">
      <c r="A47" s="117"/>
      <c r="B47" s="61">
        <v>2.6</v>
      </c>
      <c r="C47" s="62" t="s">
        <v>141</v>
      </c>
      <c r="D47" s="63"/>
      <c r="E47" s="63"/>
      <c r="F47" s="63"/>
      <c r="G47" s="35" t="str">
        <f t="shared" si="0"/>
        <v/>
      </c>
      <c r="H47" s="9">
        <v>3</v>
      </c>
      <c r="I47" s="9"/>
      <c r="J47" s="28" t="str">
        <f t="shared" si="2"/>
        <v/>
      </c>
      <c r="K47" s="29" t="str">
        <f t="shared" si="3"/>
        <v/>
      </c>
      <c r="L47" s="29" t="str">
        <f t="shared" si="4"/>
        <v/>
      </c>
      <c r="M47" s="80" t="str">
        <f>IF(ISERROR(AVERAGE(J42:L47)),"",AVERAGE(J42:L47))</f>
        <v/>
      </c>
    </row>
    <row r="48" spans="1:21" ht="33.75" customHeight="1">
      <c r="A48" s="115" t="s">
        <v>82</v>
      </c>
      <c r="B48" s="56">
        <v>3.1</v>
      </c>
      <c r="C48" s="57" t="s">
        <v>42</v>
      </c>
      <c r="D48" s="58"/>
      <c r="E48" s="58"/>
      <c r="F48" s="58"/>
      <c r="G48" s="35" t="str">
        <f t="shared" si="0"/>
        <v/>
      </c>
      <c r="H48" s="9">
        <f t="shared" si="1"/>
        <v>3</v>
      </c>
      <c r="I48" s="81"/>
      <c r="J48" s="25" t="str">
        <f t="shared" si="2"/>
        <v/>
      </c>
      <c r="K48" s="26" t="str">
        <f t="shared" si="3"/>
        <v/>
      </c>
      <c r="L48" s="26" t="str">
        <f t="shared" si="4"/>
        <v/>
      </c>
      <c r="M48" s="21"/>
      <c r="N48" s="4"/>
      <c r="O48" s="4"/>
    </row>
    <row r="49" spans="1:13" ht="33.75" customHeight="1">
      <c r="A49" s="116"/>
      <c r="B49" s="54">
        <v>3.2</v>
      </c>
      <c r="C49" s="55" t="s">
        <v>43</v>
      </c>
      <c r="D49" s="7"/>
      <c r="E49" s="7"/>
      <c r="F49" s="7"/>
      <c r="G49" s="35" t="str">
        <f t="shared" si="0"/>
        <v/>
      </c>
      <c r="H49" s="9">
        <f t="shared" si="1"/>
        <v>3</v>
      </c>
      <c r="I49" s="9"/>
      <c r="J49" s="28" t="str">
        <f t="shared" si="2"/>
        <v/>
      </c>
      <c r="K49" s="29" t="str">
        <f t="shared" si="3"/>
        <v/>
      </c>
      <c r="L49" s="29" t="str">
        <f t="shared" si="4"/>
        <v/>
      </c>
      <c r="M49" s="30"/>
    </row>
    <row r="50" spans="1:13" ht="33.75" customHeight="1">
      <c r="A50" s="116"/>
      <c r="B50" s="56">
        <v>3.3</v>
      </c>
      <c r="C50" s="57" t="s">
        <v>44</v>
      </c>
      <c r="D50" s="58"/>
      <c r="E50" s="58"/>
      <c r="F50" s="58"/>
      <c r="G50" s="35" t="str">
        <f t="shared" si="0"/>
        <v/>
      </c>
      <c r="H50" s="9">
        <f t="shared" si="1"/>
        <v>3</v>
      </c>
      <c r="I50" s="9"/>
      <c r="J50" s="28" t="str">
        <f t="shared" si="2"/>
        <v/>
      </c>
      <c r="K50" s="29" t="str">
        <f t="shared" si="3"/>
        <v/>
      </c>
      <c r="L50" s="29" t="str">
        <f t="shared" si="4"/>
        <v/>
      </c>
      <c r="M50" s="30"/>
    </row>
    <row r="51" spans="1:13" ht="33.75" customHeight="1">
      <c r="A51" s="116"/>
      <c r="B51" s="54">
        <v>3.4</v>
      </c>
      <c r="C51" s="55" t="s">
        <v>45</v>
      </c>
      <c r="D51" s="7"/>
      <c r="E51" s="7"/>
      <c r="F51" s="7"/>
      <c r="G51" s="35" t="str">
        <f t="shared" si="0"/>
        <v/>
      </c>
      <c r="H51" s="9">
        <f t="shared" si="1"/>
        <v>3</v>
      </c>
      <c r="I51" s="9"/>
      <c r="J51" s="28" t="str">
        <f t="shared" si="2"/>
        <v/>
      </c>
      <c r="K51" s="29" t="str">
        <f t="shared" si="3"/>
        <v/>
      </c>
      <c r="L51" s="29" t="str">
        <f t="shared" si="4"/>
        <v/>
      </c>
      <c r="M51" s="30"/>
    </row>
    <row r="52" spans="1:13" ht="33.75" customHeight="1">
      <c r="A52" s="116"/>
      <c r="B52" s="56">
        <v>3.5</v>
      </c>
      <c r="C52" s="57" t="s">
        <v>46</v>
      </c>
      <c r="D52" s="58"/>
      <c r="E52" s="58"/>
      <c r="F52" s="58"/>
      <c r="G52" s="35" t="str">
        <f t="shared" si="0"/>
        <v/>
      </c>
      <c r="H52" s="9">
        <f t="shared" si="1"/>
        <v>3</v>
      </c>
      <c r="I52" s="9"/>
      <c r="J52" s="28" t="str">
        <f t="shared" si="2"/>
        <v/>
      </c>
      <c r="K52" s="29" t="str">
        <f t="shared" si="3"/>
        <v/>
      </c>
      <c r="L52" s="29" t="str">
        <f t="shared" si="4"/>
        <v/>
      </c>
      <c r="M52" s="30"/>
    </row>
    <row r="53" spans="1:13" ht="21" customHeight="1" thickBot="1">
      <c r="A53" s="117"/>
      <c r="B53" s="54">
        <v>3.6</v>
      </c>
      <c r="C53" s="55" t="s">
        <v>47</v>
      </c>
      <c r="D53" s="7"/>
      <c r="E53" s="7"/>
      <c r="F53" s="7"/>
      <c r="G53" s="35" t="str">
        <f t="shared" si="0"/>
        <v/>
      </c>
      <c r="H53" s="9">
        <f t="shared" si="1"/>
        <v>3</v>
      </c>
      <c r="I53" s="9"/>
      <c r="J53" s="31" t="str">
        <f t="shared" si="2"/>
        <v/>
      </c>
      <c r="K53" s="32" t="str">
        <f t="shared" si="3"/>
        <v/>
      </c>
      <c r="L53" s="32" t="str">
        <f t="shared" si="4"/>
        <v/>
      </c>
      <c r="M53" s="34" t="str">
        <f>IF(ISERROR(AVERAGE(J48:L53)),"",AVERAGE(J48:L53))</f>
        <v/>
      </c>
    </row>
    <row r="54" spans="1:13" ht="54.75" customHeight="1" thickBot="1">
      <c r="A54" s="129" t="s">
        <v>48</v>
      </c>
      <c r="B54" s="129"/>
      <c r="C54" s="130"/>
      <c r="D54" s="15" t="s">
        <v>2</v>
      </c>
      <c r="E54" s="15" t="s">
        <v>3</v>
      </c>
      <c r="F54" s="15" t="s">
        <v>4</v>
      </c>
      <c r="G54" s="35"/>
      <c r="H54" s="9"/>
      <c r="I54" s="9"/>
      <c r="J54" s="33"/>
      <c r="K54" s="33"/>
      <c r="L54" s="33"/>
      <c r="M54" s="33"/>
    </row>
    <row r="55" spans="1:13" ht="33.75" customHeight="1">
      <c r="A55" s="115" t="s">
        <v>49</v>
      </c>
      <c r="B55" s="56">
        <v>4.0999999999999996</v>
      </c>
      <c r="C55" s="57" t="s">
        <v>50</v>
      </c>
      <c r="D55" s="58"/>
      <c r="E55" s="58"/>
      <c r="F55" s="58"/>
      <c r="G55" s="35" t="str">
        <f t="shared" si="0"/>
        <v/>
      </c>
      <c r="H55" s="9">
        <f t="shared" si="1"/>
        <v>3</v>
      </c>
      <c r="I55" s="9"/>
      <c r="J55" s="25" t="str">
        <f t="shared" si="2"/>
        <v/>
      </c>
      <c r="K55" s="26" t="str">
        <f t="shared" si="3"/>
        <v/>
      </c>
      <c r="L55" s="26" t="str">
        <f t="shared" si="4"/>
        <v/>
      </c>
      <c r="M55" s="27"/>
    </row>
    <row r="56" spans="1:13" ht="33.75" customHeight="1">
      <c r="A56" s="116"/>
      <c r="B56" s="54">
        <v>4.2</v>
      </c>
      <c r="C56" s="55" t="s">
        <v>51</v>
      </c>
      <c r="D56" s="7"/>
      <c r="E56" s="7"/>
      <c r="F56" s="7"/>
      <c r="G56" s="35" t="str">
        <f t="shared" si="0"/>
        <v/>
      </c>
      <c r="H56" s="9">
        <f t="shared" si="1"/>
        <v>3</v>
      </c>
      <c r="I56" s="9"/>
      <c r="J56" s="28" t="str">
        <f t="shared" si="2"/>
        <v/>
      </c>
      <c r="K56" s="29" t="str">
        <f t="shared" si="3"/>
        <v/>
      </c>
      <c r="L56" s="29" t="str">
        <f t="shared" si="4"/>
        <v/>
      </c>
      <c r="M56" s="30"/>
    </row>
    <row r="57" spans="1:13" ht="33.75" customHeight="1">
      <c r="A57" s="116"/>
      <c r="B57" s="56">
        <v>4.3</v>
      </c>
      <c r="C57" s="57" t="s">
        <v>84</v>
      </c>
      <c r="D57" s="58"/>
      <c r="E57" s="58"/>
      <c r="F57" s="58"/>
      <c r="G57" s="35" t="str">
        <f t="shared" si="0"/>
        <v/>
      </c>
      <c r="H57" s="9">
        <f t="shared" si="1"/>
        <v>3</v>
      </c>
      <c r="I57" s="9"/>
      <c r="J57" s="28" t="str">
        <f t="shared" si="2"/>
        <v/>
      </c>
      <c r="K57" s="29" t="str">
        <f t="shared" si="3"/>
        <v/>
      </c>
      <c r="L57" s="29" t="str">
        <f t="shared" si="4"/>
        <v/>
      </c>
      <c r="M57" s="30"/>
    </row>
    <row r="58" spans="1:13" ht="33.75" customHeight="1">
      <c r="A58" s="116"/>
      <c r="B58" s="54">
        <v>4.4000000000000004</v>
      </c>
      <c r="C58" s="55" t="s">
        <v>52</v>
      </c>
      <c r="D58" s="7"/>
      <c r="E58" s="7"/>
      <c r="F58" s="7"/>
      <c r="G58" s="35" t="str">
        <f t="shared" si="0"/>
        <v/>
      </c>
      <c r="H58" s="9">
        <f t="shared" si="1"/>
        <v>3</v>
      </c>
      <c r="I58" s="9"/>
      <c r="J58" s="28" t="str">
        <f t="shared" si="2"/>
        <v/>
      </c>
      <c r="K58" s="29" t="str">
        <f t="shared" si="3"/>
        <v/>
      </c>
      <c r="L58" s="29" t="str">
        <f t="shared" si="4"/>
        <v/>
      </c>
      <c r="M58" s="30"/>
    </row>
    <row r="59" spans="1:13" ht="33.75" customHeight="1">
      <c r="A59" s="116"/>
      <c r="B59" s="56">
        <v>4.5</v>
      </c>
      <c r="C59" s="57" t="s">
        <v>53</v>
      </c>
      <c r="D59" s="58"/>
      <c r="E59" s="58"/>
      <c r="F59" s="58"/>
      <c r="G59" s="35" t="str">
        <f t="shared" si="0"/>
        <v/>
      </c>
      <c r="H59" s="9">
        <f t="shared" si="1"/>
        <v>3</v>
      </c>
      <c r="I59" s="9"/>
      <c r="J59" s="28" t="str">
        <f t="shared" si="2"/>
        <v/>
      </c>
      <c r="K59" s="29" t="str">
        <f t="shared" si="3"/>
        <v/>
      </c>
      <c r="L59" s="29" t="str">
        <f t="shared" si="4"/>
        <v/>
      </c>
      <c r="M59" s="30"/>
    </row>
    <row r="60" spans="1:13" ht="33.75" customHeight="1">
      <c r="A60" s="116"/>
      <c r="B60" s="54">
        <v>4.5999999999999996</v>
      </c>
      <c r="C60" s="55" t="s">
        <v>54</v>
      </c>
      <c r="D60" s="7"/>
      <c r="E60" s="7"/>
      <c r="F60" s="7"/>
      <c r="G60" s="35" t="str">
        <f t="shared" si="0"/>
        <v/>
      </c>
      <c r="H60" s="9">
        <f t="shared" si="1"/>
        <v>3</v>
      </c>
      <c r="I60" s="9"/>
      <c r="J60" s="28" t="str">
        <f t="shared" si="2"/>
        <v/>
      </c>
      <c r="K60" s="29" t="str">
        <f t="shared" si="3"/>
        <v/>
      </c>
      <c r="L60" s="29" t="str">
        <f t="shared" si="4"/>
        <v/>
      </c>
      <c r="M60" s="30"/>
    </row>
    <row r="61" spans="1:13" ht="33.75" customHeight="1" thickBot="1">
      <c r="A61" s="117"/>
      <c r="B61" s="61">
        <v>4.7</v>
      </c>
      <c r="C61" s="62" t="s">
        <v>55</v>
      </c>
      <c r="D61" s="63"/>
      <c r="E61" s="63"/>
      <c r="F61" s="63"/>
      <c r="G61" s="35" t="str">
        <f t="shared" si="0"/>
        <v/>
      </c>
      <c r="H61" s="9">
        <f t="shared" si="1"/>
        <v>3</v>
      </c>
      <c r="I61" s="9"/>
      <c r="J61" s="31" t="str">
        <f t="shared" si="2"/>
        <v/>
      </c>
      <c r="K61" s="32" t="str">
        <f t="shared" si="3"/>
        <v/>
      </c>
      <c r="L61" s="32" t="str">
        <f t="shared" si="4"/>
        <v/>
      </c>
      <c r="M61" s="34" t="str">
        <f>IF(ISERROR(AVERAGE(J55:L61)),"",AVERAGE(J55:L61))</f>
        <v/>
      </c>
    </row>
    <row r="62" spans="1:13" ht="33.75" customHeight="1">
      <c r="A62" s="115" t="s">
        <v>56</v>
      </c>
      <c r="B62" s="54">
        <v>5.0999999999999996</v>
      </c>
      <c r="C62" s="55" t="s">
        <v>142</v>
      </c>
      <c r="D62" s="7"/>
      <c r="E62" s="7"/>
      <c r="F62" s="7"/>
      <c r="G62" s="35" t="str">
        <f t="shared" si="0"/>
        <v/>
      </c>
      <c r="H62" s="9">
        <f t="shared" si="1"/>
        <v>3</v>
      </c>
      <c r="I62" s="9"/>
      <c r="J62" s="25" t="str">
        <f t="shared" si="2"/>
        <v/>
      </c>
      <c r="K62" s="26" t="str">
        <f t="shared" si="3"/>
        <v/>
      </c>
      <c r="L62" s="26" t="str">
        <f t="shared" si="4"/>
        <v/>
      </c>
      <c r="M62" s="27"/>
    </row>
    <row r="63" spans="1:13" ht="33.75" customHeight="1">
      <c r="A63" s="116"/>
      <c r="B63" s="56">
        <v>5.2</v>
      </c>
      <c r="C63" s="57" t="s">
        <v>57</v>
      </c>
      <c r="D63" s="58"/>
      <c r="E63" s="58"/>
      <c r="F63" s="58"/>
      <c r="G63" s="35" t="str">
        <f t="shared" si="0"/>
        <v/>
      </c>
      <c r="H63" s="9">
        <f t="shared" si="1"/>
        <v>3</v>
      </c>
      <c r="I63" s="9"/>
      <c r="J63" s="28" t="str">
        <f t="shared" si="2"/>
        <v/>
      </c>
      <c r="K63" s="29" t="str">
        <f t="shared" si="3"/>
        <v/>
      </c>
      <c r="L63" s="29" t="str">
        <f t="shared" si="4"/>
        <v/>
      </c>
      <c r="M63" s="30"/>
    </row>
    <row r="64" spans="1:13" ht="33.75" customHeight="1">
      <c r="A64" s="116"/>
      <c r="B64" s="54">
        <v>5.3</v>
      </c>
      <c r="C64" s="55" t="s">
        <v>58</v>
      </c>
      <c r="D64" s="7"/>
      <c r="E64" s="7"/>
      <c r="F64" s="7"/>
      <c r="G64" s="35" t="str">
        <f t="shared" si="0"/>
        <v/>
      </c>
      <c r="H64" s="9">
        <f t="shared" si="1"/>
        <v>3</v>
      </c>
      <c r="I64" s="9"/>
      <c r="J64" s="28" t="str">
        <f t="shared" si="2"/>
        <v/>
      </c>
      <c r="K64" s="29" t="str">
        <f t="shared" si="3"/>
        <v/>
      </c>
      <c r="L64" s="29" t="str">
        <f t="shared" si="4"/>
        <v/>
      </c>
      <c r="M64" s="30"/>
    </row>
    <row r="65" spans="1:13" ht="33.75" customHeight="1">
      <c r="A65" s="116"/>
      <c r="B65" s="56">
        <v>5.4</v>
      </c>
      <c r="C65" s="57" t="s">
        <v>59</v>
      </c>
      <c r="D65" s="58"/>
      <c r="E65" s="58"/>
      <c r="F65" s="58"/>
      <c r="G65" s="35" t="str">
        <f t="shared" si="0"/>
        <v/>
      </c>
      <c r="H65" s="9">
        <f t="shared" si="1"/>
        <v>3</v>
      </c>
      <c r="I65" s="9"/>
      <c r="J65" s="28" t="str">
        <f t="shared" si="2"/>
        <v/>
      </c>
      <c r="K65" s="29" t="str">
        <f t="shared" si="3"/>
        <v/>
      </c>
      <c r="L65" s="29" t="str">
        <f t="shared" si="4"/>
        <v/>
      </c>
      <c r="M65" s="30"/>
    </row>
    <row r="66" spans="1:13" ht="33.75" customHeight="1">
      <c r="A66" s="116"/>
      <c r="B66" s="64">
        <v>5.5</v>
      </c>
      <c r="C66" s="65" t="s">
        <v>60</v>
      </c>
      <c r="D66" s="7"/>
      <c r="E66" s="7"/>
      <c r="F66" s="7"/>
      <c r="G66" s="35" t="str">
        <f t="shared" si="0"/>
        <v/>
      </c>
      <c r="H66" s="9">
        <f t="shared" si="1"/>
        <v>3</v>
      </c>
      <c r="I66" s="9"/>
      <c r="J66" s="28" t="str">
        <f t="shared" si="2"/>
        <v/>
      </c>
      <c r="K66" s="29" t="str">
        <f t="shared" si="3"/>
        <v/>
      </c>
      <c r="L66" s="29" t="str">
        <f t="shared" si="4"/>
        <v/>
      </c>
      <c r="M66" s="30"/>
    </row>
    <row r="67" spans="1:13" ht="33.75" customHeight="1">
      <c r="A67" s="116"/>
      <c r="B67" s="56">
        <v>5.6</v>
      </c>
      <c r="C67" s="57" t="s">
        <v>61</v>
      </c>
      <c r="D67" s="58"/>
      <c r="E67" s="58"/>
      <c r="F67" s="58"/>
      <c r="G67" s="35" t="str">
        <f t="shared" si="0"/>
        <v/>
      </c>
      <c r="H67" s="9">
        <f t="shared" si="1"/>
        <v>3</v>
      </c>
      <c r="I67" s="9"/>
      <c r="J67" s="28" t="str">
        <f t="shared" si="2"/>
        <v/>
      </c>
      <c r="K67" s="29" t="str">
        <f t="shared" si="3"/>
        <v/>
      </c>
      <c r="L67" s="29" t="str">
        <f t="shared" si="4"/>
        <v/>
      </c>
      <c r="M67" s="30"/>
    </row>
    <row r="68" spans="1:13" ht="33.75" customHeight="1">
      <c r="A68" s="116"/>
      <c r="B68" s="64">
        <v>5.7</v>
      </c>
      <c r="C68" s="65" t="s">
        <v>62</v>
      </c>
      <c r="D68" s="7"/>
      <c r="E68" s="7"/>
      <c r="F68" s="7"/>
      <c r="G68" s="35" t="str">
        <f t="shared" si="0"/>
        <v/>
      </c>
      <c r="H68" s="9">
        <f t="shared" si="1"/>
        <v>3</v>
      </c>
      <c r="I68" s="9"/>
      <c r="J68" s="28" t="str">
        <f t="shared" si="2"/>
        <v/>
      </c>
      <c r="K68" s="29" t="str">
        <f t="shared" si="3"/>
        <v/>
      </c>
      <c r="L68" s="29" t="str">
        <f t="shared" si="4"/>
        <v/>
      </c>
      <c r="M68" s="30"/>
    </row>
    <row r="69" spans="1:13" ht="33.75" customHeight="1">
      <c r="A69" s="116"/>
      <c r="B69" s="56">
        <v>5.8</v>
      </c>
      <c r="C69" s="57" t="s">
        <v>63</v>
      </c>
      <c r="D69" s="58"/>
      <c r="E69" s="58"/>
      <c r="F69" s="58"/>
      <c r="G69" s="35" t="str">
        <f t="shared" si="0"/>
        <v/>
      </c>
      <c r="H69" s="9">
        <f t="shared" si="1"/>
        <v>3</v>
      </c>
      <c r="I69" s="9"/>
      <c r="J69" s="28" t="str">
        <f t="shared" si="2"/>
        <v/>
      </c>
      <c r="K69" s="29" t="str">
        <f t="shared" si="3"/>
        <v/>
      </c>
      <c r="L69" s="29" t="str">
        <f t="shared" si="4"/>
        <v/>
      </c>
      <c r="M69" s="30"/>
    </row>
    <row r="70" spans="1:13" ht="33.75" customHeight="1">
      <c r="A70" s="116"/>
      <c r="B70" s="64">
        <v>5.9</v>
      </c>
      <c r="C70" s="65" t="s">
        <v>64</v>
      </c>
      <c r="D70" s="7"/>
      <c r="E70" s="7"/>
      <c r="F70" s="7"/>
      <c r="G70" s="35" t="str">
        <f t="shared" si="0"/>
        <v/>
      </c>
      <c r="H70" s="9">
        <f t="shared" si="1"/>
        <v>3</v>
      </c>
      <c r="I70" s="9"/>
      <c r="J70" s="28" t="str">
        <f t="shared" si="2"/>
        <v/>
      </c>
      <c r="K70" s="29" t="str">
        <f t="shared" si="3"/>
        <v/>
      </c>
      <c r="L70" s="29" t="str">
        <f t="shared" si="4"/>
        <v/>
      </c>
      <c r="M70" s="30"/>
    </row>
    <row r="71" spans="1:13" ht="33.75" customHeight="1" thickBot="1">
      <c r="A71" s="117"/>
      <c r="B71" s="56">
        <v>5.0999999999999996</v>
      </c>
      <c r="C71" s="57" t="s">
        <v>65</v>
      </c>
      <c r="D71" s="58"/>
      <c r="E71" s="58"/>
      <c r="F71" s="58"/>
      <c r="G71" s="35" t="str">
        <f t="shared" si="0"/>
        <v/>
      </c>
      <c r="H71" s="9">
        <f t="shared" si="1"/>
        <v>3</v>
      </c>
      <c r="I71" s="9"/>
      <c r="J71" s="31" t="str">
        <f t="shared" si="2"/>
        <v/>
      </c>
      <c r="K71" s="32" t="str">
        <f t="shared" si="3"/>
        <v/>
      </c>
      <c r="L71" s="32" t="str">
        <f t="shared" si="4"/>
        <v/>
      </c>
      <c r="M71" s="34" t="str">
        <f>IF(ISERROR(AVERAGE(J62:L71)),"",AVERAGE(J62:L71))</f>
        <v/>
      </c>
    </row>
    <row r="72" spans="1:13" ht="55.8" thickBot="1">
      <c r="A72" s="129" t="s">
        <v>66</v>
      </c>
      <c r="B72" s="129"/>
      <c r="C72" s="130"/>
      <c r="D72" s="15" t="s">
        <v>2</v>
      </c>
      <c r="E72" s="15" t="s">
        <v>3</v>
      </c>
      <c r="F72" s="15" t="s">
        <v>4</v>
      </c>
      <c r="G72" s="35"/>
      <c r="H72" s="9"/>
      <c r="I72" s="9"/>
      <c r="J72" s="33"/>
      <c r="K72" s="33"/>
      <c r="L72" s="33"/>
      <c r="M72" s="33"/>
    </row>
    <row r="73" spans="1:13" ht="33.75" customHeight="1">
      <c r="A73" s="115" t="s">
        <v>67</v>
      </c>
      <c r="B73" s="56">
        <v>6.1</v>
      </c>
      <c r="C73" s="57" t="s">
        <v>69</v>
      </c>
      <c r="D73" s="58"/>
      <c r="E73" s="58"/>
      <c r="F73" s="58"/>
      <c r="G73" s="35" t="str">
        <f t="shared" si="0"/>
        <v/>
      </c>
      <c r="H73" s="9">
        <f t="shared" ref="H73:H126" si="5">COUNTBLANK(D73:F73)</f>
        <v>3</v>
      </c>
      <c r="I73" s="9"/>
      <c r="J73" s="25" t="str">
        <f t="shared" si="2"/>
        <v/>
      </c>
      <c r="K73" s="26" t="str">
        <f t="shared" si="3"/>
        <v/>
      </c>
      <c r="L73" s="26" t="str">
        <f t="shared" si="4"/>
        <v/>
      </c>
      <c r="M73" s="27"/>
    </row>
    <row r="74" spans="1:13" ht="33.75" customHeight="1">
      <c r="A74" s="116"/>
      <c r="B74" s="66">
        <v>6.2</v>
      </c>
      <c r="C74" s="67" t="s">
        <v>70</v>
      </c>
      <c r="D74" s="7"/>
      <c r="E74" s="7"/>
      <c r="F74" s="7"/>
      <c r="G74" s="35" t="str">
        <f t="shared" si="0"/>
        <v/>
      </c>
      <c r="H74" s="9">
        <f t="shared" si="5"/>
        <v>3</v>
      </c>
      <c r="I74" s="9"/>
      <c r="J74" s="28" t="str">
        <f t="shared" si="2"/>
        <v/>
      </c>
      <c r="K74" s="29" t="str">
        <f t="shared" si="3"/>
        <v/>
      </c>
      <c r="L74" s="29" t="str">
        <f t="shared" si="4"/>
        <v/>
      </c>
      <c r="M74" s="30"/>
    </row>
    <row r="75" spans="1:13" ht="33.75" customHeight="1">
      <c r="A75" s="116"/>
      <c r="B75" s="56">
        <v>6.3</v>
      </c>
      <c r="C75" s="57" t="s">
        <v>83</v>
      </c>
      <c r="D75" s="58"/>
      <c r="E75" s="58"/>
      <c r="F75" s="58"/>
      <c r="G75" s="35" t="str">
        <f t="shared" si="0"/>
        <v/>
      </c>
      <c r="H75" s="9">
        <f t="shared" si="5"/>
        <v>3</v>
      </c>
      <c r="I75" s="9"/>
      <c r="J75" s="28" t="str">
        <f t="shared" si="2"/>
        <v/>
      </c>
      <c r="K75" s="29" t="str">
        <f t="shared" si="3"/>
        <v/>
      </c>
      <c r="L75" s="29" t="str">
        <f t="shared" si="4"/>
        <v/>
      </c>
      <c r="M75" s="30"/>
    </row>
    <row r="76" spans="1:13" ht="33.75" customHeight="1">
      <c r="A76" s="116"/>
      <c r="B76" s="66">
        <v>6.4</v>
      </c>
      <c r="C76" s="67" t="s">
        <v>71</v>
      </c>
      <c r="D76" s="7"/>
      <c r="E76" s="7"/>
      <c r="F76" s="7"/>
      <c r="G76" s="35" t="str">
        <f t="shared" si="0"/>
        <v/>
      </c>
      <c r="H76" s="9">
        <f t="shared" si="5"/>
        <v>3</v>
      </c>
      <c r="I76" s="9"/>
      <c r="J76" s="28" t="str">
        <f t="shared" si="2"/>
        <v/>
      </c>
      <c r="K76" s="29" t="str">
        <f t="shared" si="3"/>
        <v/>
      </c>
      <c r="L76" s="29" t="str">
        <f t="shared" si="4"/>
        <v/>
      </c>
      <c r="M76" s="30"/>
    </row>
    <row r="77" spans="1:13" ht="33.75" customHeight="1">
      <c r="A77" s="116"/>
      <c r="B77" s="56">
        <v>6.5</v>
      </c>
      <c r="C77" s="57" t="s">
        <v>72</v>
      </c>
      <c r="D77" s="58"/>
      <c r="E77" s="58"/>
      <c r="F77" s="58"/>
      <c r="G77" s="35" t="str">
        <f t="shared" si="0"/>
        <v/>
      </c>
      <c r="H77" s="9">
        <f t="shared" si="5"/>
        <v>3</v>
      </c>
      <c r="I77" s="9"/>
      <c r="J77" s="28" t="str">
        <f t="shared" si="2"/>
        <v/>
      </c>
      <c r="K77" s="29" t="str">
        <f t="shared" si="3"/>
        <v/>
      </c>
      <c r="L77" s="29" t="str">
        <f t="shared" si="4"/>
        <v/>
      </c>
      <c r="M77" s="30"/>
    </row>
    <row r="78" spans="1:13" ht="33.75" customHeight="1">
      <c r="A78" s="116"/>
      <c r="B78" s="66">
        <v>6.6</v>
      </c>
      <c r="C78" s="67" t="s">
        <v>73</v>
      </c>
      <c r="D78" s="7"/>
      <c r="E78" s="7"/>
      <c r="F78" s="7"/>
      <c r="G78" s="35" t="str">
        <f t="shared" si="0"/>
        <v/>
      </c>
      <c r="H78" s="9">
        <f t="shared" si="5"/>
        <v>3</v>
      </c>
      <c r="I78" s="9"/>
      <c r="J78" s="28" t="str">
        <f t="shared" si="2"/>
        <v/>
      </c>
      <c r="K78" s="29" t="str">
        <f t="shared" si="3"/>
        <v/>
      </c>
      <c r="L78" s="29" t="str">
        <f t="shared" si="4"/>
        <v/>
      </c>
      <c r="M78" s="30"/>
    </row>
    <row r="79" spans="1:13" ht="33.75" customHeight="1" thickBot="1">
      <c r="A79" s="117"/>
      <c r="B79" s="61">
        <v>6.7</v>
      </c>
      <c r="C79" s="62" t="s">
        <v>143</v>
      </c>
      <c r="D79" s="63"/>
      <c r="E79" s="63"/>
      <c r="F79" s="63"/>
      <c r="G79" s="35" t="str">
        <f t="shared" si="0"/>
        <v/>
      </c>
      <c r="H79" s="9">
        <v>3</v>
      </c>
      <c r="I79" s="9"/>
      <c r="J79" s="28" t="str">
        <f t="shared" si="2"/>
        <v/>
      </c>
      <c r="K79" s="29" t="str">
        <f t="shared" si="3"/>
        <v/>
      </c>
      <c r="L79" s="29" t="str">
        <f t="shared" si="4"/>
        <v/>
      </c>
      <c r="M79" s="80" t="str">
        <f>IF(ISERROR(AVERAGE(J73:L79)),"",AVERAGE(J73:L79))</f>
        <v/>
      </c>
    </row>
    <row r="80" spans="1:13" ht="33.75" customHeight="1">
      <c r="A80" s="115" t="s">
        <v>68</v>
      </c>
      <c r="B80" s="56">
        <v>7.1</v>
      </c>
      <c r="C80" s="57" t="s">
        <v>74</v>
      </c>
      <c r="D80" s="58"/>
      <c r="E80" s="58"/>
      <c r="F80" s="58"/>
      <c r="G80" s="35" t="str">
        <f t="shared" si="0"/>
        <v/>
      </c>
      <c r="H80" s="9">
        <f t="shared" si="5"/>
        <v>3</v>
      </c>
      <c r="I80" s="9"/>
      <c r="J80" s="25" t="str">
        <f>IF(D80="x",3,"")</f>
        <v/>
      </c>
      <c r="K80" s="26" t="str">
        <f t="shared" si="3"/>
        <v/>
      </c>
      <c r="L80" s="26" t="str">
        <f t="shared" si="4"/>
        <v/>
      </c>
      <c r="M80" s="27"/>
    </row>
    <row r="81" spans="1:13" ht="33.75" customHeight="1">
      <c r="A81" s="116"/>
      <c r="B81" s="68">
        <v>7.2</v>
      </c>
      <c r="C81" s="69" t="s">
        <v>75</v>
      </c>
      <c r="D81" s="7"/>
      <c r="E81" s="7"/>
      <c r="F81" s="7"/>
      <c r="G81" s="35" t="str">
        <f t="shared" si="0"/>
        <v/>
      </c>
      <c r="H81" s="9">
        <f t="shared" si="5"/>
        <v>3</v>
      </c>
      <c r="I81" s="9"/>
      <c r="J81" s="28" t="str">
        <f t="shared" ref="J81:J83" si="6">IF(D81="x",3,"")</f>
        <v/>
      </c>
      <c r="K81" s="29" t="str">
        <f t="shared" si="3"/>
        <v/>
      </c>
      <c r="L81" s="29" t="str">
        <f t="shared" si="4"/>
        <v/>
      </c>
      <c r="M81" s="30"/>
    </row>
    <row r="82" spans="1:13" ht="33.75" customHeight="1">
      <c r="A82" s="116"/>
      <c r="B82" s="56">
        <v>7.3</v>
      </c>
      <c r="C82" s="57" t="s">
        <v>76</v>
      </c>
      <c r="D82" s="58"/>
      <c r="E82" s="58"/>
      <c r="F82" s="58"/>
      <c r="G82" s="35" t="str">
        <f t="shared" si="0"/>
        <v/>
      </c>
      <c r="H82" s="9">
        <f t="shared" si="5"/>
        <v>3</v>
      </c>
      <c r="I82" s="9"/>
      <c r="J82" s="28" t="str">
        <f t="shared" si="6"/>
        <v/>
      </c>
      <c r="K82" s="29" t="str">
        <f t="shared" si="3"/>
        <v/>
      </c>
      <c r="L82" s="29" t="str">
        <f t="shared" si="4"/>
        <v/>
      </c>
      <c r="M82" s="30"/>
    </row>
    <row r="83" spans="1:13" ht="33.75" customHeight="1" thickBot="1">
      <c r="A83" s="117"/>
      <c r="B83" s="54">
        <v>7.4</v>
      </c>
      <c r="C83" s="55" t="s">
        <v>77</v>
      </c>
      <c r="D83" s="7"/>
      <c r="E83" s="7"/>
      <c r="F83" s="7"/>
      <c r="G83" s="35" t="str">
        <f t="shared" si="0"/>
        <v/>
      </c>
      <c r="H83" s="9">
        <f t="shared" si="5"/>
        <v>3</v>
      </c>
      <c r="I83" s="9"/>
      <c r="J83" s="31" t="str">
        <f t="shared" si="6"/>
        <v/>
      </c>
      <c r="K83" s="32" t="str">
        <f t="shared" si="3"/>
        <v/>
      </c>
      <c r="L83" s="32" t="str">
        <f t="shared" si="4"/>
        <v/>
      </c>
      <c r="M83" s="34" t="str">
        <f>IF(ISERROR(AVERAGE(J80:L83)),"",AVERAGE(J80:L83))</f>
        <v/>
      </c>
    </row>
    <row r="84" spans="1:13" ht="54.75" customHeight="1" thickBot="1">
      <c r="A84" s="129" t="s">
        <v>101</v>
      </c>
      <c r="B84" s="129"/>
      <c r="C84" s="130"/>
      <c r="D84" s="15" t="s">
        <v>2</v>
      </c>
      <c r="E84" s="15" t="s">
        <v>144</v>
      </c>
      <c r="F84" s="15" t="s">
        <v>4</v>
      </c>
      <c r="G84" s="35"/>
      <c r="H84" s="9"/>
      <c r="I84" s="9"/>
      <c r="J84" s="29"/>
      <c r="K84" s="29"/>
      <c r="L84" s="29"/>
      <c r="M84" s="23"/>
    </row>
    <row r="85" spans="1:13" ht="20.25" customHeight="1" thickBot="1">
      <c r="A85" s="115" t="s">
        <v>100</v>
      </c>
      <c r="B85" s="137" t="s">
        <v>113</v>
      </c>
      <c r="C85" s="138"/>
      <c r="D85" s="77"/>
      <c r="E85" s="36"/>
      <c r="F85" s="77"/>
      <c r="G85" s="35"/>
      <c r="H85" s="9">
        <f t="shared" si="5"/>
        <v>3</v>
      </c>
      <c r="I85" s="9"/>
      <c r="J85" s="25"/>
      <c r="K85" s="26"/>
      <c r="L85" s="26"/>
      <c r="M85" s="21"/>
    </row>
    <row r="86" spans="1:13" ht="33.75" customHeight="1" thickBot="1">
      <c r="A86" s="116"/>
      <c r="B86" s="56">
        <v>8.1</v>
      </c>
      <c r="C86" s="57" t="s">
        <v>114</v>
      </c>
      <c r="D86" s="58"/>
      <c r="E86" s="37"/>
      <c r="F86" s="58"/>
      <c r="G86" s="35" t="str">
        <f t="shared" si="0"/>
        <v/>
      </c>
      <c r="H86" s="9">
        <f t="shared" si="5"/>
        <v>3</v>
      </c>
      <c r="I86" s="9"/>
      <c r="J86" s="19">
        <f>IF(D86="x",1,0.01)</f>
        <v>0.01</v>
      </c>
      <c r="K86" s="20"/>
      <c r="L86" s="19">
        <f>IF(F86="x",30,0.01)</f>
        <v>0.01</v>
      </c>
      <c r="M86" s="21"/>
    </row>
    <row r="87" spans="1:13" ht="33.75" customHeight="1" thickBot="1">
      <c r="A87" s="116"/>
      <c r="B87" s="68">
        <v>8.1999999999999993</v>
      </c>
      <c r="C87" s="69" t="s">
        <v>115</v>
      </c>
      <c r="D87" s="7"/>
      <c r="E87" s="37"/>
      <c r="F87" s="7"/>
      <c r="G87" s="35" t="str">
        <f t="shared" si="0"/>
        <v/>
      </c>
      <c r="H87" s="9">
        <f t="shared" si="5"/>
        <v>3</v>
      </c>
      <c r="I87" s="9"/>
      <c r="J87" s="19">
        <f t="shared" ref="J87:J94" si="7">IF(D87="x",1,0.01)</f>
        <v>0.01</v>
      </c>
      <c r="K87" s="20"/>
      <c r="L87" s="19">
        <f t="shared" ref="L87:L89" si="8">IF(F87="x",30,0.01)</f>
        <v>0.01</v>
      </c>
      <c r="M87" s="24"/>
    </row>
    <row r="88" spans="1:13" ht="54" customHeight="1" thickBot="1">
      <c r="A88" s="116"/>
      <c r="B88" s="56">
        <v>8.3000000000000007</v>
      </c>
      <c r="C88" s="57" t="s">
        <v>116</v>
      </c>
      <c r="D88" s="58"/>
      <c r="E88" s="37"/>
      <c r="F88" s="58"/>
      <c r="G88" s="35" t="str">
        <f t="shared" si="0"/>
        <v/>
      </c>
      <c r="H88" s="9">
        <f t="shared" si="5"/>
        <v>3</v>
      </c>
      <c r="I88" s="9"/>
      <c r="J88" s="19">
        <f t="shared" si="7"/>
        <v>0.01</v>
      </c>
      <c r="K88" s="20"/>
      <c r="L88" s="19">
        <f t="shared" si="8"/>
        <v>0.01</v>
      </c>
      <c r="M88" s="24"/>
    </row>
    <row r="89" spans="1:13" ht="60.6" thickBot="1">
      <c r="A89" s="116"/>
      <c r="B89" s="68">
        <v>8.4</v>
      </c>
      <c r="C89" s="69" t="s">
        <v>117</v>
      </c>
      <c r="D89" s="7"/>
      <c r="E89" s="37"/>
      <c r="F89" s="7"/>
      <c r="G89" s="35" t="str">
        <f t="shared" si="0"/>
        <v/>
      </c>
      <c r="H89" s="9">
        <f t="shared" si="5"/>
        <v>3</v>
      </c>
      <c r="I89" s="9"/>
      <c r="J89" s="19">
        <f t="shared" si="7"/>
        <v>0.01</v>
      </c>
      <c r="K89" s="20"/>
      <c r="L89" s="19">
        <f t="shared" si="8"/>
        <v>0.01</v>
      </c>
      <c r="M89" s="24"/>
    </row>
    <row r="90" spans="1:13" ht="30.6" thickBot="1">
      <c r="A90" s="116"/>
      <c r="B90" s="56">
        <v>8.5</v>
      </c>
      <c r="C90" s="57" t="s">
        <v>118</v>
      </c>
      <c r="D90" s="58"/>
      <c r="E90" s="37"/>
      <c r="F90" s="58"/>
      <c r="G90" s="35" t="str">
        <f t="shared" si="0"/>
        <v/>
      </c>
      <c r="H90" s="9">
        <f t="shared" si="5"/>
        <v>3</v>
      </c>
      <c r="I90" s="9"/>
      <c r="J90" s="19"/>
      <c r="K90" s="20"/>
      <c r="L90" s="19"/>
      <c r="M90" s="24"/>
    </row>
    <row r="91" spans="1:13" ht="45.6" thickBot="1">
      <c r="A91" s="116"/>
      <c r="B91" s="68">
        <v>8.6</v>
      </c>
      <c r="C91" s="69" t="s">
        <v>119</v>
      </c>
      <c r="D91" s="7"/>
      <c r="E91" s="37"/>
      <c r="F91" s="7"/>
      <c r="G91" s="35" t="str">
        <f t="shared" si="0"/>
        <v/>
      </c>
      <c r="H91" s="9">
        <f t="shared" si="5"/>
        <v>3</v>
      </c>
      <c r="I91" s="9"/>
      <c r="J91" s="19"/>
      <c r="K91" s="20"/>
      <c r="L91" s="19"/>
      <c r="M91" s="24"/>
    </row>
    <row r="92" spans="1:13" ht="20.25" customHeight="1" thickBot="1">
      <c r="A92" s="116"/>
      <c r="B92" s="131" t="s">
        <v>112</v>
      </c>
      <c r="C92" s="132"/>
      <c r="D92" s="78"/>
      <c r="E92" s="36"/>
      <c r="F92" s="78"/>
      <c r="G92" s="35"/>
      <c r="H92" s="9"/>
      <c r="I92" s="9"/>
      <c r="J92" s="19"/>
      <c r="K92" s="20"/>
      <c r="L92" s="19"/>
      <c r="M92" s="24"/>
    </row>
    <row r="93" spans="1:13" ht="45.6" thickBot="1">
      <c r="A93" s="116"/>
      <c r="B93" s="68">
        <v>8.6999999999999993</v>
      </c>
      <c r="C93" s="69" t="s">
        <v>102</v>
      </c>
      <c r="D93" s="7"/>
      <c r="E93" s="37"/>
      <c r="F93" s="7"/>
      <c r="G93" s="35" t="str">
        <f t="shared" si="0"/>
        <v/>
      </c>
      <c r="H93" s="9">
        <f t="shared" si="5"/>
        <v>3</v>
      </c>
      <c r="I93" s="9"/>
      <c r="J93" s="19">
        <f t="shared" si="7"/>
        <v>0.01</v>
      </c>
      <c r="K93" s="20"/>
      <c r="L93" s="19">
        <f t="shared" ref="L93:L94" si="9">IF(F93="x",30,0.01)</f>
        <v>0.01</v>
      </c>
      <c r="M93" s="24"/>
    </row>
    <row r="94" spans="1:13" ht="33.75" customHeight="1" thickBot="1">
      <c r="A94" s="116"/>
      <c r="B94" s="56">
        <v>8.8000000000000007</v>
      </c>
      <c r="C94" s="57" t="s">
        <v>120</v>
      </c>
      <c r="D94" s="58"/>
      <c r="E94" s="37"/>
      <c r="F94" s="58"/>
      <c r="G94" s="35" t="str">
        <f t="shared" si="0"/>
        <v/>
      </c>
      <c r="H94" s="9">
        <f t="shared" si="5"/>
        <v>3</v>
      </c>
      <c r="I94" s="9"/>
      <c r="J94" s="19">
        <f t="shared" si="7"/>
        <v>0.01</v>
      </c>
      <c r="K94" s="20"/>
      <c r="L94" s="19">
        <f t="shared" si="9"/>
        <v>0.01</v>
      </c>
      <c r="M94" s="24"/>
    </row>
    <row r="95" spans="1:13" ht="56.25" customHeight="1">
      <c r="A95" s="116"/>
      <c r="B95" s="68">
        <v>8.9</v>
      </c>
      <c r="C95" s="69" t="s">
        <v>121</v>
      </c>
      <c r="D95" s="7"/>
      <c r="E95" s="37"/>
      <c r="F95" s="7"/>
      <c r="G95" s="35" t="str">
        <f t="shared" si="0"/>
        <v/>
      </c>
      <c r="H95" s="9">
        <f t="shared" si="5"/>
        <v>3</v>
      </c>
      <c r="I95" s="9"/>
      <c r="J95" s="19"/>
      <c r="K95" s="20"/>
      <c r="L95" s="19"/>
      <c r="M95" s="24"/>
    </row>
    <row r="96" spans="1:13" ht="19.5" customHeight="1" thickBot="1">
      <c r="A96" s="116"/>
      <c r="B96" s="131" t="s">
        <v>111</v>
      </c>
      <c r="C96" s="132"/>
      <c r="D96" s="78"/>
      <c r="E96" s="36"/>
      <c r="F96" s="78"/>
      <c r="G96" s="35"/>
      <c r="H96" s="9">
        <f t="shared" si="5"/>
        <v>3</v>
      </c>
      <c r="I96" s="9"/>
      <c r="J96" s="28"/>
      <c r="K96" s="29"/>
      <c r="L96" s="29"/>
      <c r="M96" s="24"/>
    </row>
    <row r="97" spans="1:13" ht="100.5" customHeight="1" thickBot="1">
      <c r="A97" s="116"/>
      <c r="B97" s="68">
        <v>8.1</v>
      </c>
      <c r="C97" s="69" t="s">
        <v>122</v>
      </c>
      <c r="D97" s="7"/>
      <c r="E97" s="37"/>
      <c r="F97" s="7" t="s">
        <v>149</v>
      </c>
      <c r="G97" s="35" t="str">
        <f t="shared" si="0"/>
        <v/>
      </c>
      <c r="H97" s="9">
        <f t="shared" si="5"/>
        <v>2</v>
      </c>
      <c r="I97" s="9"/>
      <c r="J97" s="19">
        <f t="shared" ref="J97:J123" si="10">IF(D97="x",1,0.01)</f>
        <v>0.01</v>
      </c>
      <c r="K97" s="20"/>
      <c r="L97" s="19">
        <f t="shared" ref="L97:L99" si="11">IF(F97="x",30,0.01)</f>
        <v>0.01</v>
      </c>
      <c r="M97" s="24"/>
    </row>
    <row r="98" spans="1:13" ht="51.75" customHeight="1" thickBot="1">
      <c r="A98" s="116"/>
      <c r="B98" s="56">
        <v>8.11</v>
      </c>
      <c r="C98" s="57" t="s">
        <v>123</v>
      </c>
      <c r="D98" s="58"/>
      <c r="E98" s="37"/>
      <c r="F98" s="58"/>
      <c r="G98" s="35" t="str">
        <f t="shared" si="0"/>
        <v/>
      </c>
      <c r="H98" s="9">
        <f t="shared" si="5"/>
        <v>3</v>
      </c>
      <c r="I98" s="9"/>
      <c r="J98" s="19">
        <f t="shared" si="10"/>
        <v>0.01</v>
      </c>
      <c r="K98" s="20"/>
      <c r="L98" s="19">
        <f t="shared" si="11"/>
        <v>0.01</v>
      </c>
      <c r="M98" s="24"/>
    </row>
    <row r="99" spans="1:13" ht="38.25" customHeight="1" thickBot="1">
      <c r="A99" s="116"/>
      <c r="B99" s="68">
        <v>8.1199999999999992</v>
      </c>
      <c r="C99" s="69" t="s">
        <v>124</v>
      </c>
      <c r="D99" s="7"/>
      <c r="E99" s="37"/>
      <c r="F99" s="7"/>
      <c r="G99" s="35" t="str">
        <f t="shared" ref="G99:G123" si="12">IF(H99=3,"",IF(H99=2,"","One Answer Only"))</f>
        <v/>
      </c>
      <c r="H99" s="9">
        <f t="shared" si="5"/>
        <v>3</v>
      </c>
      <c r="I99" s="9"/>
      <c r="J99" s="19">
        <f t="shared" si="10"/>
        <v>0.01</v>
      </c>
      <c r="K99" s="20"/>
      <c r="L99" s="19">
        <f t="shared" si="11"/>
        <v>0.01</v>
      </c>
      <c r="M99" s="24"/>
    </row>
    <row r="100" spans="1:13" ht="20.25" customHeight="1" thickBot="1">
      <c r="A100" s="116"/>
      <c r="B100" s="131" t="s">
        <v>110</v>
      </c>
      <c r="C100" s="132"/>
      <c r="D100" s="78"/>
      <c r="E100" s="36"/>
      <c r="F100" s="78"/>
      <c r="G100" s="35"/>
      <c r="H100" s="9">
        <f t="shared" si="5"/>
        <v>3</v>
      </c>
      <c r="I100" s="9"/>
      <c r="J100" s="19"/>
      <c r="K100" s="20"/>
      <c r="L100" s="19"/>
      <c r="M100" s="24"/>
    </row>
    <row r="101" spans="1:13" ht="22.5" customHeight="1" thickBot="1">
      <c r="A101" s="116"/>
      <c r="B101" s="68">
        <v>8.1300000000000008</v>
      </c>
      <c r="C101" s="69" t="s">
        <v>125</v>
      </c>
      <c r="D101" s="7"/>
      <c r="E101" s="37"/>
      <c r="F101" s="7"/>
      <c r="G101" s="35" t="str">
        <f t="shared" si="12"/>
        <v/>
      </c>
      <c r="H101" s="9">
        <f t="shared" si="5"/>
        <v>3</v>
      </c>
      <c r="I101" s="9"/>
      <c r="J101" s="19">
        <f t="shared" si="10"/>
        <v>0.01</v>
      </c>
      <c r="K101" s="20"/>
      <c r="L101" s="19">
        <f>IF(F101="x",30,0.01)</f>
        <v>0.01</v>
      </c>
      <c r="M101" s="24"/>
    </row>
    <row r="102" spans="1:13" ht="20.25" customHeight="1" thickBot="1">
      <c r="A102" s="116"/>
      <c r="B102" s="131" t="s">
        <v>109</v>
      </c>
      <c r="C102" s="132"/>
      <c r="D102" s="78"/>
      <c r="E102" s="36"/>
      <c r="F102" s="78"/>
      <c r="G102" s="35"/>
      <c r="H102" s="9">
        <f t="shared" si="5"/>
        <v>3</v>
      </c>
      <c r="I102" s="9"/>
      <c r="J102" s="19"/>
      <c r="K102" s="20"/>
      <c r="L102" s="19"/>
      <c r="M102" s="24"/>
    </row>
    <row r="103" spans="1:13" ht="42" customHeight="1" thickBot="1">
      <c r="A103" s="116"/>
      <c r="B103" s="68">
        <v>8.14</v>
      </c>
      <c r="C103" s="69" t="s">
        <v>126</v>
      </c>
      <c r="D103" s="7"/>
      <c r="E103" s="37"/>
      <c r="F103" s="7"/>
      <c r="G103" s="35" t="str">
        <f t="shared" si="12"/>
        <v/>
      </c>
      <c r="H103" s="9">
        <f t="shared" si="5"/>
        <v>3</v>
      </c>
      <c r="I103" s="9"/>
      <c r="J103" s="19">
        <f t="shared" si="10"/>
        <v>0.01</v>
      </c>
      <c r="K103" s="20"/>
      <c r="L103" s="19">
        <f>IF(F103="x",30,0.01)</f>
        <v>0.01</v>
      </c>
      <c r="M103" s="24"/>
    </row>
    <row r="104" spans="1:13" ht="43.5" customHeight="1" thickBot="1">
      <c r="A104" s="116"/>
      <c r="B104" s="56">
        <v>8.15</v>
      </c>
      <c r="C104" s="57" t="s">
        <v>145</v>
      </c>
      <c r="D104" s="58"/>
      <c r="E104" s="37"/>
      <c r="F104" s="58"/>
      <c r="G104" s="35" t="str">
        <f t="shared" si="12"/>
        <v/>
      </c>
      <c r="H104" s="9">
        <f t="shared" si="5"/>
        <v>3</v>
      </c>
      <c r="I104" s="9"/>
      <c r="J104" s="19">
        <f t="shared" si="10"/>
        <v>0.01</v>
      </c>
      <c r="K104" s="20"/>
      <c r="L104" s="19">
        <f>IF(F104="x",30,0.01)</f>
        <v>0.01</v>
      </c>
      <c r="M104" s="24"/>
    </row>
    <row r="105" spans="1:13" ht="20.25" customHeight="1" thickBot="1">
      <c r="A105" s="116"/>
      <c r="B105" s="139" t="s">
        <v>108</v>
      </c>
      <c r="C105" s="139"/>
      <c r="D105" s="70"/>
      <c r="E105" s="36"/>
      <c r="F105" s="70"/>
      <c r="G105" s="35"/>
      <c r="H105" s="9">
        <f t="shared" si="5"/>
        <v>3</v>
      </c>
      <c r="I105" s="9"/>
      <c r="J105" s="19"/>
      <c r="K105" s="20"/>
      <c r="L105" s="19"/>
      <c r="M105" s="24"/>
    </row>
    <row r="106" spans="1:13" ht="39.75" customHeight="1" thickBot="1">
      <c r="A106" s="116"/>
      <c r="B106" s="56">
        <v>8.16</v>
      </c>
      <c r="C106" s="57" t="s">
        <v>127</v>
      </c>
      <c r="D106" s="58"/>
      <c r="E106" s="37"/>
      <c r="F106" s="58"/>
      <c r="G106" s="35" t="str">
        <f t="shared" si="12"/>
        <v/>
      </c>
      <c r="H106" s="9">
        <f t="shared" si="5"/>
        <v>3</v>
      </c>
      <c r="I106" s="9"/>
      <c r="J106" s="19">
        <f t="shared" si="10"/>
        <v>0.01</v>
      </c>
      <c r="K106" s="20"/>
      <c r="L106" s="19">
        <f>IF(F106="x",30,0.01)</f>
        <v>0.01</v>
      </c>
      <c r="M106" s="24"/>
    </row>
    <row r="107" spans="1:13" ht="20.25" customHeight="1" thickBot="1">
      <c r="A107" s="116"/>
      <c r="B107" s="139" t="s">
        <v>107</v>
      </c>
      <c r="C107" s="139"/>
      <c r="D107" s="79"/>
      <c r="E107" s="36"/>
      <c r="F107" s="79"/>
      <c r="G107" s="35"/>
      <c r="H107" s="9">
        <f t="shared" si="5"/>
        <v>3</v>
      </c>
      <c r="I107" s="9"/>
      <c r="J107" s="19"/>
      <c r="K107" s="20"/>
      <c r="L107" s="19"/>
      <c r="M107" s="24"/>
    </row>
    <row r="108" spans="1:13" ht="45.6" thickBot="1">
      <c r="A108" s="116"/>
      <c r="B108" s="56">
        <v>8.17</v>
      </c>
      <c r="C108" s="57" t="s">
        <v>128</v>
      </c>
      <c r="D108" s="58"/>
      <c r="E108" s="37"/>
      <c r="F108" s="58"/>
      <c r="G108" s="35" t="str">
        <f t="shared" si="12"/>
        <v/>
      </c>
      <c r="H108" s="9">
        <f t="shared" si="5"/>
        <v>3</v>
      </c>
      <c r="I108" s="9"/>
      <c r="J108" s="19">
        <f t="shared" si="10"/>
        <v>0.01</v>
      </c>
      <c r="K108" s="20"/>
      <c r="L108" s="19">
        <f>IF(F108="x",30,0.01)</f>
        <v>0.01</v>
      </c>
      <c r="M108" s="24"/>
    </row>
    <row r="109" spans="1:13" ht="39.75" customHeight="1" thickBot="1">
      <c r="A109" s="116"/>
      <c r="B109" s="68">
        <v>8.18</v>
      </c>
      <c r="C109" s="69" t="s">
        <v>129</v>
      </c>
      <c r="D109" s="7"/>
      <c r="E109" s="37"/>
      <c r="F109" s="7"/>
      <c r="G109" s="35" t="str">
        <f t="shared" si="12"/>
        <v/>
      </c>
      <c r="H109" s="9">
        <f t="shared" si="5"/>
        <v>3</v>
      </c>
      <c r="I109" s="9"/>
      <c r="J109" s="19">
        <f t="shared" si="10"/>
        <v>0.01</v>
      </c>
      <c r="K109" s="20"/>
      <c r="L109" s="19">
        <f>IF(F109="x",30,0.01)</f>
        <v>0.01</v>
      </c>
      <c r="M109" s="24"/>
    </row>
    <row r="110" spans="1:13" ht="20.25" customHeight="1" thickBot="1">
      <c r="A110" s="116"/>
      <c r="B110" s="131" t="s">
        <v>106</v>
      </c>
      <c r="C110" s="132"/>
      <c r="D110" s="78"/>
      <c r="E110" s="36"/>
      <c r="F110" s="78"/>
      <c r="G110" s="35"/>
      <c r="H110" s="9">
        <f t="shared" si="5"/>
        <v>3</v>
      </c>
      <c r="I110" s="9"/>
      <c r="J110" s="19"/>
      <c r="K110" s="20"/>
      <c r="L110" s="19"/>
      <c r="M110" s="24"/>
    </row>
    <row r="111" spans="1:13" ht="41.25" customHeight="1" thickBot="1">
      <c r="A111" s="116"/>
      <c r="B111" s="68">
        <v>8.19</v>
      </c>
      <c r="C111" s="69" t="s">
        <v>130</v>
      </c>
      <c r="D111" s="7"/>
      <c r="E111" s="37"/>
      <c r="F111" s="7"/>
      <c r="G111" s="35" t="str">
        <f t="shared" si="12"/>
        <v/>
      </c>
      <c r="H111" s="9">
        <f t="shared" si="5"/>
        <v>3</v>
      </c>
      <c r="I111" s="9"/>
      <c r="J111" s="19">
        <f t="shared" si="10"/>
        <v>0.01</v>
      </c>
      <c r="K111" s="20"/>
      <c r="L111" s="19">
        <f t="shared" ref="L111:L117" si="13">IF(F111="x",30,0.01)</f>
        <v>0.01</v>
      </c>
      <c r="M111" s="24"/>
    </row>
    <row r="112" spans="1:13" ht="39.75" customHeight="1" thickBot="1">
      <c r="A112" s="116"/>
      <c r="B112" s="76">
        <v>8.1999999999999993</v>
      </c>
      <c r="C112" s="57" t="s">
        <v>131</v>
      </c>
      <c r="D112" s="58"/>
      <c r="E112" s="37"/>
      <c r="F112" s="58"/>
      <c r="G112" s="35" t="str">
        <f t="shared" si="12"/>
        <v/>
      </c>
      <c r="H112" s="9">
        <f t="shared" si="5"/>
        <v>3</v>
      </c>
      <c r="I112" s="9"/>
      <c r="J112" s="19">
        <f t="shared" si="10"/>
        <v>0.01</v>
      </c>
      <c r="K112" s="20"/>
      <c r="L112" s="19">
        <f t="shared" si="13"/>
        <v>0.01</v>
      </c>
      <c r="M112" s="24"/>
    </row>
    <row r="113" spans="1:13" ht="36.75" customHeight="1" thickBot="1">
      <c r="A113" s="116"/>
      <c r="B113" s="68">
        <v>8.2100000000000009</v>
      </c>
      <c r="C113" s="69" t="s">
        <v>139</v>
      </c>
      <c r="D113" s="7"/>
      <c r="E113" s="37"/>
      <c r="F113" s="7"/>
      <c r="G113" s="35" t="str">
        <f t="shared" si="12"/>
        <v/>
      </c>
      <c r="H113" s="9">
        <f t="shared" si="5"/>
        <v>3</v>
      </c>
      <c r="I113" s="9"/>
      <c r="J113" s="19">
        <f t="shared" si="10"/>
        <v>0.01</v>
      </c>
      <c r="K113" s="20"/>
      <c r="L113" s="19">
        <f t="shared" si="13"/>
        <v>0.01</v>
      </c>
      <c r="M113" s="24"/>
    </row>
    <row r="114" spans="1:13" ht="59.25" customHeight="1" thickBot="1">
      <c r="A114" s="116"/>
      <c r="B114" s="76">
        <v>8.2200000000000006</v>
      </c>
      <c r="C114" s="57" t="s">
        <v>132</v>
      </c>
      <c r="D114" s="58"/>
      <c r="E114" s="37"/>
      <c r="F114" s="58"/>
      <c r="G114" s="35" t="str">
        <f t="shared" si="12"/>
        <v/>
      </c>
      <c r="H114" s="9">
        <f t="shared" si="5"/>
        <v>3</v>
      </c>
      <c r="I114" s="9"/>
      <c r="J114" s="19">
        <f t="shared" si="10"/>
        <v>0.01</v>
      </c>
      <c r="K114" s="20"/>
      <c r="L114" s="19">
        <f t="shared" si="13"/>
        <v>0.01</v>
      </c>
      <c r="M114" s="24"/>
    </row>
    <row r="115" spans="1:13" ht="57" customHeight="1" thickBot="1">
      <c r="A115" s="116"/>
      <c r="B115" s="68">
        <v>8.23</v>
      </c>
      <c r="C115" s="69" t="s">
        <v>133</v>
      </c>
      <c r="D115" s="7"/>
      <c r="E115" s="37"/>
      <c r="F115" s="7"/>
      <c r="G115" s="35" t="str">
        <f t="shared" si="12"/>
        <v/>
      </c>
      <c r="H115" s="9">
        <f t="shared" si="5"/>
        <v>3</v>
      </c>
      <c r="I115" s="9"/>
      <c r="J115" s="19">
        <f t="shared" si="10"/>
        <v>0.01</v>
      </c>
      <c r="K115" s="20"/>
      <c r="L115" s="19">
        <f t="shared" si="13"/>
        <v>0.01</v>
      </c>
      <c r="M115" s="24"/>
    </row>
    <row r="116" spans="1:13" ht="51.75" customHeight="1" thickBot="1">
      <c r="A116" s="116"/>
      <c r="B116" s="76">
        <v>8.24</v>
      </c>
      <c r="C116" s="57" t="s">
        <v>134</v>
      </c>
      <c r="D116" s="58"/>
      <c r="E116" s="37"/>
      <c r="F116" s="58"/>
      <c r="G116" s="35" t="str">
        <f t="shared" si="12"/>
        <v/>
      </c>
      <c r="H116" s="9">
        <f t="shared" si="5"/>
        <v>3</v>
      </c>
      <c r="I116" s="9"/>
      <c r="J116" s="19">
        <f t="shared" si="10"/>
        <v>0.01</v>
      </c>
      <c r="K116" s="20"/>
      <c r="L116" s="19">
        <f t="shared" si="13"/>
        <v>0.01</v>
      </c>
      <c r="M116" s="24"/>
    </row>
    <row r="117" spans="1:13" ht="57.75" customHeight="1" thickBot="1">
      <c r="A117" s="116"/>
      <c r="B117" s="68">
        <v>8.25</v>
      </c>
      <c r="C117" s="69" t="s">
        <v>135</v>
      </c>
      <c r="D117" s="7"/>
      <c r="E117" s="37"/>
      <c r="F117" s="7"/>
      <c r="G117" s="35" t="str">
        <f t="shared" si="12"/>
        <v/>
      </c>
      <c r="H117" s="9">
        <f t="shared" si="5"/>
        <v>3</v>
      </c>
      <c r="I117" s="9"/>
      <c r="J117" s="19">
        <f t="shared" si="10"/>
        <v>0.01</v>
      </c>
      <c r="K117" s="20"/>
      <c r="L117" s="19">
        <f t="shared" si="13"/>
        <v>0.01</v>
      </c>
      <c r="M117" s="24"/>
    </row>
    <row r="118" spans="1:13" ht="20.25" customHeight="1" thickBot="1">
      <c r="A118" s="116"/>
      <c r="B118" s="131" t="s">
        <v>105</v>
      </c>
      <c r="C118" s="132"/>
      <c r="D118" s="78"/>
      <c r="E118" s="36"/>
      <c r="F118" s="78"/>
      <c r="G118" s="35"/>
      <c r="H118" s="9">
        <f t="shared" si="5"/>
        <v>3</v>
      </c>
      <c r="I118" s="9"/>
      <c r="J118" s="19"/>
      <c r="K118" s="20"/>
      <c r="L118" s="19"/>
      <c r="M118" s="24"/>
    </row>
    <row r="119" spans="1:13" ht="30.6" thickBot="1">
      <c r="A119" s="116"/>
      <c r="B119" s="68">
        <v>8.26</v>
      </c>
      <c r="C119" s="69" t="s">
        <v>136</v>
      </c>
      <c r="D119" s="7"/>
      <c r="E119" s="37"/>
      <c r="F119" s="7"/>
      <c r="G119" s="35" t="str">
        <f t="shared" si="12"/>
        <v/>
      </c>
      <c r="H119" s="9">
        <f t="shared" si="5"/>
        <v>3</v>
      </c>
      <c r="I119" s="9"/>
      <c r="J119" s="19">
        <f t="shared" si="10"/>
        <v>0.01</v>
      </c>
      <c r="K119" s="20"/>
      <c r="L119" s="19">
        <f>IF(F119="x",30,0.01)</f>
        <v>0.01</v>
      </c>
      <c r="M119" s="24"/>
    </row>
    <row r="120" spans="1:13" ht="20.25" customHeight="1" thickBot="1">
      <c r="A120" s="116"/>
      <c r="B120" s="131" t="s">
        <v>104</v>
      </c>
      <c r="C120" s="132"/>
      <c r="D120" s="78"/>
      <c r="E120" s="36"/>
      <c r="F120" s="78"/>
      <c r="G120" s="35"/>
      <c r="H120" s="9">
        <f t="shared" si="5"/>
        <v>3</v>
      </c>
      <c r="I120" s="9"/>
      <c r="J120" s="19"/>
      <c r="K120" s="20"/>
      <c r="L120" s="19"/>
      <c r="M120" s="24"/>
    </row>
    <row r="121" spans="1:13" ht="70.5" customHeight="1" thickBot="1">
      <c r="A121" s="116"/>
      <c r="B121" s="68">
        <v>8.27</v>
      </c>
      <c r="C121" s="69" t="s">
        <v>137</v>
      </c>
      <c r="D121" s="7"/>
      <c r="E121" s="37"/>
      <c r="F121" s="7"/>
      <c r="G121" s="35" t="str">
        <f t="shared" si="12"/>
        <v/>
      </c>
      <c r="H121" s="9">
        <f t="shared" si="5"/>
        <v>3</v>
      </c>
      <c r="I121" s="9"/>
      <c r="J121" s="19">
        <f t="shared" si="10"/>
        <v>0.01</v>
      </c>
      <c r="K121" s="20"/>
      <c r="L121" s="19">
        <f>IF(F121="x",30,0.01)</f>
        <v>0.01</v>
      </c>
      <c r="M121" s="24"/>
    </row>
    <row r="122" spans="1:13" ht="20.25" customHeight="1" thickBot="1">
      <c r="A122" s="116"/>
      <c r="B122" s="131" t="s">
        <v>103</v>
      </c>
      <c r="C122" s="132"/>
      <c r="D122" s="78"/>
      <c r="E122" s="36"/>
      <c r="F122" s="78"/>
      <c r="G122" s="35"/>
      <c r="H122" s="9">
        <f t="shared" si="5"/>
        <v>3</v>
      </c>
      <c r="I122" s="9"/>
      <c r="J122" s="19"/>
      <c r="K122" s="20"/>
      <c r="L122" s="19"/>
      <c r="M122" s="24"/>
    </row>
    <row r="123" spans="1:13" ht="39" customHeight="1" thickBot="1">
      <c r="A123" s="117"/>
      <c r="B123" s="68">
        <v>8.2799999999999994</v>
      </c>
      <c r="C123" s="69" t="s">
        <v>138</v>
      </c>
      <c r="D123" s="7"/>
      <c r="E123" s="37"/>
      <c r="F123" s="7"/>
      <c r="G123" s="35" t="str">
        <f t="shared" si="12"/>
        <v/>
      </c>
      <c r="H123" s="9">
        <f t="shared" si="5"/>
        <v>3</v>
      </c>
      <c r="I123" s="9"/>
      <c r="J123" s="19">
        <f t="shared" si="10"/>
        <v>0.01</v>
      </c>
      <c r="K123" s="20"/>
      <c r="L123" s="19">
        <f>IF(F123="x",30,0.01)</f>
        <v>0.01</v>
      </c>
      <c r="M123" s="34">
        <f>IF(ISERROR(AVERAGE(J85:L123)),"",AVERAGE(J85:L123))</f>
        <v>1.0000000000000004E-2</v>
      </c>
    </row>
    <row r="124" spans="1:13" ht="55.8" thickBot="1">
      <c r="A124" s="129" t="s">
        <v>78</v>
      </c>
      <c r="B124" s="129"/>
      <c r="C124" s="130"/>
      <c r="D124" s="15" t="s">
        <v>2</v>
      </c>
      <c r="E124" s="15" t="s">
        <v>3</v>
      </c>
      <c r="F124" s="15" t="s">
        <v>4</v>
      </c>
      <c r="G124" s="35"/>
      <c r="H124" s="9">
        <f t="shared" si="5"/>
        <v>0</v>
      </c>
      <c r="I124" s="9"/>
      <c r="J124" s="82">
        <f>SUM(J86:J123)</f>
        <v>0.25000000000000006</v>
      </c>
      <c r="K124" s="82"/>
      <c r="L124" s="82">
        <f>SUM(L86:L123)</f>
        <v>0.25000000000000006</v>
      </c>
      <c r="M124" s="83">
        <f>+J124+L124</f>
        <v>0.50000000000000011</v>
      </c>
    </row>
    <row r="125" spans="1:13" ht="33.75" customHeight="1">
      <c r="A125" s="115" t="s">
        <v>99</v>
      </c>
      <c r="B125" s="56">
        <v>9.1</v>
      </c>
      <c r="C125" s="57" t="s">
        <v>79</v>
      </c>
      <c r="D125" s="58"/>
      <c r="E125" s="58"/>
      <c r="F125" s="58"/>
      <c r="G125" s="35" t="str">
        <f t="shared" ref="G125:G126" si="14">IF(H125=3,"",IF(H125=2,"","One Answer Only"))</f>
        <v/>
      </c>
      <c r="H125" s="9">
        <f t="shared" si="5"/>
        <v>3</v>
      </c>
      <c r="I125" s="9"/>
      <c r="J125" s="25" t="str">
        <f t="shared" ref="J125:J126" si="15">IF(D125="x",3,"")</f>
        <v/>
      </c>
      <c r="K125" s="26" t="str">
        <f t="shared" ref="K125:K126" si="16">IF(E125="x",2,"")</f>
        <v/>
      </c>
      <c r="L125" s="26" t="str">
        <f t="shared" ref="L125:L126" si="17">IF(F125="x",1,"")</f>
        <v/>
      </c>
      <c r="M125" s="27"/>
    </row>
    <row r="126" spans="1:13" ht="33.75" customHeight="1" thickBot="1">
      <c r="A126" s="117"/>
      <c r="B126" s="71">
        <v>9.1999999999999993</v>
      </c>
      <c r="C126" s="72" t="s">
        <v>80</v>
      </c>
      <c r="D126" s="8"/>
      <c r="E126" s="8"/>
      <c r="F126" s="8"/>
      <c r="G126" s="35" t="str">
        <f t="shared" si="14"/>
        <v/>
      </c>
      <c r="H126" s="9">
        <f t="shared" si="5"/>
        <v>3</v>
      </c>
      <c r="I126" s="9"/>
      <c r="J126" s="31" t="str">
        <f t="shared" si="15"/>
        <v/>
      </c>
      <c r="K126" s="32" t="str">
        <f t="shared" si="16"/>
        <v/>
      </c>
      <c r="L126" s="32" t="str">
        <f t="shared" si="17"/>
        <v/>
      </c>
      <c r="M126" s="34" t="str">
        <f>IF(ISERROR(AVERAGE(J125:L126)),"",AVERAGE(J125:L126))</f>
        <v/>
      </c>
    </row>
  </sheetData>
  <sheetProtection password="CC2A" sheet="1" objects="1" scenarios="1"/>
  <mergeCells count="41">
    <mergeCell ref="A15:C15"/>
    <mergeCell ref="A1:C1"/>
    <mergeCell ref="A3:B3"/>
    <mergeCell ref="A5:D5"/>
    <mergeCell ref="A7:C7"/>
    <mergeCell ref="A8:C8"/>
    <mergeCell ref="A9:C9"/>
    <mergeCell ref="A10:C10"/>
    <mergeCell ref="A11:C11"/>
    <mergeCell ref="A12:C12"/>
    <mergeCell ref="A13:C13"/>
    <mergeCell ref="A14:C14"/>
    <mergeCell ref="A72:C72"/>
    <mergeCell ref="A16:C16"/>
    <mergeCell ref="A26:C26"/>
    <mergeCell ref="A27:D31"/>
    <mergeCell ref="A32:C32"/>
    <mergeCell ref="A33:C33"/>
    <mergeCell ref="A34:A41"/>
    <mergeCell ref="A42:A47"/>
    <mergeCell ref="A48:A53"/>
    <mergeCell ref="A54:C54"/>
    <mergeCell ref="A55:A61"/>
    <mergeCell ref="A62:A71"/>
    <mergeCell ref="A73:A79"/>
    <mergeCell ref="A80:A83"/>
    <mergeCell ref="A84:C84"/>
    <mergeCell ref="A85:A123"/>
    <mergeCell ref="B85:C85"/>
    <mergeCell ref="B92:C92"/>
    <mergeCell ref="B96:C96"/>
    <mergeCell ref="B100:C100"/>
    <mergeCell ref="B102:C102"/>
    <mergeCell ref="B105:C105"/>
    <mergeCell ref="A125:A126"/>
    <mergeCell ref="B107:C107"/>
    <mergeCell ref="B110:C110"/>
    <mergeCell ref="B118:C118"/>
    <mergeCell ref="B120:C120"/>
    <mergeCell ref="B122:C122"/>
    <mergeCell ref="A124:C124"/>
  </mergeCells>
  <conditionalFormatting sqref="D8">
    <cfRule type="cellIs" dxfId="35" priority="9" operator="lessThan">
      <formula>2.001</formula>
    </cfRule>
  </conditionalFormatting>
  <conditionalFormatting sqref="D9">
    <cfRule type="cellIs" dxfId="34" priority="8" operator="lessThan">
      <formula>2.001</formula>
    </cfRule>
  </conditionalFormatting>
  <conditionalFormatting sqref="D10">
    <cfRule type="cellIs" dxfId="33" priority="7" operator="lessThan">
      <formula>2.001</formula>
    </cfRule>
  </conditionalFormatting>
  <conditionalFormatting sqref="D11">
    <cfRule type="cellIs" dxfId="32" priority="6" operator="lessThan">
      <formula>2.001</formula>
    </cfRule>
  </conditionalFormatting>
  <conditionalFormatting sqref="D12">
    <cfRule type="cellIs" dxfId="31" priority="5" operator="lessThan">
      <formula>2.001</formula>
    </cfRule>
  </conditionalFormatting>
  <conditionalFormatting sqref="D13">
    <cfRule type="cellIs" dxfId="30" priority="4" operator="lessThan">
      <formula>2.001</formula>
    </cfRule>
  </conditionalFormatting>
  <conditionalFormatting sqref="D18">
    <cfRule type="cellIs" dxfId="29" priority="3" operator="lessThan">
      <formula>2.001</formula>
    </cfRule>
  </conditionalFormatting>
  <conditionalFormatting sqref="D14 D16">
    <cfRule type="cellIs" dxfId="28" priority="2" operator="lessThan">
      <formula>2.001</formula>
    </cfRule>
  </conditionalFormatting>
  <conditionalFormatting sqref="D15">
    <cfRule type="cellIs" dxfId="27" priority="1" operator="equal">
      <formula>"Examine!"</formula>
    </cfRule>
  </conditionalFormatting>
  <pageMargins left="0.7" right="0.7" top="0.75" bottom="0.75" header="0.3" footer="0.3"/>
  <pageSetup scale="91" orientation="landscape" r:id="rId1"/>
  <rowBreaks count="3" manualBreakCount="3">
    <brk id="23" max="5" man="1"/>
    <brk id="53" max="5" man="1"/>
    <brk id="7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zoomScale="90" zoomScaleNormal="90" workbookViewId="0">
      <selection activeCell="D12" sqref="D12"/>
    </sheetView>
  </sheetViews>
  <sheetFormatPr defaultColWidth="9" defaultRowHeight="15.6"/>
  <cols>
    <col min="1" max="1" width="14.5" style="1" customWidth="1"/>
    <col min="2" max="2" width="9.8984375" style="1" customWidth="1"/>
    <col min="3" max="3" width="67.59765625" style="1" customWidth="1"/>
    <col min="4" max="5" width="9" style="1"/>
    <col min="6" max="6" width="9.59765625" style="1" customWidth="1"/>
    <col min="7" max="7" width="20.19921875" style="40" customWidth="1"/>
    <col min="8" max="12" width="9" style="1" hidden="1" customWidth="1"/>
    <col min="13" max="13" width="20.59765625" style="1" hidden="1" customWidth="1"/>
    <col min="14" max="16" width="9" style="1" customWidth="1"/>
    <col min="17" max="16384" width="9" style="1"/>
  </cols>
  <sheetData>
    <row r="1" spans="1:7" ht="18" customHeight="1">
      <c r="A1" s="133" t="s">
        <v>151</v>
      </c>
      <c r="B1" s="133"/>
      <c r="C1" s="133"/>
      <c r="D1" s="98"/>
      <c r="E1" s="74"/>
      <c r="F1" s="74"/>
    </row>
    <row r="2" spans="1:7">
      <c r="A2" s="2"/>
      <c r="B2" s="2"/>
      <c r="C2" s="2"/>
      <c r="D2" s="2"/>
    </row>
    <row r="3" spans="1:7" ht="18" customHeight="1">
      <c r="A3" s="133" t="s">
        <v>0</v>
      </c>
      <c r="B3" s="133"/>
      <c r="C3" s="41" t="s">
        <v>86</v>
      </c>
      <c r="D3" s="2"/>
    </row>
    <row r="4" spans="1:7" ht="16.2" thickBot="1"/>
    <row r="5" spans="1:7" ht="195" customHeight="1" thickBot="1">
      <c r="A5" s="109" t="s">
        <v>147</v>
      </c>
      <c r="B5" s="110"/>
      <c r="C5" s="110"/>
      <c r="D5" s="111"/>
    </row>
    <row r="6" spans="1:7" ht="15.75" customHeight="1">
      <c r="A6" s="42"/>
      <c r="B6" s="42"/>
      <c r="C6" s="42"/>
      <c r="D6" s="42"/>
      <c r="G6" s="43" t="str">
        <f>IF(ISERROR(old_formula),"",old_formula)</f>
        <v/>
      </c>
    </row>
    <row r="7" spans="1:7" ht="15.75" customHeight="1">
      <c r="A7" s="136" t="s">
        <v>1</v>
      </c>
      <c r="B7" s="136"/>
      <c r="C7" s="136"/>
      <c r="D7" s="10"/>
    </row>
    <row r="8" spans="1:7">
      <c r="A8" s="134" t="s">
        <v>90</v>
      </c>
      <c r="B8" s="134"/>
      <c r="C8" s="134"/>
      <c r="D8" s="11" t="str">
        <f>+M41</f>
        <v/>
      </c>
    </row>
    <row r="9" spans="1:7">
      <c r="A9" s="135" t="s">
        <v>91</v>
      </c>
      <c r="B9" s="134"/>
      <c r="C9" s="134"/>
      <c r="D9" s="11" t="str">
        <f>+M47</f>
        <v/>
      </c>
    </row>
    <row r="10" spans="1:7">
      <c r="A10" s="134" t="s">
        <v>92</v>
      </c>
      <c r="B10" s="134"/>
      <c r="C10" s="134"/>
      <c r="D10" s="11" t="str">
        <f>+M53</f>
        <v/>
      </c>
    </row>
    <row r="11" spans="1:7">
      <c r="A11" s="134" t="s">
        <v>93</v>
      </c>
      <c r="B11" s="134"/>
      <c r="C11" s="134"/>
      <c r="D11" s="11" t="str">
        <f>+M61</f>
        <v/>
      </c>
    </row>
    <row r="12" spans="1:7">
      <c r="A12" s="134" t="s">
        <v>94</v>
      </c>
      <c r="B12" s="134"/>
      <c r="C12" s="134"/>
      <c r="D12" s="11" t="str">
        <f>+M71</f>
        <v/>
      </c>
    </row>
    <row r="13" spans="1:7">
      <c r="A13" s="134" t="s">
        <v>95</v>
      </c>
      <c r="B13" s="134"/>
      <c r="C13" s="134"/>
      <c r="D13" s="11" t="str">
        <f>+M79</f>
        <v/>
      </c>
    </row>
    <row r="14" spans="1:7">
      <c r="A14" s="134" t="s">
        <v>96</v>
      </c>
      <c r="B14" s="134"/>
      <c r="C14" s="134"/>
      <c r="D14" s="11" t="str">
        <f>+M83</f>
        <v/>
      </c>
    </row>
    <row r="15" spans="1:7">
      <c r="A15" s="134" t="s">
        <v>146</v>
      </c>
      <c r="B15" s="134"/>
      <c r="C15" s="134"/>
      <c r="D15" s="11" t="str">
        <f>IF(M124=0.5,"",IF(M124&gt;24.26,"Examine!", "OK!"))</f>
        <v/>
      </c>
    </row>
    <row r="16" spans="1:7">
      <c r="A16" s="134" t="s">
        <v>98</v>
      </c>
      <c r="B16" s="134"/>
      <c r="C16" s="134"/>
      <c r="D16" s="11" t="str">
        <f>+M126</f>
        <v/>
      </c>
    </row>
    <row r="17" spans="1:9">
      <c r="D17" s="9"/>
    </row>
    <row r="18" spans="1:9">
      <c r="A18" s="44"/>
      <c r="B18" s="44"/>
      <c r="C18" s="45" t="s">
        <v>97</v>
      </c>
      <c r="D18" s="12" t="str">
        <f>IF(ISERROR(AVERAGE(D8:D16)),"",AVERAGE(D8:D16))</f>
        <v/>
      </c>
      <c r="E18" s="46"/>
    </row>
    <row r="19" spans="1:9">
      <c r="C19" s="47" t="s">
        <v>140</v>
      </c>
      <c r="D19" s="9"/>
    </row>
    <row r="26" spans="1:9" ht="18" thickBot="1">
      <c r="A26" s="118"/>
      <c r="B26" s="118"/>
      <c r="C26" s="118"/>
      <c r="D26" s="48"/>
      <c r="E26" s="48"/>
      <c r="F26" s="49"/>
      <c r="G26" s="50"/>
      <c r="H26" s="3"/>
      <c r="I26" s="4"/>
    </row>
    <row r="27" spans="1:9" ht="18" customHeight="1">
      <c r="A27" s="119" t="s">
        <v>87</v>
      </c>
      <c r="B27" s="120"/>
      <c r="C27" s="120"/>
      <c r="D27" s="121"/>
      <c r="E27" s="49"/>
      <c r="F27" s="48"/>
      <c r="G27" s="50"/>
      <c r="H27" s="5"/>
      <c r="I27" s="4"/>
    </row>
    <row r="28" spans="1:9" ht="17.399999999999999">
      <c r="A28" s="122"/>
      <c r="B28" s="123"/>
      <c r="C28" s="123"/>
      <c r="D28" s="124"/>
      <c r="E28" s="48"/>
      <c r="F28" s="48"/>
      <c r="G28" s="51"/>
      <c r="H28" s="4"/>
      <c r="I28" s="4"/>
    </row>
    <row r="29" spans="1:9" ht="17.399999999999999">
      <c r="A29" s="122"/>
      <c r="B29" s="123"/>
      <c r="C29" s="123"/>
      <c r="D29" s="124"/>
      <c r="E29" s="48"/>
      <c r="F29" s="48"/>
      <c r="G29" s="51"/>
      <c r="H29" s="4"/>
      <c r="I29" s="4"/>
    </row>
    <row r="30" spans="1:9" ht="17.399999999999999">
      <c r="A30" s="122"/>
      <c r="B30" s="123"/>
      <c r="C30" s="123"/>
      <c r="D30" s="124"/>
      <c r="E30" s="48"/>
      <c r="F30" s="48"/>
      <c r="G30" s="51"/>
      <c r="H30" s="4"/>
      <c r="I30" s="4"/>
    </row>
    <row r="31" spans="1:9" ht="57.75" customHeight="1" thickBot="1">
      <c r="A31" s="125"/>
      <c r="B31" s="126"/>
      <c r="C31" s="126"/>
      <c r="D31" s="127"/>
      <c r="E31" s="48"/>
      <c r="F31" s="48"/>
      <c r="G31" s="52"/>
      <c r="H31" s="6"/>
      <c r="I31" s="5"/>
    </row>
    <row r="32" spans="1:9" ht="17.399999999999999">
      <c r="A32" s="128"/>
      <c r="B32" s="128"/>
      <c r="C32" s="128"/>
      <c r="D32" s="53"/>
      <c r="E32" s="53"/>
      <c r="F32" s="53"/>
    </row>
    <row r="33" spans="1:21" ht="54.75" customHeight="1" thickBot="1">
      <c r="A33" s="129" t="s">
        <v>26</v>
      </c>
      <c r="B33" s="129"/>
      <c r="C33" s="129"/>
      <c r="D33" s="14" t="s">
        <v>2</v>
      </c>
      <c r="E33" s="14" t="s">
        <v>3</v>
      </c>
      <c r="F33" s="14" t="s">
        <v>4</v>
      </c>
      <c r="G33" s="35"/>
      <c r="H33" s="9"/>
      <c r="I33" s="9"/>
      <c r="J33" s="16" t="s">
        <v>13</v>
      </c>
      <c r="K33" s="17" t="s">
        <v>14</v>
      </c>
      <c r="L33" s="17" t="s">
        <v>15</v>
      </c>
      <c r="M33" s="18" t="s">
        <v>16</v>
      </c>
    </row>
    <row r="34" spans="1:21" ht="30" customHeight="1">
      <c r="A34" s="115" t="s">
        <v>27</v>
      </c>
      <c r="B34" s="54">
        <v>1.1000000000000001</v>
      </c>
      <c r="C34" s="55" t="s">
        <v>29</v>
      </c>
      <c r="D34" s="7"/>
      <c r="E34" s="7"/>
      <c r="F34" s="7"/>
      <c r="G34" s="35" t="str">
        <f>IF(H34=3,"",IF(H34=2,"","One Answer Only"))</f>
        <v/>
      </c>
      <c r="H34" s="9">
        <f>COUNTBLANK(D34:F34)</f>
        <v>3</v>
      </c>
      <c r="I34" s="9"/>
      <c r="J34" s="19" t="str">
        <f>IF(D34="x",3,"")</f>
        <v/>
      </c>
      <c r="K34" s="20" t="str">
        <f>IF(E34="x",2,"")</f>
        <v/>
      </c>
      <c r="L34" s="20" t="str">
        <f>IF(F34="x",1,"")</f>
        <v/>
      </c>
      <c r="M34" s="21"/>
    </row>
    <row r="35" spans="1:21" ht="30" customHeight="1">
      <c r="A35" s="116"/>
      <c r="B35" s="56">
        <v>1.2</v>
      </c>
      <c r="C35" s="57" t="s">
        <v>28</v>
      </c>
      <c r="D35" s="58"/>
      <c r="E35" s="58"/>
      <c r="F35" s="58"/>
      <c r="G35" s="35" t="str">
        <f t="shared" ref="G35:G98" si="0">IF(H35=3,"",IF(H35=2,"","One Answer Only"))</f>
        <v/>
      </c>
      <c r="H35" s="9">
        <f t="shared" ref="H35:H71" si="1">COUNTBLANK(D35:F35)</f>
        <v>3</v>
      </c>
      <c r="I35" s="9"/>
      <c r="J35" s="22" t="str">
        <f t="shared" ref="J35:J79" si="2">IF(D35="x",3,"")</f>
        <v/>
      </c>
      <c r="K35" s="23" t="str">
        <f t="shared" ref="K35:K83" si="3">IF(E35="x",2,"")</f>
        <v/>
      </c>
      <c r="L35" s="23" t="str">
        <f t="shared" ref="L35:L83" si="4">IF(F35="x",1,"")</f>
        <v/>
      </c>
      <c r="M35" s="24"/>
    </row>
    <row r="36" spans="1:21" ht="37.5" customHeight="1">
      <c r="A36" s="116"/>
      <c r="B36" s="54">
        <v>1.3</v>
      </c>
      <c r="C36" s="55" t="s">
        <v>30</v>
      </c>
      <c r="D36" s="7"/>
      <c r="E36" s="7"/>
      <c r="F36" s="7"/>
      <c r="G36" s="35" t="str">
        <f t="shared" si="0"/>
        <v/>
      </c>
      <c r="H36" s="9">
        <f t="shared" si="1"/>
        <v>3</v>
      </c>
      <c r="I36" s="9"/>
      <c r="J36" s="22" t="str">
        <f t="shared" si="2"/>
        <v/>
      </c>
      <c r="K36" s="23" t="str">
        <f t="shared" si="3"/>
        <v/>
      </c>
      <c r="L36" s="23" t="str">
        <f t="shared" si="4"/>
        <v/>
      </c>
      <c r="M36" s="24"/>
    </row>
    <row r="37" spans="1:21" ht="37.5" customHeight="1">
      <c r="A37" s="116"/>
      <c r="B37" s="56">
        <v>1.4</v>
      </c>
      <c r="C37" s="57" t="s">
        <v>31</v>
      </c>
      <c r="D37" s="58"/>
      <c r="E37" s="58"/>
      <c r="F37" s="58"/>
      <c r="G37" s="35" t="str">
        <f t="shared" si="0"/>
        <v/>
      </c>
      <c r="H37" s="9">
        <f t="shared" si="1"/>
        <v>3</v>
      </c>
      <c r="I37" s="9"/>
      <c r="J37" s="22" t="str">
        <f t="shared" si="2"/>
        <v/>
      </c>
      <c r="K37" s="23" t="str">
        <f t="shared" si="3"/>
        <v/>
      </c>
      <c r="L37" s="23" t="str">
        <f t="shared" si="4"/>
        <v/>
      </c>
      <c r="M37" s="24"/>
    </row>
    <row r="38" spans="1:21" ht="37.5" customHeight="1">
      <c r="A38" s="116"/>
      <c r="B38" s="59">
        <v>1.5</v>
      </c>
      <c r="C38" s="60" t="s">
        <v>32</v>
      </c>
      <c r="D38" s="7"/>
      <c r="E38" s="7"/>
      <c r="F38" s="7"/>
      <c r="G38" s="35" t="str">
        <f t="shared" si="0"/>
        <v/>
      </c>
      <c r="H38" s="9">
        <f t="shared" si="1"/>
        <v>3</v>
      </c>
      <c r="I38" s="9"/>
      <c r="J38" s="22" t="str">
        <f t="shared" si="2"/>
        <v/>
      </c>
      <c r="K38" s="23" t="str">
        <f t="shared" si="3"/>
        <v/>
      </c>
      <c r="L38" s="23" t="str">
        <f t="shared" si="4"/>
        <v/>
      </c>
      <c r="M38" s="24"/>
    </row>
    <row r="39" spans="1:21" ht="37.5" customHeight="1">
      <c r="A39" s="116"/>
      <c r="B39" s="56">
        <v>1.6</v>
      </c>
      <c r="C39" s="57" t="s">
        <v>33</v>
      </c>
      <c r="D39" s="58"/>
      <c r="E39" s="58"/>
      <c r="F39" s="58"/>
      <c r="G39" s="35" t="str">
        <f t="shared" si="0"/>
        <v/>
      </c>
      <c r="H39" s="9">
        <f t="shared" si="1"/>
        <v>3</v>
      </c>
      <c r="I39" s="9"/>
      <c r="J39" s="22" t="str">
        <f t="shared" si="2"/>
        <v/>
      </c>
      <c r="K39" s="23" t="str">
        <f t="shared" si="3"/>
        <v/>
      </c>
      <c r="L39" s="23" t="str">
        <f t="shared" si="4"/>
        <v/>
      </c>
      <c r="M39" s="24"/>
    </row>
    <row r="40" spans="1:21" ht="37.5" customHeight="1">
      <c r="A40" s="116"/>
      <c r="B40" s="59">
        <v>1.7</v>
      </c>
      <c r="C40" s="60" t="s">
        <v>34</v>
      </c>
      <c r="D40" s="7"/>
      <c r="E40" s="7"/>
      <c r="F40" s="7"/>
      <c r="G40" s="35" t="str">
        <f t="shared" si="0"/>
        <v/>
      </c>
      <c r="H40" s="9">
        <f t="shared" si="1"/>
        <v>3</v>
      </c>
      <c r="I40" s="9"/>
      <c r="J40" s="22" t="str">
        <f t="shared" si="2"/>
        <v/>
      </c>
      <c r="K40" s="23" t="str">
        <f t="shared" si="3"/>
        <v/>
      </c>
      <c r="L40" s="23" t="str">
        <f t="shared" si="4"/>
        <v/>
      </c>
      <c r="M40" s="24"/>
    </row>
    <row r="41" spans="1:21" ht="37.5" customHeight="1" thickBot="1">
      <c r="A41" s="117"/>
      <c r="B41" s="61">
        <v>1.8</v>
      </c>
      <c r="C41" s="62" t="s">
        <v>35</v>
      </c>
      <c r="D41" s="63"/>
      <c r="E41" s="63"/>
      <c r="F41" s="63"/>
      <c r="G41" s="35" t="str">
        <f t="shared" si="0"/>
        <v/>
      </c>
      <c r="H41" s="9">
        <f t="shared" si="1"/>
        <v>3</v>
      </c>
      <c r="I41" s="9"/>
      <c r="J41" s="22" t="str">
        <f t="shared" si="2"/>
        <v/>
      </c>
      <c r="K41" s="23" t="str">
        <f t="shared" si="3"/>
        <v/>
      </c>
      <c r="L41" s="23" t="str">
        <f t="shared" si="4"/>
        <v/>
      </c>
      <c r="M41" s="80" t="str">
        <f>IF(ISERROR(AVERAGE(J34:L41)),"",AVERAGE(J34:L41))</f>
        <v/>
      </c>
    </row>
    <row r="42" spans="1:21" ht="33.75" customHeight="1">
      <c r="A42" s="115" t="s">
        <v>36</v>
      </c>
      <c r="B42" s="54">
        <v>2.1</v>
      </c>
      <c r="C42" s="55" t="s">
        <v>37</v>
      </c>
      <c r="D42" s="7"/>
      <c r="E42" s="7"/>
      <c r="F42" s="7"/>
      <c r="G42" s="35" t="str">
        <f t="shared" si="0"/>
        <v/>
      </c>
      <c r="H42" s="9">
        <f t="shared" si="1"/>
        <v>3</v>
      </c>
      <c r="I42" s="9"/>
      <c r="J42" s="25" t="str">
        <f t="shared" si="2"/>
        <v/>
      </c>
      <c r="K42" s="26" t="str">
        <f t="shared" si="3"/>
        <v/>
      </c>
      <c r="L42" s="26" t="str">
        <f t="shared" si="4"/>
        <v/>
      </c>
      <c r="M42" s="27"/>
      <c r="Q42" s="56"/>
      <c r="R42" s="57"/>
      <c r="S42" s="58"/>
      <c r="T42" s="58"/>
      <c r="U42" s="58"/>
    </row>
    <row r="43" spans="1:21" ht="33.75" customHeight="1">
      <c r="A43" s="116"/>
      <c r="B43" s="56">
        <v>2.2000000000000002</v>
      </c>
      <c r="C43" s="57" t="s">
        <v>38</v>
      </c>
      <c r="D43" s="58"/>
      <c r="E43" s="58"/>
      <c r="F43" s="58"/>
      <c r="G43" s="35" t="str">
        <f t="shared" si="0"/>
        <v/>
      </c>
      <c r="H43" s="9">
        <f t="shared" si="1"/>
        <v>3</v>
      </c>
      <c r="I43" s="9"/>
      <c r="J43" s="28" t="str">
        <f t="shared" si="2"/>
        <v/>
      </c>
      <c r="K43" s="29" t="str">
        <f t="shared" si="3"/>
        <v/>
      </c>
      <c r="L43" s="29" t="str">
        <f t="shared" si="4"/>
        <v/>
      </c>
      <c r="M43" s="30"/>
    </row>
    <row r="44" spans="1:21" ht="33.75" customHeight="1">
      <c r="A44" s="116"/>
      <c r="B44" s="54">
        <v>2.2999999999999998</v>
      </c>
      <c r="C44" s="55" t="s">
        <v>39</v>
      </c>
      <c r="D44" s="7"/>
      <c r="E44" s="7"/>
      <c r="F44" s="7"/>
      <c r="G44" s="35" t="str">
        <f t="shared" si="0"/>
        <v/>
      </c>
      <c r="H44" s="9">
        <f t="shared" si="1"/>
        <v>3</v>
      </c>
      <c r="I44" s="9"/>
      <c r="J44" s="28" t="str">
        <f t="shared" si="2"/>
        <v/>
      </c>
      <c r="K44" s="29" t="str">
        <f t="shared" si="3"/>
        <v/>
      </c>
      <c r="L44" s="29" t="str">
        <f t="shared" si="4"/>
        <v/>
      </c>
      <c r="M44" s="30"/>
    </row>
    <row r="45" spans="1:21" ht="33.75" customHeight="1">
      <c r="A45" s="116"/>
      <c r="B45" s="56">
        <v>2.4</v>
      </c>
      <c r="C45" s="57" t="s">
        <v>40</v>
      </c>
      <c r="D45" s="58"/>
      <c r="E45" s="58"/>
      <c r="F45" s="58"/>
      <c r="G45" s="35" t="str">
        <f t="shared" si="0"/>
        <v/>
      </c>
      <c r="H45" s="9">
        <f t="shared" si="1"/>
        <v>3</v>
      </c>
      <c r="I45" s="9"/>
      <c r="J45" s="28" t="str">
        <f t="shared" si="2"/>
        <v/>
      </c>
      <c r="K45" s="29" t="str">
        <f t="shared" si="3"/>
        <v/>
      </c>
      <c r="L45" s="29" t="str">
        <f t="shared" si="4"/>
        <v/>
      </c>
      <c r="M45" s="30"/>
    </row>
    <row r="46" spans="1:21" ht="33.75" customHeight="1">
      <c r="A46" s="116"/>
      <c r="B46" s="54">
        <v>2.5</v>
      </c>
      <c r="C46" s="55" t="s">
        <v>41</v>
      </c>
      <c r="D46" s="7"/>
      <c r="E46" s="7"/>
      <c r="F46" s="7"/>
      <c r="G46" s="35" t="str">
        <f t="shared" si="0"/>
        <v/>
      </c>
      <c r="H46" s="9">
        <f t="shared" si="1"/>
        <v>3</v>
      </c>
      <c r="I46" s="9"/>
      <c r="J46" s="28" t="str">
        <f t="shared" si="2"/>
        <v/>
      </c>
      <c r="K46" s="29" t="str">
        <f t="shared" si="3"/>
        <v/>
      </c>
      <c r="L46" s="29" t="str">
        <f t="shared" si="4"/>
        <v/>
      </c>
      <c r="M46" s="30"/>
    </row>
    <row r="47" spans="1:21" ht="33.75" customHeight="1" thickBot="1">
      <c r="A47" s="117"/>
      <c r="B47" s="61">
        <v>2.6</v>
      </c>
      <c r="C47" s="62" t="s">
        <v>141</v>
      </c>
      <c r="D47" s="63"/>
      <c r="E47" s="63"/>
      <c r="F47" s="63"/>
      <c r="G47" s="35" t="str">
        <f t="shared" si="0"/>
        <v/>
      </c>
      <c r="H47" s="9">
        <v>3</v>
      </c>
      <c r="I47" s="9"/>
      <c r="J47" s="28" t="str">
        <f t="shared" si="2"/>
        <v/>
      </c>
      <c r="K47" s="29" t="str">
        <f t="shared" si="3"/>
        <v/>
      </c>
      <c r="L47" s="29" t="str">
        <f t="shared" si="4"/>
        <v/>
      </c>
      <c r="M47" s="80" t="str">
        <f>IF(ISERROR(AVERAGE(J42:L47)),"",AVERAGE(J42:L47))</f>
        <v/>
      </c>
    </row>
    <row r="48" spans="1:21" ht="33.75" customHeight="1">
      <c r="A48" s="115" t="s">
        <v>82</v>
      </c>
      <c r="B48" s="56">
        <v>3.1</v>
      </c>
      <c r="C48" s="57" t="s">
        <v>42</v>
      </c>
      <c r="D48" s="58"/>
      <c r="E48" s="58"/>
      <c r="F48" s="58"/>
      <c r="G48" s="35" t="str">
        <f t="shared" si="0"/>
        <v/>
      </c>
      <c r="H48" s="9">
        <f t="shared" si="1"/>
        <v>3</v>
      </c>
      <c r="I48" s="81"/>
      <c r="J48" s="25" t="str">
        <f t="shared" si="2"/>
        <v/>
      </c>
      <c r="K48" s="26" t="str">
        <f t="shared" si="3"/>
        <v/>
      </c>
      <c r="L48" s="26" t="str">
        <f t="shared" si="4"/>
        <v/>
      </c>
      <c r="M48" s="21"/>
      <c r="N48" s="4"/>
      <c r="O48" s="4"/>
    </row>
    <row r="49" spans="1:13" ht="33.75" customHeight="1">
      <c r="A49" s="116"/>
      <c r="B49" s="54">
        <v>3.2</v>
      </c>
      <c r="C49" s="55" t="s">
        <v>43</v>
      </c>
      <c r="D49" s="7"/>
      <c r="E49" s="7"/>
      <c r="F49" s="7"/>
      <c r="G49" s="35" t="str">
        <f t="shared" si="0"/>
        <v/>
      </c>
      <c r="H49" s="9">
        <f t="shared" si="1"/>
        <v>3</v>
      </c>
      <c r="I49" s="9"/>
      <c r="J49" s="28" t="str">
        <f t="shared" si="2"/>
        <v/>
      </c>
      <c r="K49" s="29" t="str">
        <f t="shared" si="3"/>
        <v/>
      </c>
      <c r="L49" s="29" t="str">
        <f t="shared" si="4"/>
        <v/>
      </c>
      <c r="M49" s="30"/>
    </row>
    <row r="50" spans="1:13" ht="33.75" customHeight="1">
      <c r="A50" s="116"/>
      <c r="B50" s="56">
        <v>3.3</v>
      </c>
      <c r="C50" s="57" t="s">
        <v>44</v>
      </c>
      <c r="D50" s="58"/>
      <c r="E50" s="58"/>
      <c r="F50" s="58"/>
      <c r="G50" s="35" t="str">
        <f t="shared" si="0"/>
        <v/>
      </c>
      <c r="H50" s="9">
        <f t="shared" si="1"/>
        <v>3</v>
      </c>
      <c r="I50" s="9"/>
      <c r="J50" s="28" t="str">
        <f t="shared" si="2"/>
        <v/>
      </c>
      <c r="K50" s="29" t="str">
        <f t="shared" si="3"/>
        <v/>
      </c>
      <c r="L50" s="29" t="str">
        <f t="shared" si="4"/>
        <v/>
      </c>
      <c r="M50" s="30"/>
    </row>
    <row r="51" spans="1:13" ht="33.75" customHeight="1">
      <c r="A51" s="116"/>
      <c r="B51" s="54">
        <v>3.4</v>
      </c>
      <c r="C51" s="55" t="s">
        <v>45</v>
      </c>
      <c r="D51" s="7"/>
      <c r="E51" s="7"/>
      <c r="F51" s="7"/>
      <c r="G51" s="35" t="str">
        <f t="shared" si="0"/>
        <v/>
      </c>
      <c r="H51" s="9">
        <f t="shared" si="1"/>
        <v>3</v>
      </c>
      <c r="I51" s="9"/>
      <c r="J51" s="28" t="str">
        <f t="shared" si="2"/>
        <v/>
      </c>
      <c r="K51" s="29" t="str">
        <f t="shared" si="3"/>
        <v/>
      </c>
      <c r="L51" s="29" t="str">
        <f t="shared" si="4"/>
        <v/>
      </c>
      <c r="M51" s="30"/>
    </row>
    <row r="52" spans="1:13" ht="33.75" customHeight="1">
      <c r="A52" s="116"/>
      <c r="B52" s="56">
        <v>3.5</v>
      </c>
      <c r="C52" s="57" t="s">
        <v>46</v>
      </c>
      <c r="D52" s="58"/>
      <c r="E52" s="58"/>
      <c r="F52" s="58"/>
      <c r="G52" s="35" t="str">
        <f t="shared" si="0"/>
        <v/>
      </c>
      <c r="H52" s="9">
        <f t="shared" si="1"/>
        <v>3</v>
      </c>
      <c r="I52" s="9"/>
      <c r="J52" s="28" t="str">
        <f t="shared" si="2"/>
        <v/>
      </c>
      <c r="K52" s="29" t="str">
        <f t="shared" si="3"/>
        <v/>
      </c>
      <c r="L52" s="29" t="str">
        <f t="shared" si="4"/>
        <v/>
      </c>
      <c r="M52" s="30"/>
    </row>
    <row r="53" spans="1:13" ht="21" customHeight="1" thickBot="1">
      <c r="A53" s="117"/>
      <c r="B53" s="54">
        <v>3.6</v>
      </c>
      <c r="C53" s="55" t="s">
        <v>47</v>
      </c>
      <c r="D53" s="7"/>
      <c r="E53" s="7"/>
      <c r="F53" s="7"/>
      <c r="G53" s="35" t="str">
        <f t="shared" si="0"/>
        <v/>
      </c>
      <c r="H53" s="9">
        <f t="shared" si="1"/>
        <v>3</v>
      </c>
      <c r="I53" s="9"/>
      <c r="J53" s="31" t="str">
        <f t="shared" si="2"/>
        <v/>
      </c>
      <c r="K53" s="32" t="str">
        <f t="shared" si="3"/>
        <v/>
      </c>
      <c r="L53" s="32" t="str">
        <f t="shared" si="4"/>
        <v/>
      </c>
      <c r="M53" s="34" t="str">
        <f>IF(ISERROR(AVERAGE(J48:L53)),"",AVERAGE(J48:L53))</f>
        <v/>
      </c>
    </row>
    <row r="54" spans="1:13" ht="54.75" customHeight="1" thickBot="1">
      <c r="A54" s="129" t="s">
        <v>48</v>
      </c>
      <c r="B54" s="129"/>
      <c r="C54" s="130"/>
      <c r="D54" s="15" t="s">
        <v>2</v>
      </c>
      <c r="E54" s="15" t="s">
        <v>3</v>
      </c>
      <c r="F54" s="15" t="s">
        <v>4</v>
      </c>
      <c r="G54" s="35"/>
      <c r="H54" s="9"/>
      <c r="I54" s="9"/>
      <c r="J54" s="33"/>
      <c r="K54" s="33"/>
      <c r="L54" s="33"/>
      <c r="M54" s="33"/>
    </row>
    <row r="55" spans="1:13" ht="33.75" customHeight="1">
      <c r="A55" s="115" t="s">
        <v>49</v>
      </c>
      <c r="B55" s="56">
        <v>4.0999999999999996</v>
      </c>
      <c r="C55" s="57" t="s">
        <v>50</v>
      </c>
      <c r="D55" s="58"/>
      <c r="E55" s="58"/>
      <c r="F55" s="58"/>
      <c r="G55" s="35" t="str">
        <f t="shared" si="0"/>
        <v/>
      </c>
      <c r="H55" s="9">
        <f t="shared" si="1"/>
        <v>3</v>
      </c>
      <c r="I55" s="9"/>
      <c r="J55" s="25" t="str">
        <f t="shared" si="2"/>
        <v/>
      </c>
      <c r="K55" s="26" t="str">
        <f t="shared" si="3"/>
        <v/>
      </c>
      <c r="L55" s="26" t="str">
        <f t="shared" si="4"/>
        <v/>
      </c>
      <c r="M55" s="27"/>
    </row>
    <row r="56" spans="1:13" ht="33.75" customHeight="1">
      <c r="A56" s="116"/>
      <c r="B56" s="54">
        <v>4.2</v>
      </c>
      <c r="C56" s="55" t="s">
        <v>51</v>
      </c>
      <c r="D56" s="7"/>
      <c r="E56" s="7"/>
      <c r="F56" s="7"/>
      <c r="G56" s="35" t="str">
        <f t="shared" si="0"/>
        <v/>
      </c>
      <c r="H56" s="9">
        <f t="shared" si="1"/>
        <v>3</v>
      </c>
      <c r="I56" s="9"/>
      <c r="J56" s="28" t="str">
        <f t="shared" si="2"/>
        <v/>
      </c>
      <c r="K56" s="29" t="str">
        <f t="shared" si="3"/>
        <v/>
      </c>
      <c r="L56" s="29" t="str">
        <f t="shared" si="4"/>
        <v/>
      </c>
      <c r="M56" s="30"/>
    </row>
    <row r="57" spans="1:13" ht="33.75" customHeight="1">
      <c r="A57" s="116"/>
      <c r="B57" s="56">
        <v>4.3</v>
      </c>
      <c r="C57" s="57" t="s">
        <v>84</v>
      </c>
      <c r="D57" s="58"/>
      <c r="E57" s="58"/>
      <c r="F57" s="58"/>
      <c r="G57" s="35" t="str">
        <f t="shared" si="0"/>
        <v/>
      </c>
      <c r="H57" s="9">
        <f t="shared" si="1"/>
        <v>3</v>
      </c>
      <c r="I57" s="9"/>
      <c r="J57" s="28" t="str">
        <f t="shared" si="2"/>
        <v/>
      </c>
      <c r="K57" s="29" t="str">
        <f t="shared" si="3"/>
        <v/>
      </c>
      <c r="L57" s="29" t="str">
        <f t="shared" si="4"/>
        <v/>
      </c>
      <c r="M57" s="30"/>
    </row>
    <row r="58" spans="1:13" ht="33.75" customHeight="1">
      <c r="A58" s="116"/>
      <c r="B58" s="54">
        <v>4.4000000000000004</v>
      </c>
      <c r="C58" s="55" t="s">
        <v>52</v>
      </c>
      <c r="D58" s="7"/>
      <c r="E58" s="7"/>
      <c r="F58" s="7"/>
      <c r="G58" s="35" t="str">
        <f t="shared" si="0"/>
        <v/>
      </c>
      <c r="H58" s="9">
        <f t="shared" si="1"/>
        <v>3</v>
      </c>
      <c r="I58" s="9"/>
      <c r="J58" s="28" t="str">
        <f t="shared" si="2"/>
        <v/>
      </c>
      <c r="K58" s="29" t="str">
        <f t="shared" si="3"/>
        <v/>
      </c>
      <c r="L58" s="29" t="str">
        <f t="shared" si="4"/>
        <v/>
      </c>
      <c r="M58" s="30"/>
    </row>
    <row r="59" spans="1:13" ht="33.75" customHeight="1">
      <c r="A59" s="116"/>
      <c r="B59" s="56">
        <v>4.5</v>
      </c>
      <c r="C59" s="57" t="s">
        <v>53</v>
      </c>
      <c r="D59" s="58"/>
      <c r="E59" s="58"/>
      <c r="F59" s="58"/>
      <c r="G59" s="35" t="str">
        <f t="shared" si="0"/>
        <v/>
      </c>
      <c r="H59" s="9">
        <f t="shared" si="1"/>
        <v>3</v>
      </c>
      <c r="I59" s="9"/>
      <c r="J59" s="28" t="str">
        <f t="shared" si="2"/>
        <v/>
      </c>
      <c r="K59" s="29" t="str">
        <f t="shared" si="3"/>
        <v/>
      </c>
      <c r="L59" s="29" t="str">
        <f t="shared" si="4"/>
        <v/>
      </c>
      <c r="M59" s="30"/>
    </row>
    <row r="60" spans="1:13" ht="33.75" customHeight="1">
      <c r="A60" s="116"/>
      <c r="B60" s="54">
        <v>4.5999999999999996</v>
      </c>
      <c r="C60" s="55" t="s">
        <v>54</v>
      </c>
      <c r="D60" s="7"/>
      <c r="E60" s="7"/>
      <c r="F60" s="7"/>
      <c r="G60" s="35" t="str">
        <f t="shared" si="0"/>
        <v/>
      </c>
      <c r="H60" s="9">
        <f t="shared" si="1"/>
        <v>3</v>
      </c>
      <c r="I60" s="9"/>
      <c r="J60" s="28" t="str">
        <f t="shared" si="2"/>
        <v/>
      </c>
      <c r="K60" s="29" t="str">
        <f t="shared" si="3"/>
        <v/>
      </c>
      <c r="L60" s="29" t="str">
        <f t="shared" si="4"/>
        <v/>
      </c>
      <c r="M60" s="30"/>
    </row>
    <row r="61" spans="1:13" ht="33.75" customHeight="1" thickBot="1">
      <c r="A61" s="117"/>
      <c r="B61" s="61">
        <v>4.7</v>
      </c>
      <c r="C61" s="62" t="s">
        <v>55</v>
      </c>
      <c r="D61" s="63"/>
      <c r="E61" s="63"/>
      <c r="F61" s="63"/>
      <c r="G61" s="35" t="str">
        <f t="shared" si="0"/>
        <v/>
      </c>
      <c r="H61" s="9">
        <f t="shared" si="1"/>
        <v>3</v>
      </c>
      <c r="I61" s="9"/>
      <c r="J61" s="31" t="str">
        <f t="shared" si="2"/>
        <v/>
      </c>
      <c r="K61" s="32" t="str">
        <f t="shared" si="3"/>
        <v/>
      </c>
      <c r="L61" s="32" t="str">
        <f t="shared" si="4"/>
        <v/>
      </c>
      <c r="M61" s="34" t="str">
        <f>IF(ISERROR(AVERAGE(J55:L61)),"",AVERAGE(J55:L61))</f>
        <v/>
      </c>
    </row>
    <row r="62" spans="1:13" ht="33.75" customHeight="1">
      <c r="A62" s="115" t="s">
        <v>56</v>
      </c>
      <c r="B62" s="54">
        <v>5.0999999999999996</v>
      </c>
      <c r="C62" s="55" t="s">
        <v>142</v>
      </c>
      <c r="D62" s="7"/>
      <c r="E62" s="7"/>
      <c r="F62" s="7"/>
      <c r="G62" s="35" t="str">
        <f t="shared" si="0"/>
        <v/>
      </c>
      <c r="H62" s="9">
        <f t="shared" si="1"/>
        <v>3</v>
      </c>
      <c r="I62" s="9"/>
      <c r="J62" s="25" t="str">
        <f t="shared" si="2"/>
        <v/>
      </c>
      <c r="K62" s="26" t="str">
        <f t="shared" si="3"/>
        <v/>
      </c>
      <c r="L62" s="26" t="str">
        <f t="shared" si="4"/>
        <v/>
      </c>
      <c r="M62" s="27"/>
    </row>
    <row r="63" spans="1:13" ht="33.75" customHeight="1">
      <c r="A63" s="116"/>
      <c r="B63" s="56">
        <v>5.2</v>
      </c>
      <c r="C63" s="57" t="s">
        <v>57</v>
      </c>
      <c r="D63" s="58"/>
      <c r="E63" s="58"/>
      <c r="F63" s="58"/>
      <c r="G63" s="35" t="str">
        <f t="shared" si="0"/>
        <v/>
      </c>
      <c r="H63" s="9">
        <f t="shared" si="1"/>
        <v>3</v>
      </c>
      <c r="I63" s="9"/>
      <c r="J63" s="28" t="str">
        <f t="shared" si="2"/>
        <v/>
      </c>
      <c r="K63" s="29" t="str">
        <f t="shared" si="3"/>
        <v/>
      </c>
      <c r="L63" s="29" t="str">
        <f t="shared" si="4"/>
        <v/>
      </c>
      <c r="M63" s="30"/>
    </row>
    <row r="64" spans="1:13" ht="33.75" customHeight="1">
      <c r="A64" s="116"/>
      <c r="B64" s="54">
        <v>5.3</v>
      </c>
      <c r="C64" s="55" t="s">
        <v>58</v>
      </c>
      <c r="D64" s="7"/>
      <c r="E64" s="7"/>
      <c r="F64" s="7"/>
      <c r="G64" s="35" t="str">
        <f t="shared" si="0"/>
        <v/>
      </c>
      <c r="H64" s="9">
        <f t="shared" si="1"/>
        <v>3</v>
      </c>
      <c r="I64" s="9"/>
      <c r="J64" s="28" t="str">
        <f t="shared" si="2"/>
        <v/>
      </c>
      <c r="K64" s="29" t="str">
        <f t="shared" si="3"/>
        <v/>
      </c>
      <c r="L64" s="29" t="str">
        <f t="shared" si="4"/>
        <v/>
      </c>
      <c r="M64" s="30"/>
    </row>
    <row r="65" spans="1:13" ht="33.75" customHeight="1">
      <c r="A65" s="116"/>
      <c r="B65" s="56">
        <v>5.4</v>
      </c>
      <c r="C65" s="57" t="s">
        <v>59</v>
      </c>
      <c r="D65" s="58"/>
      <c r="E65" s="58"/>
      <c r="F65" s="58"/>
      <c r="G65" s="35" t="str">
        <f t="shared" si="0"/>
        <v/>
      </c>
      <c r="H65" s="9">
        <f t="shared" si="1"/>
        <v>3</v>
      </c>
      <c r="I65" s="9"/>
      <c r="J65" s="28" t="str">
        <f t="shared" si="2"/>
        <v/>
      </c>
      <c r="K65" s="29" t="str">
        <f t="shared" si="3"/>
        <v/>
      </c>
      <c r="L65" s="29" t="str">
        <f t="shared" si="4"/>
        <v/>
      </c>
      <c r="M65" s="30"/>
    </row>
    <row r="66" spans="1:13" ht="33.75" customHeight="1">
      <c r="A66" s="116"/>
      <c r="B66" s="64">
        <v>5.5</v>
      </c>
      <c r="C66" s="65" t="s">
        <v>60</v>
      </c>
      <c r="D66" s="7"/>
      <c r="E66" s="7"/>
      <c r="F66" s="7"/>
      <c r="G66" s="35" t="str">
        <f t="shared" si="0"/>
        <v/>
      </c>
      <c r="H66" s="9">
        <f t="shared" si="1"/>
        <v>3</v>
      </c>
      <c r="I66" s="9"/>
      <c r="J66" s="28" t="str">
        <f t="shared" si="2"/>
        <v/>
      </c>
      <c r="K66" s="29" t="str">
        <f t="shared" si="3"/>
        <v/>
      </c>
      <c r="L66" s="29" t="str">
        <f t="shared" si="4"/>
        <v/>
      </c>
      <c r="M66" s="30"/>
    </row>
    <row r="67" spans="1:13" ht="33.75" customHeight="1">
      <c r="A67" s="116"/>
      <c r="B67" s="56">
        <v>5.6</v>
      </c>
      <c r="C67" s="57" t="s">
        <v>61</v>
      </c>
      <c r="D67" s="58"/>
      <c r="E67" s="58"/>
      <c r="F67" s="58"/>
      <c r="G67" s="35" t="str">
        <f t="shared" si="0"/>
        <v/>
      </c>
      <c r="H67" s="9">
        <f t="shared" si="1"/>
        <v>3</v>
      </c>
      <c r="I67" s="9"/>
      <c r="J67" s="28" t="str">
        <f t="shared" si="2"/>
        <v/>
      </c>
      <c r="K67" s="29" t="str">
        <f t="shared" si="3"/>
        <v/>
      </c>
      <c r="L67" s="29" t="str">
        <f t="shared" si="4"/>
        <v/>
      </c>
      <c r="M67" s="30"/>
    </row>
    <row r="68" spans="1:13" ht="33.75" customHeight="1">
      <c r="A68" s="116"/>
      <c r="B68" s="64">
        <v>5.7</v>
      </c>
      <c r="C68" s="65" t="s">
        <v>62</v>
      </c>
      <c r="D68" s="7"/>
      <c r="E68" s="7"/>
      <c r="F68" s="7"/>
      <c r="G68" s="35" t="str">
        <f t="shared" si="0"/>
        <v/>
      </c>
      <c r="H68" s="9">
        <f t="shared" si="1"/>
        <v>3</v>
      </c>
      <c r="I68" s="9"/>
      <c r="J68" s="28" t="str">
        <f t="shared" si="2"/>
        <v/>
      </c>
      <c r="K68" s="29" t="str">
        <f t="shared" si="3"/>
        <v/>
      </c>
      <c r="L68" s="29" t="str">
        <f t="shared" si="4"/>
        <v/>
      </c>
      <c r="M68" s="30"/>
    </row>
    <row r="69" spans="1:13" ht="33.75" customHeight="1">
      <c r="A69" s="116"/>
      <c r="B69" s="56">
        <v>5.8</v>
      </c>
      <c r="C69" s="57" t="s">
        <v>63</v>
      </c>
      <c r="D69" s="58"/>
      <c r="E69" s="58"/>
      <c r="F69" s="58"/>
      <c r="G69" s="35" t="str">
        <f t="shared" si="0"/>
        <v/>
      </c>
      <c r="H69" s="9">
        <f t="shared" si="1"/>
        <v>3</v>
      </c>
      <c r="I69" s="9"/>
      <c r="J69" s="28" t="str">
        <f t="shared" si="2"/>
        <v/>
      </c>
      <c r="K69" s="29" t="str">
        <f t="shared" si="3"/>
        <v/>
      </c>
      <c r="L69" s="29" t="str">
        <f t="shared" si="4"/>
        <v/>
      </c>
      <c r="M69" s="30"/>
    </row>
    <row r="70" spans="1:13" ht="33.75" customHeight="1">
      <c r="A70" s="116"/>
      <c r="B70" s="64">
        <v>5.9</v>
      </c>
      <c r="C70" s="65" t="s">
        <v>64</v>
      </c>
      <c r="D70" s="7"/>
      <c r="E70" s="7"/>
      <c r="F70" s="7"/>
      <c r="G70" s="35" t="str">
        <f t="shared" si="0"/>
        <v/>
      </c>
      <c r="H70" s="9">
        <f t="shared" si="1"/>
        <v>3</v>
      </c>
      <c r="I70" s="9"/>
      <c r="J70" s="28" t="str">
        <f t="shared" si="2"/>
        <v/>
      </c>
      <c r="K70" s="29" t="str">
        <f t="shared" si="3"/>
        <v/>
      </c>
      <c r="L70" s="29" t="str">
        <f t="shared" si="4"/>
        <v/>
      </c>
      <c r="M70" s="30"/>
    </row>
    <row r="71" spans="1:13" ht="33.75" customHeight="1" thickBot="1">
      <c r="A71" s="117"/>
      <c r="B71" s="56">
        <v>5.0999999999999996</v>
      </c>
      <c r="C71" s="57" t="s">
        <v>65</v>
      </c>
      <c r="D71" s="58"/>
      <c r="E71" s="58"/>
      <c r="F71" s="58"/>
      <c r="G71" s="35" t="str">
        <f t="shared" si="0"/>
        <v/>
      </c>
      <c r="H71" s="9">
        <f t="shared" si="1"/>
        <v>3</v>
      </c>
      <c r="I71" s="9"/>
      <c r="J71" s="31" t="str">
        <f t="shared" si="2"/>
        <v/>
      </c>
      <c r="K71" s="32" t="str">
        <f t="shared" si="3"/>
        <v/>
      </c>
      <c r="L71" s="32" t="str">
        <f t="shared" si="4"/>
        <v/>
      </c>
      <c r="M71" s="34" t="str">
        <f>IF(ISERROR(AVERAGE(J62:L71)),"",AVERAGE(J62:L71))</f>
        <v/>
      </c>
    </row>
    <row r="72" spans="1:13" ht="55.8" thickBot="1">
      <c r="A72" s="129" t="s">
        <v>66</v>
      </c>
      <c r="B72" s="129"/>
      <c r="C72" s="130"/>
      <c r="D72" s="15" t="s">
        <v>2</v>
      </c>
      <c r="E72" s="15" t="s">
        <v>3</v>
      </c>
      <c r="F72" s="15" t="s">
        <v>4</v>
      </c>
      <c r="G72" s="35"/>
      <c r="H72" s="9"/>
      <c r="I72" s="9"/>
      <c r="J72" s="33"/>
      <c r="K72" s="33"/>
      <c r="L72" s="33"/>
      <c r="M72" s="33"/>
    </row>
    <row r="73" spans="1:13" ht="33.75" customHeight="1">
      <c r="A73" s="115" t="s">
        <v>67</v>
      </c>
      <c r="B73" s="56">
        <v>6.1</v>
      </c>
      <c r="C73" s="57" t="s">
        <v>69</v>
      </c>
      <c r="D73" s="58"/>
      <c r="E73" s="58"/>
      <c r="F73" s="58"/>
      <c r="G73" s="35" t="str">
        <f t="shared" si="0"/>
        <v/>
      </c>
      <c r="H73" s="9">
        <f t="shared" ref="H73:H126" si="5">COUNTBLANK(D73:F73)</f>
        <v>3</v>
      </c>
      <c r="I73" s="9"/>
      <c r="J73" s="25" t="str">
        <f t="shared" si="2"/>
        <v/>
      </c>
      <c r="K73" s="26" t="str">
        <f t="shared" si="3"/>
        <v/>
      </c>
      <c r="L73" s="26" t="str">
        <f t="shared" si="4"/>
        <v/>
      </c>
      <c r="M73" s="27"/>
    </row>
    <row r="74" spans="1:13" ht="33.75" customHeight="1">
      <c r="A74" s="116"/>
      <c r="B74" s="66">
        <v>6.2</v>
      </c>
      <c r="C74" s="67" t="s">
        <v>70</v>
      </c>
      <c r="D74" s="7"/>
      <c r="E74" s="7"/>
      <c r="F74" s="7"/>
      <c r="G74" s="35" t="str">
        <f t="shared" si="0"/>
        <v/>
      </c>
      <c r="H74" s="9">
        <f t="shared" si="5"/>
        <v>3</v>
      </c>
      <c r="I74" s="9"/>
      <c r="J74" s="28" t="str">
        <f t="shared" si="2"/>
        <v/>
      </c>
      <c r="K74" s="29" t="str">
        <f t="shared" si="3"/>
        <v/>
      </c>
      <c r="L74" s="29" t="str">
        <f t="shared" si="4"/>
        <v/>
      </c>
      <c r="M74" s="30"/>
    </row>
    <row r="75" spans="1:13" ht="33.75" customHeight="1">
      <c r="A75" s="116"/>
      <c r="B75" s="56">
        <v>6.3</v>
      </c>
      <c r="C75" s="57" t="s">
        <v>83</v>
      </c>
      <c r="D75" s="58"/>
      <c r="E75" s="58"/>
      <c r="F75" s="58"/>
      <c r="G75" s="35" t="str">
        <f t="shared" si="0"/>
        <v/>
      </c>
      <c r="H75" s="9">
        <f t="shared" si="5"/>
        <v>3</v>
      </c>
      <c r="I75" s="9"/>
      <c r="J75" s="28" t="str">
        <f t="shared" si="2"/>
        <v/>
      </c>
      <c r="K75" s="29" t="str">
        <f t="shared" si="3"/>
        <v/>
      </c>
      <c r="L75" s="29" t="str">
        <f t="shared" si="4"/>
        <v/>
      </c>
      <c r="M75" s="30"/>
    </row>
    <row r="76" spans="1:13" ht="33.75" customHeight="1">
      <c r="A76" s="116"/>
      <c r="B76" s="66">
        <v>6.4</v>
      </c>
      <c r="C76" s="67" t="s">
        <v>71</v>
      </c>
      <c r="D76" s="7"/>
      <c r="E76" s="7"/>
      <c r="F76" s="7"/>
      <c r="G76" s="35" t="str">
        <f t="shared" si="0"/>
        <v/>
      </c>
      <c r="H76" s="9">
        <f t="shared" si="5"/>
        <v>3</v>
      </c>
      <c r="I76" s="9"/>
      <c r="J76" s="28" t="str">
        <f t="shared" si="2"/>
        <v/>
      </c>
      <c r="K76" s="29" t="str">
        <f t="shared" si="3"/>
        <v/>
      </c>
      <c r="L76" s="29" t="str">
        <f t="shared" si="4"/>
        <v/>
      </c>
      <c r="M76" s="30"/>
    </row>
    <row r="77" spans="1:13" ht="33.75" customHeight="1">
      <c r="A77" s="116"/>
      <c r="B77" s="56">
        <v>6.5</v>
      </c>
      <c r="C77" s="57" t="s">
        <v>72</v>
      </c>
      <c r="D77" s="58"/>
      <c r="E77" s="58"/>
      <c r="F77" s="58"/>
      <c r="G77" s="35" t="str">
        <f t="shared" si="0"/>
        <v/>
      </c>
      <c r="H77" s="9">
        <f t="shared" si="5"/>
        <v>3</v>
      </c>
      <c r="I77" s="9"/>
      <c r="J77" s="28" t="str">
        <f t="shared" si="2"/>
        <v/>
      </c>
      <c r="K77" s="29" t="str">
        <f t="shared" si="3"/>
        <v/>
      </c>
      <c r="L77" s="29" t="str">
        <f t="shared" si="4"/>
        <v/>
      </c>
      <c r="M77" s="30"/>
    </row>
    <row r="78" spans="1:13" ht="33.75" customHeight="1">
      <c r="A78" s="116"/>
      <c r="B78" s="66">
        <v>6.6</v>
      </c>
      <c r="C78" s="67" t="s">
        <v>73</v>
      </c>
      <c r="D78" s="7"/>
      <c r="E78" s="7"/>
      <c r="F78" s="7"/>
      <c r="G78" s="35" t="str">
        <f t="shared" si="0"/>
        <v/>
      </c>
      <c r="H78" s="9">
        <f t="shared" si="5"/>
        <v>3</v>
      </c>
      <c r="I78" s="9"/>
      <c r="J78" s="28" t="str">
        <f t="shared" si="2"/>
        <v/>
      </c>
      <c r="K78" s="29" t="str">
        <f t="shared" si="3"/>
        <v/>
      </c>
      <c r="L78" s="29" t="str">
        <f t="shared" si="4"/>
        <v/>
      </c>
      <c r="M78" s="30"/>
    </row>
    <row r="79" spans="1:13" ht="33.75" customHeight="1" thickBot="1">
      <c r="A79" s="117"/>
      <c r="B79" s="61">
        <v>6.7</v>
      </c>
      <c r="C79" s="62" t="s">
        <v>143</v>
      </c>
      <c r="D79" s="63"/>
      <c r="E79" s="63"/>
      <c r="F79" s="63"/>
      <c r="G79" s="35" t="str">
        <f t="shared" si="0"/>
        <v/>
      </c>
      <c r="H79" s="9">
        <v>3</v>
      </c>
      <c r="I79" s="9"/>
      <c r="J79" s="28" t="str">
        <f t="shared" si="2"/>
        <v/>
      </c>
      <c r="K79" s="29" t="str">
        <f t="shared" si="3"/>
        <v/>
      </c>
      <c r="L79" s="29" t="str">
        <f t="shared" si="4"/>
        <v/>
      </c>
      <c r="M79" s="80" t="str">
        <f>IF(ISERROR(AVERAGE(J73:L79)),"",AVERAGE(J73:L79))</f>
        <v/>
      </c>
    </row>
    <row r="80" spans="1:13" ht="33.75" customHeight="1">
      <c r="A80" s="115" t="s">
        <v>68</v>
      </c>
      <c r="B80" s="56">
        <v>7.1</v>
      </c>
      <c r="C80" s="57" t="s">
        <v>74</v>
      </c>
      <c r="D80" s="58"/>
      <c r="E80" s="58"/>
      <c r="F80" s="58"/>
      <c r="G80" s="35" t="str">
        <f t="shared" si="0"/>
        <v/>
      </c>
      <c r="H80" s="9">
        <f t="shared" si="5"/>
        <v>3</v>
      </c>
      <c r="I80" s="9"/>
      <c r="J80" s="25" t="str">
        <f>IF(D80="x",3,"")</f>
        <v/>
      </c>
      <c r="K80" s="26" t="str">
        <f t="shared" si="3"/>
        <v/>
      </c>
      <c r="L80" s="26" t="str">
        <f t="shared" si="4"/>
        <v/>
      </c>
      <c r="M80" s="27"/>
    </row>
    <row r="81" spans="1:13" ht="33.75" customHeight="1">
      <c r="A81" s="116"/>
      <c r="B81" s="68">
        <v>7.2</v>
      </c>
      <c r="C81" s="69" t="s">
        <v>75</v>
      </c>
      <c r="D81" s="7"/>
      <c r="E81" s="7"/>
      <c r="F81" s="7"/>
      <c r="G81" s="35" t="str">
        <f t="shared" si="0"/>
        <v/>
      </c>
      <c r="H81" s="9">
        <f t="shared" si="5"/>
        <v>3</v>
      </c>
      <c r="I81" s="9"/>
      <c r="J81" s="28" t="str">
        <f t="shared" ref="J81:J83" si="6">IF(D81="x",3,"")</f>
        <v/>
      </c>
      <c r="K81" s="29" t="str">
        <f t="shared" si="3"/>
        <v/>
      </c>
      <c r="L81" s="29" t="str">
        <f t="shared" si="4"/>
        <v/>
      </c>
      <c r="M81" s="30"/>
    </row>
    <row r="82" spans="1:13" ht="33.75" customHeight="1">
      <c r="A82" s="116"/>
      <c r="B82" s="56">
        <v>7.3</v>
      </c>
      <c r="C82" s="57" t="s">
        <v>76</v>
      </c>
      <c r="D82" s="58"/>
      <c r="E82" s="58"/>
      <c r="F82" s="58"/>
      <c r="G82" s="35" t="str">
        <f t="shared" si="0"/>
        <v/>
      </c>
      <c r="H82" s="9">
        <f t="shared" si="5"/>
        <v>3</v>
      </c>
      <c r="I82" s="9"/>
      <c r="J82" s="28" t="str">
        <f t="shared" si="6"/>
        <v/>
      </c>
      <c r="K82" s="29" t="str">
        <f t="shared" si="3"/>
        <v/>
      </c>
      <c r="L82" s="29" t="str">
        <f t="shared" si="4"/>
        <v/>
      </c>
      <c r="M82" s="30"/>
    </row>
    <row r="83" spans="1:13" ht="33.75" customHeight="1" thickBot="1">
      <c r="A83" s="117"/>
      <c r="B83" s="54">
        <v>7.4</v>
      </c>
      <c r="C83" s="55" t="s">
        <v>77</v>
      </c>
      <c r="D83" s="7"/>
      <c r="E83" s="7"/>
      <c r="F83" s="7"/>
      <c r="G83" s="35" t="str">
        <f t="shared" si="0"/>
        <v/>
      </c>
      <c r="H83" s="9">
        <f t="shared" si="5"/>
        <v>3</v>
      </c>
      <c r="I83" s="9"/>
      <c r="J83" s="31" t="str">
        <f t="shared" si="6"/>
        <v/>
      </c>
      <c r="K83" s="32" t="str">
        <f t="shared" si="3"/>
        <v/>
      </c>
      <c r="L83" s="32" t="str">
        <f t="shared" si="4"/>
        <v/>
      </c>
      <c r="M83" s="34" t="str">
        <f>IF(ISERROR(AVERAGE(J80:L83)),"",AVERAGE(J80:L83))</f>
        <v/>
      </c>
    </row>
    <row r="84" spans="1:13" ht="54.75" customHeight="1" thickBot="1">
      <c r="A84" s="129" t="s">
        <v>101</v>
      </c>
      <c r="B84" s="129"/>
      <c r="C84" s="130"/>
      <c r="D84" s="15" t="s">
        <v>2</v>
      </c>
      <c r="E84" s="15" t="s">
        <v>144</v>
      </c>
      <c r="F84" s="15" t="s">
        <v>4</v>
      </c>
      <c r="G84" s="35"/>
      <c r="H84" s="9"/>
      <c r="I84" s="9"/>
      <c r="J84" s="29"/>
      <c r="K84" s="29"/>
      <c r="L84" s="29"/>
      <c r="M84" s="23"/>
    </row>
    <row r="85" spans="1:13" ht="20.25" customHeight="1" thickBot="1">
      <c r="A85" s="115" t="s">
        <v>100</v>
      </c>
      <c r="B85" s="137" t="s">
        <v>113</v>
      </c>
      <c r="C85" s="138"/>
      <c r="D85" s="77"/>
      <c r="E85" s="36"/>
      <c r="F85" s="77"/>
      <c r="G85" s="35"/>
      <c r="H85" s="9">
        <f t="shared" si="5"/>
        <v>3</v>
      </c>
      <c r="I85" s="9"/>
      <c r="J85" s="25"/>
      <c r="K85" s="26"/>
      <c r="L85" s="26"/>
      <c r="M85" s="21"/>
    </row>
    <row r="86" spans="1:13" ht="33.75" customHeight="1" thickBot="1">
      <c r="A86" s="116"/>
      <c r="B86" s="56">
        <v>8.1</v>
      </c>
      <c r="C86" s="57" t="s">
        <v>114</v>
      </c>
      <c r="D86" s="58"/>
      <c r="E86" s="37"/>
      <c r="F86" s="58"/>
      <c r="G86" s="35" t="str">
        <f t="shared" si="0"/>
        <v/>
      </c>
      <c r="H86" s="9">
        <f t="shared" si="5"/>
        <v>3</v>
      </c>
      <c r="I86" s="9"/>
      <c r="J86" s="19">
        <f>IF(D86="x",1,0.01)</f>
        <v>0.01</v>
      </c>
      <c r="K86" s="20"/>
      <c r="L86" s="19">
        <f>IF(F86="x",30,0.01)</f>
        <v>0.01</v>
      </c>
      <c r="M86" s="21"/>
    </row>
    <row r="87" spans="1:13" ht="33.75" customHeight="1" thickBot="1">
      <c r="A87" s="116"/>
      <c r="B87" s="68">
        <v>8.1999999999999993</v>
      </c>
      <c r="C87" s="69" t="s">
        <v>115</v>
      </c>
      <c r="D87" s="7"/>
      <c r="E87" s="37"/>
      <c r="F87" s="7"/>
      <c r="G87" s="35" t="str">
        <f t="shared" si="0"/>
        <v/>
      </c>
      <c r="H87" s="9">
        <f t="shared" si="5"/>
        <v>3</v>
      </c>
      <c r="I87" s="9"/>
      <c r="J87" s="19">
        <f t="shared" ref="J87:J94" si="7">IF(D87="x",1,0.01)</f>
        <v>0.01</v>
      </c>
      <c r="K87" s="20"/>
      <c r="L87" s="19">
        <f t="shared" ref="L87:L89" si="8">IF(F87="x",30,0.01)</f>
        <v>0.01</v>
      </c>
      <c r="M87" s="24"/>
    </row>
    <row r="88" spans="1:13" ht="54" customHeight="1" thickBot="1">
      <c r="A88" s="116"/>
      <c r="B88" s="56">
        <v>8.3000000000000007</v>
      </c>
      <c r="C88" s="57" t="s">
        <v>116</v>
      </c>
      <c r="D88" s="58"/>
      <c r="E88" s="37"/>
      <c r="F88" s="58"/>
      <c r="G88" s="35" t="str">
        <f t="shared" si="0"/>
        <v/>
      </c>
      <c r="H88" s="9">
        <f t="shared" si="5"/>
        <v>3</v>
      </c>
      <c r="I88" s="9"/>
      <c r="J88" s="19">
        <f t="shared" si="7"/>
        <v>0.01</v>
      </c>
      <c r="K88" s="20"/>
      <c r="L88" s="19">
        <f t="shared" si="8"/>
        <v>0.01</v>
      </c>
      <c r="M88" s="24"/>
    </row>
    <row r="89" spans="1:13" ht="60.6" thickBot="1">
      <c r="A89" s="116"/>
      <c r="B89" s="68">
        <v>8.4</v>
      </c>
      <c r="C89" s="69" t="s">
        <v>117</v>
      </c>
      <c r="D89" s="7"/>
      <c r="E89" s="37"/>
      <c r="F89" s="7"/>
      <c r="G89" s="35" t="str">
        <f t="shared" si="0"/>
        <v/>
      </c>
      <c r="H89" s="9">
        <f t="shared" si="5"/>
        <v>3</v>
      </c>
      <c r="I89" s="9"/>
      <c r="J89" s="19">
        <f t="shared" si="7"/>
        <v>0.01</v>
      </c>
      <c r="K89" s="20"/>
      <c r="L89" s="19">
        <f t="shared" si="8"/>
        <v>0.01</v>
      </c>
      <c r="M89" s="24"/>
    </row>
    <row r="90" spans="1:13" ht="30.6" thickBot="1">
      <c r="A90" s="116"/>
      <c r="B90" s="56">
        <v>8.5</v>
      </c>
      <c r="C90" s="57" t="s">
        <v>118</v>
      </c>
      <c r="D90" s="58"/>
      <c r="E90" s="37"/>
      <c r="F90" s="58"/>
      <c r="G90" s="35" t="str">
        <f t="shared" si="0"/>
        <v/>
      </c>
      <c r="H90" s="9">
        <f t="shared" si="5"/>
        <v>3</v>
      </c>
      <c r="I90" s="9"/>
      <c r="J90" s="19"/>
      <c r="K90" s="20"/>
      <c r="L90" s="19"/>
      <c r="M90" s="24"/>
    </row>
    <row r="91" spans="1:13" ht="45.6" thickBot="1">
      <c r="A91" s="116"/>
      <c r="B91" s="68">
        <v>8.6</v>
      </c>
      <c r="C91" s="69" t="s">
        <v>119</v>
      </c>
      <c r="D91" s="7"/>
      <c r="E91" s="37"/>
      <c r="F91" s="7"/>
      <c r="G91" s="35" t="str">
        <f t="shared" si="0"/>
        <v/>
      </c>
      <c r="H91" s="9">
        <f t="shared" si="5"/>
        <v>3</v>
      </c>
      <c r="I91" s="9"/>
      <c r="J91" s="19"/>
      <c r="K91" s="20"/>
      <c r="L91" s="19"/>
      <c r="M91" s="24"/>
    </row>
    <row r="92" spans="1:13" ht="20.25" customHeight="1" thickBot="1">
      <c r="A92" s="116"/>
      <c r="B92" s="131" t="s">
        <v>112</v>
      </c>
      <c r="C92" s="132"/>
      <c r="D92" s="78"/>
      <c r="E92" s="36"/>
      <c r="F92" s="78"/>
      <c r="G92" s="35"/>
      <c r="H92" s="9"/>
      <c r="I92" s="9"/>
      <c r="J92" s="19"/>
      <c r="K92" s="20"/>
      <c r="L92" s="19"/>
      <c r="M92" s="24"/>
    </row>
    <row r="93" spans="1:13" ht="45.6" thickBot="1">
      <c r="A93" s="116"/>
      <c r="B93" s="68">
        <v>8.6999999999999993</v>
      </c>
      <c r="C93" s="69" t="s">
        <v>102</v>
      </c>
      <c r="D93" s="7"/>
      <c r="E93" s="37"/>
      <c r="F93" s="7"/>
      <c r="G93" s="35" t="str">
        <f t="shared" si="0"/>
        <v/>
      </c>
      <c r="H93" s="9">
        <f t="shared" si="5"/>
        <v>3</v>
      </c>
      <c r="I93" s="9"/>
      <c r="J93" s="19">
        <f t="shared" si="7"/>
        <v>0.01</v>
      </c>
      <c r="K93" s="20"/>
      <c r="L93" s="19">
        <f t="shared" ref="L93:L94" si="9">IF(F93="x",30,0.01)</f>
        <v>0.01</v>
      </c>
      <c r="M93" s="24"/>
    </row>
    <row r="94" spans="1:13" ht="33.75" customHeight="1" thickBot="1">
      <c r="A94" s="116"/>
      <c r="B94" s="56">
        <v>8.8000000000000007</v>
      </c>
      <c r="C94" s="57" t="s">
        <v>120</v>
      </c>
      <c r="D94" s="58"/>
      <c r="E94" s="37"/>
      <c r="F94" s="58"/>
      <c r="G94" s="35" t="str">
        <f t="shared" si="0"/>
        <v/>
      </c>
      <c r="H94" s="9">
        <f t="shared" si="5"/>
        <v>3</v>
      </c>
      <c r="I94" s="9"/>
      <c r="J94" s="19">
        <f t="shared" si="7"/>
        <v>0.01</v>
      </c>
      <c r="K94" s="20"/>
      <c r="L94" s="19">
        <f t="shared" si="9"/>
        <v>0.01</v>
      </c>
      <c r="M94" s="24"/>
    </row>
    <row r="95" spans="1:13" ht="56.25" customHeight="1">
      <c r="A95" s="116"/>
      <c r="B95" s="68">
        <v>8.9</v>
      </c>
      <c r="C95" s="69" t="s">
        <v>121</v>
      </c>
      <c r="D95" s="7"/>
      <c r="E95" s="37"/>
      <c r="F95" s="7"/>
      <c r="G95" s="35" t="str">
        <f t="shared" si="0"/>
        <v/>
      </c>
      <c r="H95" s="9">
        <f t="shared" si="5"/>
        <v>3</v>
      </c>
      <c r="I95" s="9"/>
      <c r="J95" s="19"/>
      <c r="K95" s="20"/>
      <c r="L95" s="19"/>
      <c r="M95" s="24"/>
    </row>
    <row r="96" spans="1:13" ht="19.5" customHeight="1" thickBot="1">
      <c r="A96" s="116"/>
      <c r="B96" s="131" t="s">
        <v>111</v>
      </c>
      <c r="C96" s="132"/>
      <c r="D96" s="78"/>
      <c r="E96" s="36"/>
      <c r="F96" s="78"/>
      <c r="G96" s="35"/>
      <c r="H96" s="9">
        <f t="shared" si="5"/>
        <v>3</v>
      </c>
      <c r="I96" s="9"/>
      <c r="J96" s="28"/>
      <c r="K96" s="29"/>
      <c r="L96" s="29"/>
      <c r="M96" s="24"/>
    </row>
    <row r="97" spans="1:13" ht="100.5" customHeight="1" thickBot="1">
      <c r="A97" s="116"/>
      <c r="B97" s="68">
        <v>8.1</v>
      </c>
      <c r="C97" s="69" t="s">
        <v>122</v>
      </c>
      <c r="D97" s="7"/>
      <c r="E97" s="37"/>
      <c r="F97" s="7"/>
      <c r="G97" s="35" t="str">
        <f t="shared" si="0"/>
        <v/>
      </c>
      <c r="H97" s="9">
        <f t="shared" si="5"/>
        <v>3</v>
      </c>
      <c r="I97" s="9"/>
      <c r="J97" s="19">
        <f t="shared" ref="J97:J123" si="10">IF(D97="x",1,0.01)</f>
        <v>0.01</v>
      </c>
      <c r="K97" s="20"/>
      <c r="L97" s="19">
        <f t="shared" ref="L97:L99" si="11">IF(F97="x",30,0.01)</f>
        <v>0.01</v>
      </c>
      <c r="M97" s="24"/>
    </row>
    <row r="98" spans="1:13" ht="51.75" customHeight="1" thickBot="1">
      <c r="A98" s="116"/>
      <c r="B98" s="56">
        <v>8.11</v>
      </c>
      <c r="C98" s="57" t="s">
        <v>123</v>
      </c>
      <c r="D98" s="58"/>
      <c r="E98" s="37"/>
      <c r="F98" s="58"/>
      <c r="G98" s="35" t="str">
        <f t="shared" si="0"/>
        <v/>
      </c>
      <c r="H98" s="9">
        <f t="shared" si="5"/>
        <v>3</v>
      </c>
      <c r="I98" s="9"/>
      <c r="J98" s="19">
        <f t="shared" si="10"/>
        <v>0.01</v>
      </c>
      <c r="K98" s="20"/>
      <c r="L98" s="19">
        <f t="shared" si="11"/>
        <v>0.01</v>
      </c>
      <c r="M98" s="24"/>
    </row>
    <row r="99" spans="1:13" ht="38.25" customHeight="1" thickBot="1">
      <c r="A99" s="116"/>
      <c r="B99" s="68">
        <v>8.1199999999999992</v>
      </c>
      <c r="C99" s="69" t="s">
        <v>124</v>
      </c>
      <c r="D99" s="7"/>
      <c r="E99" s="37"/>
      <c r="F99" s="7"/>
      <c r="G99" s="35" t="str">
        <f t="shared" ref="G99:G123" si="12">IF(H99=3,"",IF(H99=2,"","One Answer Only"))</f>
        <v/>
      </c>
      <c r="H99" s="9">
        <f t="shared" si="5"/>
        <v>3</v>
      </c>
      <c r="I99" s="9"/>
      <c r="J99" s="19">
        <f t="shared" si="10"/>
        <v>0.01</v>
      </c>
      <c r="K99" s="20"/>
      <c r="L99" s="19">
        <f t="shared" si="11"/>
        <v>0.01</v>
      </c>
      <c r="M99" s="24"/>
    </row>
    <row r="100" spans="1:13" ht="20.25" customHeight="1" thickBot="1">
      <c r="A100" s="116"/>
      <c r="B100" s="131" t="s">
        <v>110</v>
      </c>
      <c r="C100" s="132"/>
      <c r="D100" s="78"/>
      <c r="E100" s="36"/>
      <c r="F100" s="78"/>
      <c r="G100" s="35"/>
      <c r="H100" s="9">
        <f t="shared" si="5"/>
        <v>3</v>
      </c>
      <c r="I100" s="9"/>
      <c r="J100" s="19"/>
      <c r="K100" s="20"/>
      <c r="L100" s="19"/>
      <c r="M100" s="24"/>
    </row>
    <row r="101" spans="1:13" ht="22.5" customHeight="1" thickBot="1">
      <c r="A101" s="116"/>
      <c r="B101" s="68">
        <v>8.1300000000000008</v>
      </c>
      <c r="C101" s="69" t="s">
        <v>125</v>
      </c>
      <c r="D101" s="7"/>
      <c r="E101" s="37"/>
      <c r="F101" s="7"/>
      <c r="G101" s="35" t="str">
        <f t="shared" si="12"/>
        <v/>
      </c>
      <c r="H101" s="9">
        <f t="shared" si="5"/>
        <v>3</v>
      </c>
      <c r="I101" s="9"/>
      <c r="J101" s="19">
        <f t="shared" si="10"/>
        <v>0.01</v>
      </c>
      <c r="K101" s="20"/>
      <c r="L101" s="19">
        <f>IF(F101="x",30,0.01)</f>
        <v>0.01</v>
      </c>
      <c r="M101" s="24"/>
    </row>
    <row r="102" spans="1:13" ht="20.25" customHeight="1" thickBot="1">
      <c r="A102" s="116"/>
      <c r="B102" s="131" t="s">
        <v>109</v>
      </c>
      <c r="C102" s="132"/>
      <c r="D102" s="78"/>
      <c r="E102" s="36"/>
      <c r="F102" s="78"/>
      <c r="G102" s="35"/>
      <c r="H102" s="9">
        <f t="shared" si="5"/>
        <v>3</v>
      </c>
      <c r="I102" s="9"/>
      <c r="J102" s="19"/>
      <c r="K102" s="20"/>
      <c r="L102" s="19"/>
      <c r="M102" s="24"/>
    </row>
    <row r="103" spans="1:13" ht="42" customHeight="1" thickBot="1">
      <c r="A103" s="116"/>
      <c r="B103" s="68">
        <v>8.14</v>
      </c>
      <c r="C103" s="69" t="s">
        <v>126</v>
      </c>
      <c r="D103" s="7"/>
      <c r="E103" s="37"/>
      <c r="F103" s="7"/>
      <c r="G103" s="35" t="str">
        <f t="shared" si="12"/>
        <v/>
      </c>
      <c r="H103" s="9">
        <f t="shared" si="5"/>
        <v>3</v>
      </c>
      <c r="I103" s="9"/>
      <c r="J103" s="19">
        <f t="shared" si="10"/>
        <v>0.01</v>
      </c>
      <c r="K103" s="20"/>
      <c r="L103" s="19">
        <f>IF(F103="x",30,0.01)</f>
        <v>0.01</v>
      </c>
      <c r="M103" s="24"/>
    </row>
    <row r="104" spans="1:13" ht="43.5" customHeight="1" thickBot="1">
      <c r="A104" s="116"/>
      <c r="B104" s="56">
        <v>8.15</v>
      </c>
      <c r="C104" s="57" t="s">
        <v>145</v>
      </c>
      <c r="D104" s="58"/>
      <c r="E104" s="37"/>
      <c r="F104" s="58"/>
      <c r="G104" s="35" t="str">
        <f t="shared" si="12"/>
        <v/>
      </c>
      <c r="H104" s="9">
        <f t="shared" si="5"/>
        <v>3</v>
      </c>
      <c r="I104" s="9"/>
      <c r="J104" s="19">
        <f t="shared" si="10"/>
        <v>0.01</v>
      </c>
      <c r="K104" s="20"/>
      <c r="L104" s="19">
        <f>IF(F104="x",30,0.01)</f>
        <v>0.01</v>
      </c>
      <c r="M104" s="24"/>
    </row>
    <row r="105" spans="1:13" ht="20.25" customHeight="1" thickBot="1">
      <c r="A105" s="116"/>
      <c r="B105" s="139" t="s">
        <v>108</v>
      </c>
      <c r="C105" s="139"/>
      <c r="D105" s="70"/>
      <c r="E105" s="36"/>
      <c r="F105" s="70"/>
      <c r="G105" s="35"/>
      <c r="H105" s="9">
        <f t="shared" si="5"/>
        <v>3</v>
      </c>
      <c r="I105" s="9"/>
      <c r="J105" s="19"/>
      <c r="K105" s="20"/>
      <c r="L105" s="19"/>
      <c r="M105" s="24"/>
    </row>
    <row r="106" spans="1:13" ht="39.75" customHeight="1" thickBot="1">
      <c r="A106" s="116"/>
      <c r="B106" s="56">
        <v>8.16</v>
      </c>
      <c r="C106" s="57" t="s">
        <v>127</v>
      </c>
      <c r="D106" s="58"/>
      <c r="E106" s="37"/>
      <c r="F106" s="58"/>
      <c r="G106" s="35" t="str">
        <f t="shared" si="12"/>
        <v/>
      </c>
      <c r="H106" s="9">
        <f t="shared" si="5"/>
        <v>3</v>
      </c>
      <c r="I106" s="9"/>
      <c r="J106" s="19">
        <f t="shared" si="10"/>
        <v>0.01</v>
      </c>
      <c r="K106" s="20"/>
      <c r="L106" s="19">
        <f>IF(F106="x",30,0.01)</f>
        <v>0.01</v>
      </c>
      <c r="M106" s="24"/>
    </row>
    <row r="107" spans="1:13" ht="20.25" customHeight="1" thickBot="1">
      <c r="A107" s="116"/>
      <c r="B107" s="139" t="s">
        <v>107</v>
      </c>
      <c r="C107" s="139"/>
      <c r="D107" s="79"/>
      <c r="E107" s="36"/>
      <c r="F107" s="79"/>
      <c r="G107" s="35"/>
      <c r="H107" s="9">
        <f t="shared" si="5"/>
        <v>3</v>
      </c>
      <c r="I107" s="9"/>
      <c r="J107" s="19"/>
      <c r="K107" s="20"/>
      <c r="L107" s="19"/>
      <c r="M107" s="24"/>
    </row>
    <row r="108" spans="1:13" ht="45.6" thickBot="1">
      <c r="A108" s="116"/>
      <c r="B108" s="56">
        <v>8.17</v>
      </c>
      <c r="C108" s="57" t="s">
        <v>128</v>
      </c>
      <c r="D108" s="58"/>
      <c r="E108" s="37"/>
      <c r="F108" s="58"/>
      <c r="G108" s="35" t="str">
        <f t="shared" si="12"/>
        <v/>
      </c>
      <c r="H108" s="9">
        <f t="shared" si="5"/>
        <v>3</v>
      </c>
      <c r="I108" s="9"/>
      <c r="J108" s="19">
        <f t="shared" si="10"/>
        <v>0.01</v>
      </c>
      <c r="K108" s="20"/>
      <c r="L108" s="19">
        <f>IF(F108="x",30,0.01)</f>
        <v>0.01</v>
      </c>
      <c r="M108" s="24"/>
    </row>
    <row r="109" spans="1:13" ht="39.75" customHeight="1" thickBot="1">
      <c r="A109" s="116"/>
      <c r="B109" s="68">
        <v>8.18</v>
      </c>
      <c r="C109" s="69" t="s">
        <v>129</v>
      </c>
      <c r="D109" s="7"/>
      <c r="E109" s="37"/>
      <c r="F109" s="7"/>
      <c r="G109" s="35" t="str">
        <f t="shared" si="12"/>
        <v/>
      </c>
      <c r="H109" s="9">
        <f t="shared" si="5"/>
        <v>3</v>
      </c>
      <c r="I109" s="9"/>
      <c r="J109" s="19">
        <f t="shared" si="10"/>
        <v>0.01</v>
      </c>
      <c r="K109" s="20"/>
      <c r="L109" s="19">
        <f>IF(F109="x",30,0.01)</f>
        <v>0.01</v>
      </c>
      <c r="M109" s="24"/>
    </row>
    <row r="110" spans="1:13" ht="20.25" customHeight="1" thickBot="1">
      <c r="A110" s="116"/>
      <c r="B110" s="131" t="s">
        <v>106</v>
      </c>
      <c r="C110" s="132"/>
      <c r="D110" s="78"/>
      <c r="E110" s="36"/>
      <c r="F110" s="78"/>
      <c r="G110" s="35"/>
      <c r="H110" s="9">
        <f t="shared" si="5"/>
        <v>3</v>
      </c>
      <c r="I110" s="9"/>
      <c r="J110" s="19"/>
      <c r="K110" s="20"/>
      <c r="L110" s="19"/>
      <c r="M110" s="24"/>
    </row>
    <row r="111" spans="1:13" ht="41.25" customHeight="1" thickBot="1">
      <c r="A111" s="116"/>
      <c r="B111" s="68">
        <v>8.19</v>
      </c>
      <c r="C111" s="69" t="s">
        <v>130</v>
      </c>
      <c r="D111" s="7"/>
      <c r="E111" s="37"/>
      <c r="F111" s="7"/>
      <c r="G111" s="35" t="str">
        <f t="shared" si="12"/>
        <v/>
      </c>
      <c r="H111" s="9">
        <f t="shared" si="5"/>
        <v>3</v>
      </c>
      <c r="I111" s="9"/>
      <c r="J111" s="19">
        <f t="shared" si="10"/>
        <v>0.01</v>
      </c>
      <c r="K111" s="20"/>
      <c r="L111" s="19">
        <f t="shared" ref="L111:L117" si="13">IF(F111="x",30,0.01)</f>
        <v>0.01</v>
      </c>
      <c r="M111" s="24"/>
    </row>
    <row r="112" spans="1:13" ht="39.75" customHeight="1" thickBot="1">
      <c r="A112" s="116"/>
      <c r="B112" s="76">
        <v>8.1999999999999993</v>
      </c>
      <c r="C112" s="57" t="s">
        <v>131</v>
      </c>
      <c r="D112" s="58"/>
      <c r="E112" s="37"/>
      <c r="F112" s="58"/>
      <c r="G112" s="35" t="str">
        <f t="shared" si="12"/>
        <v/>
      </c>
      <c r="H112" s="9">
        <f t="shared" si="5"/>
        <v>3</v>
      </c>
      <c r="I112" s="9"/>
      <c r="J112" s="19">
        <f t="shared" si="10"/>
        <v>0.01</v>
      </c>
      <c r="K112" s="20"/>
      <c r="L112" s="19">
        <f t="shared" si="13"/>
        <v>0.01</v>
      </c>
      <c r="M112" s="24"/>
    </row>
    <row r="113" spans="1:13" ht="36.75" customHeight="1" thickBot="1">
      <c r="A113" s="116"/>
      <c r="B113" s="68">
        <v>8.2100000000000009</v>
      </c>
      <c r="C113" s="69" t="s">
        <v>139</v>
      </c>
      <c r="D113" s="7"/>
      <c r="E113" s="37"/>
      <c r="F113" s="7"/>
      <c r="G113" s="35" t="str">
        <f t="shared" si="12"/>
        <v/>
      </c>
      <c r="H113" s="9">
        <f t="shared" si="5"/>
        <v>3</v>
      </c>
      <c r="I113" s="9"/>
      <c r="J113" s="19">
        <f t="shared" si="10"/>
        <v>0.01</v>
      </c>
      <c r="K113" s="20"/>
      <c r="L113" s="19">
        <f t="shared" si="13"/>
        <v>0.01</v>
      </c>
      <c r="M113" s="24"/>
    </row>
    <row r="114" spans="1:13" ht="59.25" customHeight="1" thickBot="1">
      <c r="A114" s="116"/>
      <c r="B114" s="76">
        <v>8.2200000000000006</v>
      </c>
      <c r="C114" s="57" t="s">
        <v>132</v>
      </c>
      <c r="D114" s="58"/>
      <c r="E114" s="37"/>
      <c r="F114" s="58"/>
      <c r="G114" s="35" t="str">
        <f t="shared" si="12"/>
        <v/>
      </c>
      <c r="H114" s="9">
        <f t="shared" si="5"/>
        <v>3</v>
      </c>
      <c r="I114" s="9"/>
      <c r="J114" s="19">
        <f t="shared" si="10"/>
        <v>0.01</v>
      </c>
      <c r="K114" s="20"/>
      <c r="L114" s="19">
        <f t="shared" si="13"/>
        <v>0.01</v>
      </c>
      <c r="M114" s="24"/>
    </row>
    <row r="115" spans="1:13" ht="57" customHeight="1" thickBot="1">
      <c r="A115" s="116"/>
      <c r="B115" s="68">
        <v>8.23</v>
      </c>
      <c r="C115" s="69" t="s">
        <v>133</v>
      </c>
      <c r="D115" s="7"/>
      <c r="E115" s="37"/>
      <c r="F115" s="7"/>
      <c r="G115" s="35" t="str">
        <f t="shared" si="12"/>
        <v/>
      </c>
      <c r="H115" s="9">
        <f t="shared" si="5"/>
        <v>3</v>
      </c>
      <c r="I115" s="9"/>
      <c r="J115" s="19">
        <f t="shared" si="10"/>
        <v>0.01</v>
      </c>
      <c r="K115" s="20"/>
      <c r="L115" s="19">
        <f t="shared" si="13"/>
        <v>0.01</v>
      </c>
      <c r="M115" s="24"/>
    </row>
    <row r="116" spans="1:13" ht="51.75" customHeight="1" thickBot="1">
      <c r="A116" s="116"/>
      <c r="B116" s="76">
        <v>8.24</v>
      </c>
      <c r="C116" s="57" t="s">
        <v>134</v>
      </c>
      <c r="D116" s="58"/>
      <c r="E116" s="37"/>
      <c r="F116" s="58"/>
      <c r="G116" s="35" t="str">
        <f t="shared" si="12"/>
        <v/>
      </c>
      <c r="H116" s="9">
        <f t="shared" si="5"/>
        <v>3</v>
      </c>
      <c r="I116" s="9"/>
      <c r="J116" s="19">
        <f t="shared" si="10"/>
        <v>0.01</v>
      </c>
      <c r="K116" s="20"/>
      <c r="L116" s="19">
        <f t="shared" si="13"/>
        <v>0.01</v>
      </c>
      <c r="M116" s="24"/>
    </row>
    <row r="117" spans="1:13" ht="57.75" customHeight="1" thickBot="1">
      <c r="A117" s="116"/>
      <c r="B117" s="68">
        <v>8.25</v>
      </c>
      <c r="C117" s="69" t="s">
        <v>135</v>
      </c>
      <c r="D117" s="7"/>
      <c r="E117" s="37"/>
      <c r="F117" s="7"/>
      <c r="G117" s="35" t="str">
        <f t="shared" si="12"/>
        <v/>
      </c>
      <c r="H117" s="9">
        <f t="shared" si="5"/>
        <v>3</v>
      </c>
      <c r="I117" s="9"/>
      <c r="J117" s="19">
        <f t="shared" si="10"/>
        <v>0.01</v>
      </c>
      <c r="K117" s="20"/>
      <c r="L117" s="19">
        <f t="shared" si="13"/>
        <v>0.01</v>
      </c>
      <c r="M117" s="24"/>
    </row>
    <row r="118" spans="1:13" ht="20.25" customHeight="1" thickBot="1">
      <c r="A118" s="116"/>
      <c r="B118" s="131" t="s">
        <v>105</v>
      </c>
      <c r="C118" s="132"/>
      <c r="D118" s="78"/>
      <c r="E118" s="36"/>
      <c r="F118" s="78"/>
      <c r="G118" s="35"/>
      <c r="H118" s="9">
        <f t="shared" si="5"/>
        <v>3</v>
      </c>
      <c r="I118" s="9"/>
      <c r="J118" s="19"/>
      <c r="K118" s="20"/>
      <c r="L118" s="19"/>
      <c r="M118" s="24"/>
    </row>
    <row r="119" spans="1:13" ht="30.6" thickBot="1">
      <c r="A119" s="116"/>
      <c r="B119" s="68">
        <v>8.26</v>
      </c>
      <c r="C119" s="69" t="s">
        <v>136</v>
      </c>
      <c r="D119" s="7"/>
      <c r="E119" s="37"/>
      <c r="F119" s="7"/>
      <c r="G119" s="35" t="str">
        <f t="shared" si="12"/>
        <v/>
      </c>
      <c r="H119" s="9">
        <f t="shared" si="5"/>
        <v>3</v>
      </c>
      <c r="I119" s="9"/>
      <c r="J119" s="19">
        <f t="shared" si="10"/>
        <v>0.01</v>
      </c>
      <c r="K119" s="20"/>
      <c r="L119" s="19">
        <f>IF(F119="x",30,0.01)</f>
        <v>0.01</v>
      </c>
      <c r="M119" s="24"/>
    </row>
    <row r="120" spans="1:13" ht="20.25" customHeight="1" thickBot="1">
      <c r="A120" s="116"/>
      <c r="B120" s="131" t="s">
        <v>104</v>
      </c>
      <c r="C120" s="132"/>
      <c r="D120" s="78"/>
      <c r="E120" s="36"/>
      <c r="F120" s="78"/>
      <c r="G120" s="35"/>
      <c r="H120" s="9">
        <f t="shared" si="5"/>
        <v>3</v>
      </c>
      <c r="I120" s="9"/>
      <c r="J120" s="19"/>
      <c r="K120" s="20"/>
      <c r="L120" s="19"/>
      <c r="M120" s="24"/>
    </row>
    <row r="121" spans="1:13" ht="70.5" customHeight="1" thickBot="1">
      <c r="A121" s="116"/>
      <c r="B121" s="68">
        <v>8.27</v>
      </c>
      <c r="C121" s="69" t="s">
        <v>137</v>
      </c>
      <c r="D121" s="7"/>
      <c r="E121" s="37"/>
      <c r="F121" s="7"/>
      <c r="G121" s="35" t="str">
        <f t="shared" si="12"/>
        <v/>
      </c>
      <c r="H121" s="9">
        <f t="shared" si="5"/>
        <v>3</v>
      </c>
      <c r="I121" s="9"/>
      <c r="J121" s="19">
        <f t="shared" si="10"/>
        <v>0.01</v>
      </c>
      <c r="K121" s="20"/>
      <c r="L121" s="19">
        <f>IF(F121="x",30,0.01)</f>
        <v>0.01</v>
      </c>
      <c r="M121" s="24"/>
    </row>
    <row r="122" spans="1:13" ht="20.25" customHeight="1" thickBot="1">
      <c r="A122" s="116"/>
      <c r="B122" s="131" t="s">
        <v>103</v>
      </c>
      <c r="C122" s="132"/>
      <c r="D122" s="78"/>
      <c r="E122" s="36"/>
      <c r="F122" s="78"/>
      <c r="G122" s="35"/>
      <c r="H122" s="9">
        <f t="shared" si="5"/>
        <v>3</v>
      </c>
      <c r="I122" s="9"/>
      <c r="J122" s="19"/>
      <c r="K122" s="20"/>
      <c r="L122" s="19"/>
      <c r="M122" s="24"/>
    </row>
    <row r="123" spans="1:13" ht="39" customHeight="1" thickBot="1">
      <c r="A123" s="117"/>
      <c r="B123" s="68">
        <v>8.2799999999999994</v>
      </c>
      <c r="C123" s="69" t="s">
        <v>138</v>
      </c>
      <c r="D123" s="7"/>
      <c r="E123" s="37"/>
      <c r="F123" s="7"/>
      <c r="G123" s="35" t="str">
        <f t="shared" si="12"/>
        <v/>
      </c>
      <c r="H123" s="9">
        <f t="shared" si="5"/>
        <v>3</v>
      </c>
      <c r="I123" s="9"/>
      <c r="J123" s="19">
        <f t="shared" si="10"/>
        <v>0.01</v>
      </c>
      <c r="K123" s="20"/>
      <c r="L123" s="19">
        <f>IF(F123="x",30,0.01)</f>
        <v>0.01</v>
      </c>
      <c r="M123" s="34">
        <f>IF(ISERROR(AVERAGE(J85:L123)),"",AVERAGE(J85:L123))</f>
        <v>1.0000000000000004E-2</v>
      </c>
    </row>
    <row r="124" spans="1:13" ht="55.8" thickBot="1">
      <c r="A124" s="129" t="s">
        <v>78</v>
      </c>
      <c r="B124" s="129"/>
      <c r="C124" s="130"/>
      <c r="D124" s="15" t="s">
        <v>2</v>
      </c>
      <c r="E124" s="15" t="s">
        <v>3</v>
      </c>
      <c r="F124" s="15" t="s">
        <v>4</v>
      </c>
      <c r="G124" s="35"/>
      <c r="H124" s="9">
        <f t="shared" si="5"/>
        <v>0</v>
      </c>
      <c r="I124" s="9"/>
      <c r="J124" s="82">
        <f>SUM(J86:J123)</f>
        <v>0.25000000000000006</v>
      </c>
      <c r="K124" s="82"/>
      <c r="L124" s="82">
        <f>SUM(L86:L123)</f>
        <v>0.25000000000000006</v>
      </c>
      <c r="M124" s="83">
        <f>+J124+L124</f>
        <v>0.50000000000000011</v>
      </c>
    </row>
    <row r="125" spans="1:13" ht="33.75" customHeight="1">
      <c r="A125" s="115" t="s">
        <v>99</v>
      </c>
      <c r="B125" s="56">
        <v>9.1</v>
      </c>
      <c r="C125" s="57" t="s">
        <v>79</v>
      </c>
      <c r="D125" s="58"/>
      <c r="E125" s="58"/>
      <c r="F125" s="58"/>
      <c r="G125" s="35" t="str">
        <f t="shared" ref="G125:G126" si="14">IF(H125=3,"",IF(H125=2,"","One Answer Only"))</f>
        <v/>
      </c>
      <c r="H125" s="9">
        <f t="shared" si="5"/>
        <v>3</v>
      </c>
      <c r="I125" s="9"/>
      <c r="J125" s="25" t="str">
        <f t="shared" ref="J125:J126" si="15">IF(D125="x",3,"")</f>
        <v/>
      </c>
      <c r="K125" s="26" t="str">
        <f t="shared" ref="K125:K126" si="16">IF(E125="x",2,"")</f>
        <v/>
      </c>
      <c r="L125" s="26" t="str">
        <f t="shared" ref="L125:L126" si="17">IF(F125="x",1,"")</f>
        <v/>
      </c>
      <c r="M125" s="27"/>
    </row>
    <row r="126" spans="1:13" ht="33.75" customHeight="1" thickBot="1">
      <c r="A126" s="117"/>
      <c r="B126" s="71">
        <v>9.1999999999999993</v>
      </c>
      <c r="C126" s="72" t="s">
        <v>80</v>
      </c>
      <c r="D126" s="8"/>
      <c r="E126" s="8"/>
      <c r="F126" s="8"/>
      <c r="G126" s="35" t="str">
        <f t="shared" si="14"/>
        <v/>
      </c>
      <c r="H126" s="9">
        <f t="shared" si="5"/>
        <v>3</v>
      </c>
      <c r="I126" s="9"/>
      <c r="J126" s="31" t="str">
        <f t="shared" si="15"/>
        <v/>
      </c>
      <c r="K126" s="32" t="str">
        <f t="shared" si="16"/>
        <v/>
      </c>
      <c r="L126" s="32" t="str">
        <f t="shared" si="17"/>
        <v/>
      </c>
      <c r="M126" s="34" t="str">
        <f>IF(ISERROR(AVERAGE(J125:L126)),"",AVERAGE(J125:L126))</f>
        <v/>
      </c>
    </row>
  </sheetData>
  <sheetProtection password="CC2A" sheet="1" objects="1" scenarios="1"/>
  <mergeCells count="41">
    <mergeCell ref="A15:C15"/>
    <mergeCell ref="A1:C1"/>
    <mergeCell ref="A3:B3"/>
    <mergeCell ref="A5:D5"/>
    <mergeCell ref="A7:C7"/>
    <mergeCell ref="A8:C8"/>
    <mergeCell ref="A9:C9"/>
    <mergeCell ref="A10:C10"/>
    <mergeCell ref="A11:C11"/>
    <mergeCell ref="A12:C12"/>
    <mergeCell ref="A13:C13"/>
    <mergeCell ref="A14:C14"/>
    <mergeCell ref="A72:C72"/>
    <mergeCell ref="A16:C16"/>
    <mergeCell ref="A26:C26"/>
    <mergeCell ref="A27:D31"/>
    <mergeCell ref="A32:C32"/>
    <mergeCell ref="A33:C33"/>
    <mergeCell ref="A34:A41"/>
    <mergeCell ref="A42:A47"/>
    <mergeCell ref="A48:A53"/>
    <mergeCell ref="A54:C54"/>
    <mergeCell ref="A55:A61"/>
    <mergeCell ref="A62:A71"/>
    <mergeCell ref="A73:A79"/>
    <mergeCell ref="A80:A83"/>
    <mergeCell ref="A84:C84"/>
    <mergeCell ref="A85:A123"/>
    <mergeCell ref="B85:C85"/>
    <mergeCell ref="B92:C92"/>
    <mergeCell ref="B96:C96"/>
    <mergeCell ref="B100:C100"/>
    <mergeCell ref="B102:C102"/>
    <mergeCell ref="B105:C105"/>
    <mergeCell ref="A125:A126"/>
    <mergeCell ref="B107:C107"/>
    <mergeCell ref="B110:C110"/>
    <mergeCell ref="B118:C118"/>
    <mergeCell ref="B120:C120"/>
    <mergeCell ref="B122:C122"/>
    <mergeCell ref="A124:C124"/>
  </mergeCells>
  <conditionalFormatting sqref="D8">
    <cfRule type="cellIs" dxfId="26" priority="9" operator="lessThan">
      <formula>2.001</formula>
    </cfRule>
  </conditionalFormatting>
  <conditionalFormatting sqref="D9">
    <cfRule type="cellIs" dxfId="25" priority="8" operator="lessThan">
      <formula>2.001</formula>
    </cfRule>
  </conditionalFormatting>
  <conditionalFormatting sqref="D10">
    <cfRule type="cellIs" dxfId="24" priority="7" operator="lessThan">
      <formula>2.001</formula>
    </cfRule>
  </conditionalFormatting>
  <conditionalFormatting sqref="D11">
    <cfRule type="cellIs" dxfId="23" priority="6" operator="lessThan">
      <formula>2.001</formula>
    </cfRule>
  </conditionalFormatting>
  <conditionalFormatting sqref="D12">
    <cfRule type="cellIs" dxfId="22" priority="5" operator="lessThan">
      <formula>2.001</formula>
    </cfRule>
  </conditionalFormatting>
  <conditionalFormatting sqref="D13">
    <cfRule type="cellIs" dxfId="21" priority="4" operator="lessThan">
      <formula>2.001</formula>
    </cfRule>
  </conditionalFormatting>
  <conditionalFormatting sqref="D18">
    <cfRule type="cellIs" dxfId="20" priority="3" operator="lessThan">
      <formula>2.001</formula>
    </cfRule>
  </conditionalFormatting>
  <conditionalFormatting sqref="D14 D16">
    <cfRule type="cellIs" dxfId="19" priority="2" operator="lessThan">
      <formula>2.001</formula>
    </cfRule>
  </conditionalFormatting>
  <conditionalFormatting sqref="D15">
    <cfRule type="cellIs" dxfId="18" priority="1" operator="equal">
      <formula>"Examine!"</formula>
    </cfRule>
  </conditionalFormatting>
  <pageMargins left="0.7" right="0.7" top="0.75" bottom="0.75" header="0.3" footer="0.3"/>
  <pageSetup scale="91" orientation="landscape" r:id="rId1"/>
  <rowBreaks count="3" manualBreakCount="3">
    <brk id="23" max="5" man="1"/>
    <brk id="53" max="5" man="1"/>
    <brk id="7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topLeftCell="A2" zoomScale="90" zoomScaleNormal="90" workbookViewId="0">
      <selection activeCell="D13" sqref="D13"/>
    </sheetView>
  </sheetViews>
  <sheetFormatPr defaultColWidth="9" defaultRowHeight="15.6"/>
  <cols>
    <col min="1" max="1" width="14.5" style="1" customWidth="1"/>
    <col min="2" max="2" width="9.8984375" style="1" customWidth="1"/>
    <col min="3" max="3" width="67.59765625" style="1" customWidth="1"/>
    <col min="4" max="5" width="9" style="1"/>
    <col min="6" max="6" width="9.59765625" style="1" customWidth="1"/>
    <col min="7" max="7" width="20.19921875" style="40" customWidth="1"/>
    <col min="8" max="12" width="9" style="1" hidden="1" customWidth="1"/>
    <col min="13" max="13" width="20.59765625" style="1" hidden="1" customWidth="1"/>
    <col min="14" max="16" width="9" style="1" customWidth="1"/>
    <col min="17" max="16384" width="9" style="1"/>
  </cols>
  <sheetData>
    <row r="1" spans="1:7" ht="18" customHeight="1">
      <c r="A1" s="133" t="s">
        <v>152</v>
      </c>
      <c r="B1" s="133"/>
      <c r="C1" s="133"/>
      <c r="D1" s="98"/>
      <c r="E1" s="74"/>
      <c r="F1" s="74"/>
    </row>
    <row r="2" spans="1:7">
      <c r="A2" s="2"/>
      <c r="B2" s="2"/>
      <c r="C2" s="2"/>
      <c r="D2" s="2"/>
    </row>
    <row r="3" spans="1:7" ht="18" customHeight="1">
      <c r="A3" s="133" t="s">
        <v>0</v>
      </c>
      <c r="B3" s="133"/>
      <c r="C3" s="41" t="s">
        <v>86</v>
      </c>
      <c r="D3" s="2"/>
    </row>
    <row r="4" spans="1:7" ht="16.2" thickBot="1"/>
    <row r="5" spans="1:7" ht="195" customHeight="1" thickBot="1">
      <c r="A5" s="109" t="s">
        <v>147</v>
      </c>
      <c r="B5" s="110"/>
      <c r="C5" s="110"/>
      <c r="D5" s="111"/>
    </row>
    <row r="6" spans="1:7" ht="15.75" customHeight="1">
      <c r="A6" s="42"/>
      <c r="B6" s="42"/>
      <c r="C6" s="42"/>
      <c r="D6" s="42"/>
      <c r="G6" s="43" t="str">
        <f>IF(ISERROR(old_formula),"",old_formula)</f>
        <v/>
      </c>
    </row>
    <row r="7" spans="1:7" ht="15.75" customHeight="1">
      <c r="A7" s="136" t="s">
        <v>1</v>
      </c>
      <c r="B7" s="136"/>
      <c r="C7" s="136"/>
      <c r="D7" s="10"/>
    </row>
    <row r="8" spans="1:7">
      <c r="A8" s="134" t="s">
        <v>90</v>
      </c>
      <c r="B8" s="134"/>
      <c r="C8" s="134"/>
      <c r="D8" s="11" t="str">
        <f>+M41</f>
        <v/>
      </c>
    </row>
    <row r="9" spans="1:7">
      <c r="A9" s="135" t="s">
        <v>91</v>
      </c>
      <c r="B9" s="134"/>
      <c r="C9" s="134"/>
      <c r="D9" s="11" t="str">
        <f>+M47</f>
        <v/>
      </c>
    </row>
    <row r="10" spans="1:7">
      <c r="A10" s="134" t="s">
        <v>92</v>
      </c>
      <c r="B10" s="134"/>
      <c r="C10" s="134"/>
      <c r="D10" s="11" t="str">
        <f>+M53</f>
        <v/>
      </c>
    </row>
    <row r="11" spans="1:7">
      <c r="A11" s="134" t="s">
        <v>93</v>
      </c>
      <c r="B11" s="134"/>
      <c r="C11" s="134"/>
      <c r="D11" s="11" t="str">
        <f>+M61</f>
        <v/>
      </c>
    </row>
    <row r="12" spans="1:7">
      <c r="A12" s="134" t="s">
        <v>94</v>
      </c>
      <c r="B12" s="134"/>
      <c r="C12" s="134"/>
      <c r="D12" s="11" t="str">
        <f>+M71</f>
        <v/>
      </c>
    </row>
    <row r="13" spans="1:7">
      <c r="A13" s="134" t="s">
        <v>95</v>
      </c>
      <c r="B13" s="134"/>
      <c r="C13" s="134"/>
      <c r="D13" s="11" t="str">
        <f>+M79</f>
        <v/>
      </c>
    </row>
    <row r="14" spans="1:7">
      <c r="A14" s="134" t="s">
        <v>96</v>
      </c>
      <c r="B14" s="134"/>
      <c r="C14" s="134"/>
      <c r="D14" s="11" t="str">
        <f>+M83</f>
        <v/>
      </c>
    </row>
    <row r="15" spans="1:7">
      <c r="A15" s="134" t="s">
        <v>146</v>
      </c>
      <c r="B15" s="134"/>
      <c r="C15" s="134"/>
      <c r="D15" s="11" t="str">
        <f>IF(M124=0.5,"",IF(M124&gt;24.26,"Examine!", "OK!"))</f>
        <v/>
      </c>
    </row>
    <row r="16" spans="1:7">
      <c r="A16" s="134" t="s">
        <v>98</v>
      </c>
      <c r="B16" s="134"/>
      <c r="C16" s="134"/>
      <c r="D16" s="11" t="str">
        <f>+M126</f>
        <v/>
      </c>
    </row>
    <row r="17" spans="1:9">
      <c r="D17" s="9"/>
    </row>
    <row r="18" spans="1:9">
      <c r="A18" s="44"/>
      <c r="B18" s="44"/>
      <c r="C18" s="45" t="s">
        <v>97</v>
      </c>
      <c r="D18" s="12" t="str">
        <f>IF(ISERROR(AVERAGE(D8:D16)),"",AVERAGE(D8:D16))</f>
        <v/>
      </c>
      <c r="E18" s="46"/>
    </row>
    <row r="19" spans="1:9">
      <c r="C19" s="47" t="s">
        <v>140</v>
      </c>
      <c r="D19" s="9"/>
    </row>
    <row r="26" spans="1:9" ht="18" thickBot="1">
      <c r="A26" s="118"/>
      <c r="B26" s="118"/>
      <c r="C26" s="118"/>
      <c r="D26" s="48"/>
      <c r="E26" s="48"/>
      <c r="F26" s="49"/>
      <c r="G26" s="50"/>
      <c r="H26" s="3"/>
      <c r="I26" s="4"/>
    </row>
    <row r="27" spans="1:9" ht="18" customHeight="1">
      <c r="A27" s="119" t="s">
        <v>87</v>
      </c>
      <c r="B27" s="120"/>
      <c r="C27" s="120"/>
      <c r="D27" s="121"/>
      <c r="E27" s="49"/>
      <c r="F27" s="48"/>
      <c r="G27" s="50"/>
      <c r="H27" s="5"/>
      <c r="I27" s="4"/>
    </row>
    <row r="28" spans="1:9" ht="17.399999999999999">
      <c r="A28" s="122"/>
      <c r="B28" s="123"/>
      <c r="C28" s="123"/>
      <c r="D28" s="124"/>
      <c r="E28" s="48"/>
      <c r="F28" s="48"/>
      <c r="G28" s="51"/>
      <c r="H28" s="4"/>
      <c r="I28" s="4"/>
    </row>
    <row r="29" spans="1:9" ht="17.399999999999999">
      <c r="A29" s="122"/>
      <c r="B29" s="123"/>
      <c r="C29" s="123"/>
      <c r="D29" s="124"/>
      <c r="E29" s="48"/>
      <c r="F29" s="48"/>
      <c r="G29" s="51"/>
      <c r="H29" s="4"/>
      <c r="I29" s="4"/>
    </row>
    <row r="30" spans="1:9" ht="17.399999999999999">
      <c r="A30" s="122"/>
      <c r="B30" s="123"/>
      <c r="C30" s="123"/>
      <c r="D30" s="124"/>
      <c r="E30" s="48"/>
      <c r="F30" s="48"/>
      <c r="G30" s="51"/>
      <c r="H30" s="4"/>
      <c r="I30" s="4"/>
    </row>
    <row r="31" spans="1:9" ht="57.75" customHeight="1" thickBot="1">
      <c r="A31" s="125"/>
      <c r="B31" s="126"/>
      <c r="C31" s="126"/>
      <c r="D31" s="127"/>
      <c r="E31" s="48"/>
      <c r="F31" s="48"/>
      <c r="G31" s="52"/>
      <c r="H31" s="6"/>
      <c r="I31" s="5"/>
    </row>
    <row r="32" spans="1:9" ht="17.399999999999999">
      <c r="A32" s="128"/>
      <c r="B32" s="128"/>
      <c r="C32" s="128"/>
      <c r="D32" s="53"/>
      <c r="E32" s="53"/>
      <c r="F32" s="53"/>
    </row>
    <row r="33" spans="1:21" ht="54.75" customHeight="1" thickBot="1">
      <c r="A33" s="129" t="s">
        <v>26</v>
      </c>
      <c r="B33" s="129"/>
      <c r="C33" s="129"/>
      <c r="D33" s="14" t="s">
        <v>2</v>
      </c>
      <c r="E33" s="14" t="s">
        <v>3</v>
      </c>
      <c r="F33" s="14" t="s">
        <v>4</v>
      </c>
      <c r="G33" s="35"/>
      <c r="H33" s="9"/>
      <c r="I33" s="9"/>
      <c r="J33" s="16" t="s">
        <v>13</v>
      </c>
      <c r="K33" s="17" t="s">
        <v>14</v>
      </c>
      <c r="L33" s="17" t="s">
        <v>15</v>
      </c>
      <c r="M33" s="18" t="s">
        <v>16</v>
      </c>
    </row>
    <row r="34" spans="1:21" ht="30" customHeight="1">
      <c r="A34" s="115" t="s">
        <v>27</v>
      </c>
      <c r="B34" s="54">
        <v>1.1000000000000001</v>
      </c>
      <c r="C34" s="55" t="s">
        <v>29</v>
      </c>
      <c r="D34" s="7"/>
      <c r="E34" s="7"/>
      <c r="F34" s="7"/>
      <c r="G34" s="35" t="str">
        <f>IF(H34=3,"",IF(H34=2,"","One Answer Only"))</f>
        <v/>
      </c>
      <c r="H34" s="9">
        <f>COUNTBLANK(D34:F34)</f>
        <v>3</v>
      </c>
      <c r="I34" s="9"/>
      <c r="J34" s="19" t="str">
        <f>IF(D34="x",3,"")</f>
        <v/>
      </c>
      <c r="K34" s="20" t="str">
        <f>IF(E34="x",2,"")</f>
        <v/>
      </c>
      <c r="L34" s="20" t="str">
        <f>IF(F34="x",1,"")</f>
        <v/>
      </c>
      <c r="M34" s="21"/>
    </row>
    <row r="35" spans="1:21" ht="30" customHeight="1">
      <c r="A35" s="116"/>
      <c r="B35" s="56">
        <v>1.2</v>
      </c>
      <c r="C35" s="57" t="s">
        <v>28</v>
      </c>
      <c r="D35" s="58"/>
      <c r="E35" s="58"/>
      <c r="F35" s="58"/>
      <c r="G35" s="35" t="str">
        <f t="shared" ref="G35:G98" si="0">IF(H35=3,"",IF(H35=2,"","One Answer Only"))</f>
        <v/>
      </c>
      <c r="H35" s="9">
        <f t="shared" ref="H35:H71" si="1">COUNTBLANK(D35:F35)</f>
        <v>3</v>
      </c>
      <c r="I35" s="9"/>
      <c r="J35" s="22" t="str">
        <f t="shared" ref="J35:J79" si="2">IF(D35="x",3,"")</f>
        <v/>
      </c>
      <c r="K35" s="23" t="str">
        <f t="shared" ref="K35:K83" si="3">IF(E35="x",2,"")</f>
        <v/>
      </c>
      <c r="L35" s="23" t="str">
        <f t="shared" ref="L35:L83" si="4">IF(F35="x",1,"")</f>
        <v/>
      </c>
      <c r="M35" s="24"/>
    </row>
    <row r="36" spans="1:21" ht="37.5" customHeight="1">
      <c r="A36" s="116"/>
      <c r="B36" s="54">
        <v>1.3</v>
      </c>
      <c r="C36" s="55" t="s">
        <v>30</v>
      </c>
      <c r="D36" s="7"/>
      <c r="E36" s="7"/>
      <c r="F36" s="7"/>
      <c r="G36" s="35" t="str">
        <f t="shared" si="0"/>
        <v/>
      </c>
      <c r="H36" s="9">
        <f t="shared" si="1"/>
        <v>3</v>
      </c>
      <c r="I36" s="9"/>
      <c r="J36" s="22" t="str">
        <f t="shared" si="2"/>
        <v/>
      </c>
      <c r="K36" s="23" t="str">
        <f t="shared" si="3"/>
        <v/>
      </c>
      <c r="L36" s="23" t="str">
        <f t="shared" si="4"/>
        <v/>
      </c>
      <c r="M36" s="24"/>
    </row>
    <row r="37" spans="1:21" ht="37.5" customHeight="1">
      <c r="A37" s="116"/>
      <c r="B37" s="56">
        <v>1.4</v>
      </c>
      <c r="C37" s="57" t="s">
        <v>31</v>
      </c>
      <c r="D37" s="58"/>
      <c r="E37" s="58"/>
      <c r="F37" s="58"/>
      <c r="G37" s="35" t="str">
        <f t="shared" si="0"/>
        <v/>
      </c>
      <c r="H37" s="9">
        <f t="shared" si="1"/>
        <v>3</v>
      </c>
      <c r="I37" s="9"/>
      <c r="J37" s="22" t="str">
        <f t="shared" si="2"/>
        <v/>
      </c>
      <c r="K37" s="23" t="str">
        <f t="shared" si="3"/>
        <v/>
      </c>
      <c r="L37" s="23" t="str">
        <f t="shared" si="4"/>
        <v/>
      </c>
      <c r="M37" s="24"/>
    </row>
    <row r="38" spans="1:21" ht="37.5" customHeight="1">
      <c r="A38" s="116"/>
      <c r="B38" s="59">
        <v>1.5</v>
      </c>
      <c r="C38" s="60" t="s">
        <v>32</v>
      </c>
      <c r="D38" s="7"/>
      <c r="E38" s="7"/>
      <c r="F38" s="7"/>
      <c r="G38" s="35" t="str">
        <f t="shared" si="0"/>
        <v/>
      </c>
      <c r="H38" s="9">
        <f t="shared" si="1"/>
        <v>3</v>
      </c>
      <c r="I38" s="9"/>
      <c r="J38" s="22" t="str">
        <f t="shared" si="2"/>
        <v/>
      </c>
      <c r="K38" s="23" t="str">
        <f t="shared" si="3"/>
        <v/>
      </c>
      <c r="L38" s="23" t="str">
        <f t="shared" si="4"/>
        <v/>
      </c>
      <c r="M38" s="24"/>
    </row>
    <row r="39" spans="1:21" ht="37.5" customHeight="1">
      <c r="A39" s="116"/>
      <c r="B39" s="56">
        <v>1.6</v>
      </c>
      <c r="C39" s="57" t="s">
        <v>33</v>
      </c>
      <c r="D39" s="58"/>
      <c r="E39" s="58"/>
      <c r="F39" s="58"/>
      <c r="G39" s="35" t="str">
        <f t="shared" si="0"/>
        <v/>
      </c>
      <c r="H39" s="9">
        <f t="shared" si="1"/>
        <v>3</v>
      </c>
      <c r="I39" s="9"/>
      <c r="J39" s="22" t="str">
        <f t="shared" si="2"/>
        <v/>
      </c>
      <c r="K39" s="23" t="str">
        <f t="shared" si="3"/>
        <v/>
      </c>
      <c r="L39" s="23" t="str">
        <f t="shared" si="4"/>
        <v/>
      </c>
      <c r="M39" s="24"/>
    </row>
    <row r="40" spans="1:21" ht="37.5" customHeight="1">
      <c r="A40" s="116"/>
      <c r="B40" s="59">
        <v>1.7</v>
      </c>
      <c r="C40" s="60" t="s">
        <v>34</v>
      </c>
      <c r="D40" s="7"/>
      <c r="E40" s="7"/>
      <c r="F40" s="7"/>
      <c r="G40" s="35" t="str">
        <f t="shared" si="0"/>
        <v/>
      </c>
      <c r="H40" s="9">
        <f t="shared" si="1"/>
        <v>3</v>
      </c>
      <c r="I40" s="9"/>
      <c r="J40" s="22" t="str">
        <f t="shared" si="2"/>
        <v/>
      </c>
      <c r="K40" s="23" t="str">
        <f t="shared" si="3"/>
        <v/>
      </c>
      <c r="L40" s="23" t="str">
        <f t="shared" si="4"/>
        <v/>
      </c>
      <c r="M40" s="24"/>
    </row>
    <row r="41" spans="1:21" ht="37.5" customHeight="1" thickBot="1">
      <c r="A41" s="117"/>
      <c r="B41" s="61">
        <v>1.8</v>
      </c>
      <c r="C41" s="62" t="s">
        <v>35</v>
      </c>
      <c r="D41" s="63"/>
      <c r="E41" s="63"/>
      <c r="F41" s="63"/>
      <c r="G41" s="35" t="str">
        <f t="shared" si="0"/>
        <v/>
      </c>
      <c r="H41" s="9">
        <f t="shared" si="1"/>
        <v>3</v>
      </c>
      <c r="I41" s="9"/>
      <c r="J41" s="22" t="str">
        <f t="shared" si="2"/>
        <v/>
      </c>
      <c r="K41" s="23" t="str">
        <f t="shared" si="3"/>
        <v/>
      </c>
      <c r="L41" s="23" t="str">
        <f t="shared" si="4"/>
        <v/>
      </c>
      <c r="M41" s="80" t="str">
        <f>IF(ISERROR(AVERAGE(J34:L41)),"",AVERAGE(J34:L41))</f>
        <v/>
      </c>
    </row>
    <row r="42" spans="1:21" ht="33.75" customHeight="1">
      <c r="A42" s="115" t="s">
        <v>36</v>
      </c>
      <c r="B42" s="54">
        <v>2.1</v>
      </c>
      <c r="C42" s="55" t="s">
        <v>37</v>
      </c>
      <c r="D42" s="7"/>
      <c r="E42" s="7"/>
      <c r="F42" s="7"/>
      <c r="G42" s="35" t="str">
        <f t="shared" si="0"/>
        <v/>
      </c>
      <c r="H42" s="9">
        <f t="shared" si="1"/>
        <v>3</v>
      </c>
      <c r="I42" s="9"/>
      <c r="J42" s="25" t="str">
        <f t="shared" si="2"/>
        <v/>
      </c>
      <c r="K42" s="26" t="str">
        <f t="shared" si="3"/>
        <v/>
      </c>
      <c r="L42" s="26" t="str">
        <f t="shared" si="4"/>
        <v/>
      </c>
      <c r="M42" s="27"/>
      <c r="Q42" s="56"/>
      <c r="R42" s="57"/>
      <c r="S42" s="58"/>
      <c r="T42" s="58"/>
      <c r="U42" s="58"/>
    </row>
    <row r="43" spans="1:21" ht="33.75" customHeight="1">
      <c r="A43" s="116"/>
      <c r="B43" s="56">
        <v>2.2000000000000002</v>
      </c>
      <c r="C43" s="57" t="s">
        <v>38</v>
      </c>
      <c r="D43" s="58"/>
      <c r="E43" s="58"/>
      <c r="F43" s="58"/>
      <c r="G43" s="35" t="str">
        <f t="shared" si="0"/>
        <v/>
      </c>
      <c r="H43" s="9">
        <f t="shared" si="1"/>
        <v>3</v>
      </c>
      <c r="I43" s="9"/>
      <c r="J43" s="28" t="str">
        <f t="shared" si="2"/>
        <v/>
      </c>
      <c r="K43" s="29" t="str">
        <f t="shared" si="3"/>
        <v/>
      </c>
      <c r="L43" s="29" t="str">
        <f t="shared" si="4"/>
        <v/>
      </c>
      <c r="M43" s="30"/>
    </row>
    <row r="44" spans="1:21" ht="33.75" customHeight="1">
      <c r="A44" s="116"/>
      <c r="B44" s="54">
        <v>2.2999999999999998</v>
      </c>
      <c r="C44" s="55" t="s">
        <v>39</v>
      </c>
      <c r="D44" s="7"/>
      <c r="E44" s="7"/>
      <c r="F44" s="7"/>
      <c r="G44" s="35" t="str">
        <f t="shared" si="0"/>
        <v/>
      </c>
      <c r="H44" s="9">
        <f t="shared" si="1"/>
        <v>3</v>
      </c>
      <c r="I44" s="9"/>
      <c r="J44" s="28" t="str">
        <f t="shared" si="2"/>
        <v/>
      </c>
      <c r="K44" s="29" t="str">
        <f t="shared" si="3"/>
        <v/>
      </c>
      <c r="L44" s="29" t="str">
        <f t="shared" si="4"/>
        <v/>
      </c>
      <c r="M44" s="30"/>
    </row>
    <row r="45" spans="1:21" ht="33.75" customHeight="1">
      <c r="A45" s="116"/>
      <c r="B45" s="56">
        <v>2.4</v>
      </c>
      <c r="C45" s="57" t="s">
        <v>40</v>
      </c>
      <c r="D45" s="58"/>
      <c r="E45" s="58"/>
      <c r="F45" s="58"/>
      <c r="G45" s="35" t="str">
        <f t="shared" si="0"/>
        <v/>
      </c>
      <c r="H45" s="9">
        <f t="shared" si="1"/>
        <v>3</v>
      </c>
      <c r="I45" s="9"/>
      <c r="J45" s="28" t="str">
        <f t="shared" si="2"/>
        <v/>
      </c>
      <c r="K45" s="29" t="str">
        <f t="shared" si="3"/>
        <v/>
      </c>
      <c r="L45" s="29" t="str">
        <f t="shared" si="4"/>
        <v/>
      </c>
      <c r="M45" s="30"/>
    </row>
    <row r="46" spans="1:21" ht="33.75" customHeight="1">
      <c r="A46" s="116"/>
      <c r="B46" s="54">
        <v>2.5</v>
      </c>
      <c r="C46" s="55" t="s">
        <v>41</v>
      </c>
      <c r="D46" s="7"/>
      <c r="E46" s="7"/>
      <c r="F46" s="7"/>
      <c r="G46" s="35" t="str">
        <f t="shared" si="0"/>
        <v/>
      </c>
      <c r="H46" s="9">
        <f t="shared" si="1"/>
        <v>3</v>
      </c>
      <c r="I46" s="9"/>
      <c r="J46" s="28" t="str">
        <f t="shared" si="2"/>
        <v/>
      </c>
      <c r="K46" s="29" t="str">
        <f t="shared" si="3"/>
        <v/>
      </c>
      <c r="L46" s="29" t="str">
        <f t="shared" si="4"/>
        <v/>
      </c>
      <c r="M46" s="30"/>
    </row>
    <row r="47" spans="1:21" ht="33.75" customHeight="1" thickBot="1">
      <c r="A47" s="117"/>
      <c r="B47" s="61">
        <v>2.6</v>
      </c>
      <c r="C47" s="62" t="s">
        <v>141</v>
      </c>
      <c r="D47" s="63"/>
      <c r="E47" s="63"/>
      <c r="F47" s="63"/>
      <c r="G47" s="35" t="str">
        <f t="shared" si="0"/>
        <v/>
      </c>
      <c r="H47" s="9">
        <v>3</v>
      </c>
      <c r="I47" s="9"/>
      <c r="J47" s="28" t="str">
        <f t="shared" si="2"/>
        <v/>
      </c>
      <c r="K47" s="29" t="str">
        <f t="shared" si="3"/>
        <v/>
      </c>
      <c r="L47" s="29" t="str">
        <f t="shared" si="4"/>
        <v/>
      </c>
      <c r="M47" s="80" t="str">
        <f>IF(ISERROR(AVERAGE(J42:L47)),"",AVERAGE(J42:L47))</f>
        <v/>
      </c>
    </row>
    <row r="48" spans="1:21" ht="33.75" customHeight="1">
      <c r="A48" s="115" t="s">
        <v>82</v>
      </c>
      <c r="B48" s="56">
        <v>3.1</v>
      </c>
      <c r="C48" s="57" t="s">
        <v>42</v>
      </c>
      <c r="D48" s="58"/>
      <c r="E48" s="58"/>
      <c r="F48" s="58"/>
      <c r="G48" s="35" t="str">
        <f t="shared" si="0"/>
        <v/>
      </c>
      <c r="H48" s="9">
        <f t="shared" si="1"/>
        <v>3</v>
      </c>
      <c r="I48" s="81"/>
      <c r="J48" s="25" t="str">
        <f t="shared" si="2"/>
        <v/>
      </c>
      <c r="K48" s="26" t="str">
        <f t="shared" si="3"/>
        <v/>
      </c>
      <c r="L48" s="26" t="str">
        <f t="shared" si="4"/>
        <v/>
      </c>
      <c r="M48" s="21"/>
      <c r="N48" s="4"/>
      <c r="O48" s="4"/>
    </row>
    <row r="49" spans="1:13" ht="33.75" customHeight="1">
      <c r="A49" s="116"/>
      <c r="B49" s="54">
        <v>3.2</v>
      </c>
      <c r="C49" s="55" t="s">
        <v>43</v>
      </c>
      <c r="D49" s="7"/>
      <c r="E49" s="7"/>
      <c r="F49" s="7"/>
      <c r="G49" s="35" t="str">
        <f t="shared" si="0"/>
        <v/>
      </c>
      <c r="H49" s="9">
        <f t="shared" si="1"/>
        <v>3</v>
      </c>
      <c r="I49" s="9"/>
      <c r="J49" s="28" t="str">
        <f t="shared" si="2"/>
        <v/>
      </c>
      <c r="K49" s="29" t="str">
        <f t="shared" si="3"/>
        <v/>
      </c>
      <c r="L49" s="29" t="str">
        <f t="shared" si="4"/>
        <v/>
      </c>
      <c r="M49" s="30"/>
    </row>
    <row r="50" spans="1:13" ht="33.75" customHeight="1">
      <c r="A50" s="116"/>
      <c r="B50" s="56">
        <v>3.3</v>
      </c>
      <c r="C50" s="57" t="s">
        <v>44</v>
      </c>
      <c r="D50" s="58"/>
      <c r="E50" s="58"/>
      <c r="F50" s="58"/>
      <c r="G50" s="35" t="str">
        <f t="shared" si="0"/>
        <v/>
      </c>
      <c r="H50" s="9">
        <f t="shared" si="1"/>
        <v>3</v>
      </c>
      <c r="I50" s="9"/>
      <c r="J50" s="28" t="str">
        <f t="shared" si="2"/>
        <v/>
      </c>
      <c r="K50" s="29" t="str">
        <f t="shared" si="3"/>
        <v/>
      </c>
      <c r="L50" s="29" t="str">
        <f t="shared" si="4"/>
        <v/>
      </c>
      <c r="M50" s="30"/>
    </row>
    <row r="51" spans="1:13" ht="33.75" customHeight="1">
      <c r="A51" s="116"/>
      <c r="B51" s="54">
        <v>3.4</v>
      </c>
      <c r="C51" s="55" t="s">
        <v>45</v>
      </c>
      <c r="D51" s="7"/>
      <c r="E51" s="7"/>
      <c r="F51" s="7"/>
      <c r="G51" s="35" t="str">
        <f t="shared" si="0"/>
        <v/>
      </c>
      <c r="H51" s="9">
        <f t="shared" si="1"/>
        <v>3</v>
      </c>
      <c r="I51" s="9"/>
      <c r="J51" s="28" t="str">
        <f t="shared" si="2"/>
        <v/>
      </c>
      <c r="K51" s="29" t="str">
        <f t="shared" si="3"/>
        <v/>
      </c>
      <c r="L51" s="29" t="str">
        <f t="shared" si="4"/>
        <v/>
      </c>
      <c r="M51" s="30"/>
    </row>
    <row r="52" spans="1:13" ht="33.75" customHeight="1">
      <c r="A52" s="116"/>
      <c r="B52" s="56">
        <v>3.5</v>
      </c>
      <c r="C52" s="57" t="s">
        <v>46</v>
      </c>
      <c r="D52" s="58"/>
      <c r="E52" s="58"/>
      <c r="F52" s="58"/>
      <c r="G52" s="35" t="str">
        <f t="shared" si="0"/>
        <v/>
      </c>
      <c r="H52" s="9">
        <f t="shared" si="1"/>
        <v>3</v>
      </c>
      <c r="I52" s="9"/>
      <c r="J52" s="28" t="str">
        <f t="shared" si="2"/>
        <v/>
      </c>
      <c r="K52" s="29" t="str">
        <f t="shared" si="3"/>
        <v/>
      </c>
      <c r="L52" s="29" t="str">
        <f t="shared" si="4"/>
        <v/>
      </c>
      <c r="M52" s="30"/>
    </row>
    <row r="53" spans="1:13" ht="21" customHeight="1" thickBot="1">
      <c r="A53" s="117"/>
      <c r="B53" s="54">
        <v>3.6</v>
      </c>
      <c r="C53" s="55" t="s">
        <v>47</v>
      </c>
      <c r="D53" s="7"/>
      <c r="E53" s="7"/>
      <c r="F53" s="7"/>
      <c r="G53" s="35" t="str">
        <f t="shared" si="0"/>
        <v/>
      </c>
      <c r="H53" s="9">
        <f t="shared" si="1"/>
        <v>3</v>
      </c>
      <c r="I53" s="9"/>
      <c r="J53" s="31" t="str">
        <f t="shared" si="2"/>
        <v/>
      </c>
      <c r="K53" s="32" t="str">
        <f t="shared" si="3"/>
        <v/>
      </c>
      <c r="L53" s="32" t="str">
        <f t="shared" si="4"/>
        <v/>
      </c>
      <c r="M53" s="34" t="str">
        <f>IF(ISERROR(AVERAGE(J48:L53)),"",AVERAGE(J48:L53))</f>
        <v/>
      </c>
    </row>
    <row r="54" spans="1:13" ht="54.75" customHeight="1" thickBot="1">
      <c r="A54" s="129" t="s">
        <v>48</v>
      </c>
      <c r="B54" s="129"/>
      <c r="C54" s="130"/>
      <c r="D54" s="15" t="s">
        <v>2</v>
      </c>
      <c r="E54" s="15" t="s">
        <v>3</v>
      </c>
      <c r="F54" s="15" t="s">
        <v>4</v>
      </c>
      <c r="G54" s="35"/>
      <c r="H54" s="9"/>
      <c r="I54" s="9"/>
      <c r="J54" s="33"/>
      <c r="K54" s="33"/>
      <c r="L54" s="33"/>
      <c r="M54" s="33"/>
    </row>
    <row r="55" spans="1:13" ht="33.75" customHeight="1">
      <c r="A55" s="115" t="s">
        <v>49</v>
      </c>
      <c r="B55" s="56">
        <v>4.0999999999999996</v>
      </c>
      <c r="C55" s="57" t="s">
        <v>50</v>
      </c>
      <c r="D55" s="58"/>
      <c r="E55" s="58"/>
      <c r="F55" s="58"/>
      <c r="G55" s="35" t="str">
        <f t="shared" si="0"/>
        <v/>
      </c>
      <c r="H55" s="9">
        <f t="shared" si="1"/>
        <v>3</v>
      </c>
      <c r="I55" s="9"/>
      <c r="J55" s="25" t="str">
        <f t="shared" si="2"/>
        <v/>
      </c>
      <c r="K55" s="26" t="str">
        <f t="shared" si="3"/>
        <v/>
      </c>
      <c r="L55" s="26" t="str">
        <f t="shared" si="4"/>
        <v/>
      </c>
      <c r="M55" s="27"/>
    </row>
    <row r="56" spans="1:13" ht="33.75" customHeight="1">
      <c r="A56" s="116"/>
      <c r="B56" s="54">
        <v>4.2</v>
      </c>
      <c r="C56" s="55" t="s">
        <v>51</v>
      </c>
      <c r="D56" s="7"/>
      <c r="E56" s="7"/>
      <c r="F56" s="7"/>
      <c r="G56" s="35" t="str">
        <f t="shared" si="0"/>
        <v/>
      </c>
      <c r="H56" s="9">
        <f t="shared" si="1"/>
        <v>3</v>
      </c>
      <c r="I56" s="9"/>
      <c r="J56" s="28" t="str">
        <f t="shared" si="2"/>
        <v/>
      </c>
      <c r="K56" s="29" t="str">
        <f t="shared" si="3"/>
        <v/>
      </c>
      <c r="L56" s="29" t="str">
        <f t="shared" si="4"/>
        <v/>
      </c>
      <c r="M56" s="30"/>
    </row>
    <row r="57" spans="1:13" ht="33.75" customHeight="1">
      <c r="A57" s="116"/>
      <c r="B57" s="56">
        <v>4.3</v>
      </c>
      <c r="C57" s="57" t="s">
        <v>84</v>
      </c>
      <c r="D57" s="58"/>
      <c r="E57" s="58"/>
      <c r="F57" s="58"/>
      <c r="G57" s="35" t="str">
        <f t="shared" si="0"/>
        <v/>
      </c>
      <c r="H57" s="9">
        <f t="shared" si="1"/>
        <v>3</v>
      </c>
      <c r="I57" s="9"/>
      <c r="J57" s="28" t="str">
        <f t="shared" si="2"/>
        <v/>
      </c>
      <c r="K57" s="29" t="str">
        <f t="shared" si="3"/>
        <v/>
      </c>
      <c r="L57" s="29" t="str">
        <f t="shared" si="4"/>
        <v/>
      </c>
      <c r="M57" s="30"/>
    </row>
    <row r="58" spans="1:13" ht="33.75" customHeight="1">
      <c r="A58" s="116"/>
      <c r="B58" s="54">
        <v>4.4000000000000004</v>
      </c>
      <c r="C58" s="55" t="s">
        <v>52</v>
      </c>
      <c r="D58" s="7"/>
      <c r="E58" s="7"/>
      <c r="F58" s="7"/>
      <c r="G58" s="35" t="str">
        <f t="shared" si="0"/>
        <v/>
      </c>
      <c r="H58" s="9">
        <f t="shared" si="1"/>
        <v>3</v>
      </c>
      <c r="I58" s="9"/>
      <c r="J58" s="28" t="str">
        <f t="shared" si="2"/>
        <v/>
      </c>
      <c r="K58" s="29" t="str">
        <f t="shared" si="3"/>
        <v/>
      </c>
      <c r="L58" s="29" t="str">
        <f t="shared" si="4"/>
        <v/>
      </c>
      <c r="M58" s="30"/>
    </row>
    <row r="59" spans="1:13" ht="33.75" customHeight="1">
      <c r="A59" s="116"/>
      <c r="B59" s="56">
        <v>4.5</v>
      </c>
      <c r="C59" s="57" t="s">
        <v>53</v>
      </c>
      <c r="D59" s="58"/>
      <c r="E59" s="58"/>
      <c r="F59" s="58"/>
      <c r="G59" s="35" t="str">
        <f t="shared" si="0"/>
        <v/>
      </c>
      <c r="H59" s="9">
        <f t="shared" si="1"/>
        <v>3</v>
      </c>
      <c r="I59" s="9"/>
      <c r="J59" s="28" t="str">
        <f t="shared" si="2"/>
        <v/>
      </c>
      <c r="K59" s="29" t="str">
        <f t="shared" si="3"/>
        <v/>
      </c>
      <c r="L59" s="29" t="str">
        <f t="shared" si="4"/>
        <v/>
      </c>
      <c r="M59" s="30"/>
    </row>
    <row r="60" spans="1:13" ht="33.75" customHeight="1">
      <c r="A60" s="116"/>
      <c r="B60" s="54">
        <v>4.5999999999999996</v>
      </c>
      <c r="C60" s="55" t="s">
        <v>54</v>
      </c>
      <c r="D60" s="7"/>
      <c r="E60" s="7"/>
      <c r="F60" s="7"/>
      <c r="G60" s="35" t="str">
        <f t="shared" si="0"/>
        <v/>
      </c>
      <c r="H60" s="9">
        <f t="shared" si="1"/>
        <v>3</v>
      </c>
      <c r="I60" s="9"/>
      <c r="J60" s="28" t="str">
        <f t="shared" si="2"/>
        <v/>
      </c>
      <c r="K60" s="29" t="str">
        <f t="shared" si="3"/>
        <v/>
      </c>
      <c r="L60" s="29" t="str">
        <f t="shared" si="4"/>
        <v/>
      </c>
      <c r="M60" s="30"/>
    </row>
    <row r="61" spans="1:13" ht="33.75" customHeight="1" thickBot="1">
      <c r="A61" s="117"/>
      <c r="B61" s="61">
        <v>4.7</v>
      </c>
      <c r="C61" s="62" t="s">
        <v>55</v>
      </c>
      <c r="D61" s="63"/>
      <c r="E61" s="63"/>
      <c r="F61" s="63"/>
      <c r="G61" s="35" t="str">
        <f t="shared" si="0"/>
        <v/>
      </c>
      <c r="H61" s="9">
        <f t="shared" si="1"/>
        <v>3</v>
      </c>
      <c r="I61" s="9"/>
      <c r="J61" s="31" t="str">
        <f t="shared" si="2"/>
        <v/>
      </c>
      <c r="K61" s="32" t="str">
        <f t="shared" si="3"/>
        <v/>
      </c>
      <c r="L61" s="32" t="str">
        <f t="shared" si="4"/>
        <v/>
      </c>
      <c r="M61" s="34" t="str">
        <f>IF(ISERROR(AVERAGE(J55:L61)),"",AVERAGE(J55:L61))</f>
        <v/>
      </c>
    </row>
    <row r="62" spans="1:13" ht="33.75" customHeight="1">
      <c r="A62" s="115" t="s">
        <v>56</v>
      </c>
      <c r="B62" s="54">
        <v>5.0999999999999996</v>
      </c>
      <c r="C62" s="55" t="s">
        <v>142</v>
      </c>
      <c r="D62" s="7"/>
      <c r="E62" s="7"/>
      <c r="F62" s="7"/>
      <c r="G62" s="35" t="str">
        <f t="shared" si="0"/>
        <v/>
      </c>
      <c r="H62" s="9">
        <f t="shared" si="1"/>
        <v>3</v>
      </c>
      <c r="I62" s="9"/>
      <c r="J62" s="25" t="str">
        <f t="shared" si="2"/>
        <v/>
      </c>
      <c r="K62" s="26" t="str">
        <f t="shared" si="3"/>
        <v/>
      </c>
      <c r="L62" s="26" t="str">
        <f t="shared" si="4"/>
        <v/>
      </c>
      <c r="M62" s="27"/>
    </row>
    <row r="63" spans="1:13" ht="33.75" customHeight="1">
      <c r="A63" s="116"/>
      <c r="B63" s="56">
        <v>5.2</v>
      </c>
      <c r="C63" s="57" t="s">
        <v>57</v>
      </c>
      <c r="D63" s="58"/>
      <c r="E63" s="58"/>
      <c r="F63" s="58"/>
      <c r="G63" s="35" t="str">
        <f t="shared" si="0"/>
        <v/>
      </c>
      <c r="H63" s="9">
        <f t="shared" si="1"/>
        <v>3</v>
      </c>
      <c r="I63" s="9"/>
      <c r="J63" s="28" t="str">
        <f t="shared" si="2"/>
        <v/>
      </c>
      <c r="K63" s="29" t="str">
        <f t="shared" si="3"/>
        <v/>
      </c>
      <c r="L63" s="29" t="str">
        <f t="shared" si="4"/>
        <v/>
      </c>
      <c r="M63" s="30"/>
    </row>
    <row r="64" spans="1:13" ht="33.75" customHeight="1">
      <c r="A64" s="116"/>
      <c r="B64" s="54">
        <v>5.3</v>
      </c>
      <c r="C64" s="55" t="s">
        <v>58</v>
      </c>
      <c r="D64" s="7"/>
      <c r="E64" s="7"/>
      <c r="F64" s="7"/>
      <c r="G64" s="35" t="str">
        <f t="shared" si="0"/>
        <v/>
      </c>
      <c r="H64" s="9">
        <f t="shared" si="1"/>
        <v>3</v>
      </c>
      <c r="I64" s="9"/>
      <c r="J64" s="28" t="str">
        <f t="shared" si="2"/>
        <v/>
      </c>
      <c r="K64" s="29" t="str">
        <f t="shared" si="3"/>
        <v/>
      </c>
      <c r="L64" s="29" t="str">
        <f t="shared" si="4"/>
        <v/>
      </c>
      <c r="M64" s="30"/>
    </row>
    <row r="65" spans="1:13" ht="33.75" customHeight="1">
      <c r="A65" s="116"/>
      <c r="B65" s="56">
        <v>5.4</v>
      </c>
      <c r="C65" s="57" t="s">
        <v>59</v>
      </c>
      <c r="D65" s="58"/>
      <c r="E65" s="58"/>
      <c r="F65" s="58"/>
      <c r="G65" s="35" t="str">
        <f t="shared" si="0"/>
        <v/>
      </c>
      <c r="H65" s="9">
        <f t="shared" si="1"/>
        <v>3</v>
      </c>
      <c r="I65" s="9"/>
      <c r="J65" s="28" t="str">
        <f t="shared" si="2"/>
        <v/>
      </c>
      <c r="K65" s="29" t="str">
        <f t="shared" si="3"/>
        <v/>
      </c>
      <c r="L65" s="29" t="str">
        <f t="shared" si="4"/>
        <v/>
      </c>
      <c r="M65" s="30"/>
    </row>
    <row r="66" spans="1:13" ht="33.75" customHeight="1">
      <c r="A66" s="116"/>
      <c r="B66" s="64">
        <v>5.5</v>
      </c>
      <c r="C66" s="65" t="s">
        <v>60</v>
      </c>
      <c r="D66" s="7"/>
      <c r="E66" s="7"/>
      <c r="F66" s="7"/>
      <c r="G66" s="35" t="str">
        <f t="shared" si="0"/>
        <v/>
      </c>
      <c r="H66" s="9">
        <f t="shared" si="1"/>
        <v>3</v>
      </c>
      <c r="I66" s="9"/>
      <c r="J66" s="28" t="str">
        <f t="shared" si="2"/>
        <v/>
      </c>
      <c r="K66" s="29" t="str">
        <f t="shared" si="3"/>
        <v/>
      </c>
      <c r="L66" s="29" t="str">
        <f t="shared" si="4"/>
        <v/>
      </c>
      <c r="M66" s="30"/>
    </row>
    <row r="67" spans="1:13" ht="33.75" customHeight="1">
      <c r="A67" s="116"/>
      <c r="B67" s="56">
        <v>5.6</v>
      </c>
      <c r="C67" s="57" t="s">
        <v>61</v>
      </c>
      <c r="D67" s="58"/>
      <c r="E67" s="58"/>
      <c r="F67" s="58"/>
      <c r="G67" s="35" t="str">
        <f t="shared" si="0"/>
        <v/>
      </c>
      <c r="H67" s="9">
        <f t="shared" si="1"/>
        <v>3</v>
      </c>
      <c r="I67" s="9"/>
      <c r="J67" s="28" t="str">
        <f t="shared" si="2"/>
        <v/>
      </c>
      <c r="K67" s="29" t="str">
        <f t="shared" si="3"/>
        <v/>
      </c>
      <c r="L67" s="29" t="str">
        <f t="shared" si="4"/>
        <v/>
      </c>
      <c r="M67" s="30"/>
    </row>
    <row r="68" spans="1:13" ht="33.75" customHeight="1">
      <c r="A68" s="116"/>
      <c r="B68" s="64">
        <v>5.7</v>
      </c>
      <c r="C68" s="65" t="s">
        <v>62</v>
      </c>
      <c r="D68" s="7"/>
      <c r="E68" s="7"/>
      <c r="F68" s="7"/>
      <c r="G68" s="35" t="str">
        <f t="shared" si="0"/>
        <v/>
      </c>
      <c r="H68" s="9">
        <f t="shared" si="1"/>
        <v>3</v>
      </c>
      <c r="I68" s="9"/>
      <c r="J68" s="28" t="str">
        <f t="shared" si="2"/>
        <v/>
      </c>
      <c r="K68" s="29" t="str">
        <f t="shared" si="3"/>
        <v/>
      </c>
      <c r="L68" s="29" t="str">
        <f t="shared" si="4"/>
        <v/>
      </c>
      <c r="M68" s="30"/>
    </row>
    <row r="69" spans="1:13" ht="33.75" customHeight="1">
      <c r="A69" s="116"/>
      <c r="B69" s="56">
        <v>5.8</v>
      </c>
      <c r="C69" s="57" t="s">
        <v>63</v>
      </c>
      <c r="D69" s="58"/>
      <c r="E69" s="58"/>
      <c r="F69" s="58"/>
      <c r="G69" s="35" t="str">
        <f t="shared" si="0"/>
        <v/>
      </c>
      <c r="H69" s="9">
        <f t="shared" si="1"/>
        <v>3</v>
      </c>
      <c r="I69" s="9"/>
      <c r="J69" s="28" t="str">
        <f t="shared" si="2"/>
        <v/>
      </c>
      <c r="K69" s="29" t="str">
        <f t="shared" si="3"/>
        <v/>
      </c>
      <c r="L69" s="29" t="str">
        <f t="shared" si="4"/>
        <v/>
      </c>
      <c r="M69" s="30"/>
    </row>
    <row r="70" spans="1:13" ht="33.75" customHeight="1">
      <c r="A70" s="116"/>
      <c r="B70" s="64">
        <v>5.9</v>
      </c>
      <c r="C70" s="65" t="s">
        <v>64</v>
      </c>
      <c r="D70" s="7"/>
      <c r="E70" s="7"/>
      <c r="F70" s="7"/>
      <c r="G70" s="35" t="str">
        <f t="shared" si="0"/>
        <v/>
      </c>
      <c r="H70" s="9">
        <f t="shared" si="1"/>
        <v>3</v>
      </c>
      <c r="I70" s="9"/>
      <c r="J70" s="28" t="str">
        <f t="shared" si="2"/>
        <v/>
      </c>
      <c r="K70" s="29" t="str">
        <f t="shared" si="3"/>
        <v/>
      </c>
      <c r="L70" s="29" t="str">
        <f t="shared" si="4"/>
        <v/>
      </c>
      <c r="M70" s="30"/>
    </row>
    <row r="71" spans="1:13" ht="33.75" customHeight="1" thickBot="1">
      <c r="A71" s="117"/>
      <c r="B71" s="56">
        <v>5.0999999999999996</v>
      </c>
      <c r="C71" s="57" t="s">
        <v>65</v>
      </c>
      <c r="D71" s="58"/>
      <c r="E71" s="58"/>
      <c r="F71" s="58"/>
      <c r="G71" s="35" t="str">
        <f t="shared" si="0"/>
        <v/>
      </c>
      <c r="H71" s="9">
        <f t="shared" si="1"/>
        <v>3</v>
      </c>
      <c r="I71" s="9"/>
      <c r="J71" s="31" t="str">
        <f t="shared" si="2"/>
        <v/>
      </c>
      <c r="K71" s="32" t="str">
        <f t="shared" si="3"/>
        <v/>
      </c>
      <c r="L71" s="32" t="str">
        <f t="shared" si="4"/>
        <v/>
      </c>
      <c r="M71" s="34" t="str">
        <f>IF(ISERROR(AVERAGE(J62:L71)),"",AVERAGE(J62:L71))</f>
        <v/>
      </c>
    </row>
    <row r="72" spans="1:13" ht="55.8" thickBot="1">
      <c r="A72" s="129" t="s">
        <v>66</v>
      </c>
      <c r="B72" s="129"/>
      <c r="C72" s="130"/>
      <c r="D72" s="15" t="s">
        <v>2</v>
      </c>
      <c r="E72" s="15" t="s">
        <v>3</v>
      </c>
      <c r="F72" s="15" t="s">
        <v>4</v>
      </c>
      <c r="G72" s="35"/>
      <c r="H72" s="9"/>
      <c r="I72" s="9"/>
      <c r="J72" s="33"/>
      <c r="K72" s="33"/>
      <c r="L72" s="33"/>
      <c r="M72" s="33"/>
    </row>
    <row r="73" spans="1:13" ht="33.75" customHeight="1">
      <c r="A73" s="115" t="s">
        <v>67</v>
      </c>
      <c r="B73" s="56">
        <v>6.1</v>
      </c>
      <c r="C73" s="57" t="s">
        <v>69</v>
      </c>
      <c r="D73" s="58"/>
      <c r="E73" s="58"/>
      <c r="F73" s="58"/>
      <c r="G73" s="35" t="str">
        <f t="shared" si="0"/>
        <v/>
      </c>
      <c r="H73" s="9">
        <f t="shared" ref="H73:H126" si="5">COUNTBLANK(D73:F73)</f>
        <v>3</v>
      </c>
      <c r="I73" s="9"/>
      <c r="J73" s="25" t="str">
        <f t="shared" si="2"/>
        <v/>
      </c>
      <c r="K73" s="26" t="str">
        <f t="shared" si="3"/>
        <v/>
      </c>
      <c r="L73" s="26" t="str">
        <f t="shared" si="4"/>
        <v/>
      </c>
      <c r="M73" s="27"/>
    </row>
    <row r="74" spans="1:13" ht="33.75" customHeight="1">
      <c r="A74" s="116"/>
      <c r="B74" s="66">
        <v>6.2</v>
      </c>
      <c r="C74" s="67" t="s">
        <v>70</v>
      </c>
      <c r="D74" s="7"/>
      <c r="E74" s="7"/>
      <c r="F74" s="7"/>
      <c r="G74" s="35" t="str">
        <f t="shared" si="0"/>
        <v/>
      </c>
      <c r="H74" s="9">
        <f t="shared" si="5"/>
        <v>3</v>
      </c>
      <c r="I74" s="9"/>
      <c r="J74" s="28" t="str">
        <f t="shared" si="2"/>
        <v/>
      </c>
      <c r="K74" s="29" t="str">
        <f t="shared" si="3"/>
        <v/>
      </c>
      <c r="L74" s="29" t="str">
        <f t="shared" si="4"/>
        <v/>
      </c>
      <c r="M74" s="30"/>
    </row>
    <row r="75" spans="1:13" ht="33.75" customHeight="1">
      <c r="A75" s="116"/>
      <c r="B75" s="56">
        <v>6.3</v>
      </c>
      <c r="C75" s="57" t="s">
        <v>83</v>
      </c>
      <c r="D75" s="58"/>
      <c r="E75" s="58"/>
      <c r="F75" s="58"/>
      <c r="G75" s="35" t="str">
        <f t="shared" si="0"/>
        <v/>
      </c>
      <c r="H75" s="9">
        <f t="shared" si="5"/>
        <v>3</v>
      </c>
      <c r="I75" s="9"/>
      <c r="J75" s="28" t="str">
        <f t="shared" si="2"/>
        <v/>
      </c>
      <c r="K75" s="29" t="str">
        <f t="shared" si="3"/>
        <v/>
      </c>
      <c r="L75" s="29" t="str">
        <f t="shared" si="4"/>
        <v/>
      </c>
      <c r="M75" s="30"/>
    </row>
    <row r="76" spans="1:13" ht="33.75" customHeight="1">
      <c r="A76" s="116"/>
      <c r="B76" s="66">
        <v>6.4</v>
      </c>
      <c r="C76" s="67" t="s">
        <v>71</v>
      </c>
      <c r="D76" s="7"/>
      <c r="E76" s="7"/>
      <c r="F76" s="7"/>
      <c r="G76" s="35" t="str">
        <f t="shared" si="0"/>
        <v/>
      </c>
      <c r="H76" s="9">
        <f t="shared" si="5"/>
        <v>3</v>
      </c>
      <c r="I76" s="9"/>
      <c r="J76" s="28" t="str">
        <f t="shared" si="2"/>
        <v/>
      </c>
      <c r="K76" s="29" t="str">
        <f t="shared" si="3"/>
        <v/>
      </c>
      <c r="L76" s="29" t="str">
        <f t="shared" si="4"/>
        <v/>
      </c>
      <c r="M76" s="30"/>
    </row>
    <row r="77" spans="1:13" ht="33.75" customHeight="1">
      <c r="A77" s="116"/>
      <c r="B77" s="56">
        <v>6.5</v>
      </c>
      <c r="C77" s="57" t="s">
        <v>72</v>
      </c>
      <c r="D77" s="58"/>
      <c r="E77" s="58"/>
      <c r="F77" s="58"/>
      <c r="G77" s="35" t="str">
        <f t="shared" si="0"/>
        <v/>
      </c>
      <c r="H77" s="9">
        <f t="shared" si="5"/>
        <v>3</v>
      </c>
      <c r="I77" s="9"/>
      <c r="J77" s="28" t="str">
        <f t="shared" si="2"/>
        <v/>
      </c>
      <c r="K77" s="29" t="str">
        <f t="shared" si="3"/>
        <v/>
      </c>
      <c r="L77" s="29" t="str">
        <f t="shared" si="4"/>
        <v/>
      </c>
      <c r="M77" s="30"/>
    </row>
    <row r="78" spans="1:13" ht="33.75" customHeight="1">
      <c r="A78" s="116"/>
      <c r="B78" s="66">
        <v>6.6</v>
      </c>
      <c r="C78" s="67" t="s">
        <v>73</v>
      </c>
      <c r="D78" s="7"/>
      <c r="E78" s="7"/>
      <c r="F78" s="7"/>
      <c r="G78" s="35" t="str">
        <f t="shared" si="0"/>
        <v/>
      </c>
      <c r="H78" s="9">
        <f t="shared" si="5"/>
        <v>3</v>
      </c>
      <c r="I78" s="9"/>
      <c r="J78" s="28" t="str">
        <f t="shared" si="2"/>
        <v/>
      </c>
      <c r="K78" s="29" t="str">
        <f t="shared" si="3"/>
        <v/>
      </c>
      <c r="L78" s="29" t="str">
        <f t="shared" si="4"/>
        <v/>
      </c>
      <c r="M78" s="30"/>
    </row>
    <row r="79" spans="1:13" ht="33.75" customHeight="1" thickBot="1">
      <c r="A79" s="117"/>
      <c r="B79" s="61">
        <v>6.7</v>
      </c>
      <c r="C79" s="62" t="s">
        <v>143</v>
      </c>
      <c r="D79" s="63"/>
      <c r="E79" s="63"/>
      <c r="F79" s="63"/>
      <c r="G79" s="35" t="str">
        <f t="shared" si="0"/>
        <v/>
      </c>
      <c r="H79" s="9">
        <v>3</v>
      </c>
      <c r="I79" s="9"/>
      <c r="J79" s="28" t="str">
        <f t="shared" si="2"/>
        <v/>
      </c>
      <c r="K79" s="29" t="str">
        <f t="shared" si="3"/>
        <v/>
      </c>
      <c r="L79" s="29" t="str">
        <f t="shared" si="4"/>
        <v/>
      </c>
      <c r="M79" s="80" t="str">
        <f>IF(ISERROR(AVERAGE(J73:L79)),"",AVERAGE(J73:L79))</f>
        <v/>
      </c>
    </row>
    <row r="80" spans="1:13" ht="33.75" customHeight="1">
      <c r="A80" s="115" t="s">
        <v>68</v>
      </c>
      <c r="B80" s="56">
        <v>7.1</v>
      </c>
      <c r="C80" s="57" t="s">
        <v>74</v>
      </c>
      <c r="D80" s="58"/>
      <c r="E80" s="58"/>
      <c r="F80" s="58"/>
      <c r="G80" s="35" t="str">
        <f t="shared" si="0"/>
        <v/>
      </c>
      <c r="H80" s="9">
        <f t="shared" si="5"/>
        <v>3</v>
      </c>
      <c r="I80" s="9"/>
      <c r="J80" s="25" t="str">
        <f>IF(D80="x",3,"")</f>
        <v/>
      </c>
      <c r="K80" s="26" t="str">
        <f t="shared" si="3"/>
        <v/>
      </c>
      <c r="L80" s="26" t="str">
        <f t="shared" si="4"/>
        <v/>
      </c>
      <c r="M80" s="27"/>
    </row>
    <row r="81" spans="1:13" ht="33.75" customHeight="1">
      <c r="A81" s="116"/>
      <c r="B81" s="68">
        <v>7.2</v>
      </c>
      <c r="C81" s="69" t="s">
        <v>75</v>
      </c>
      <c r="D81" s="7"/>
      <c r="E81" s="7"/>
      <c r="F81" s="7"/>
      <c r="G81" s="35" t="str">
        <f t="shared" si="0"/>
        <v/>
      </c>
      <c r="H81" s="9">
        <f t="shared" si="5"/>
        <v>3</v>
      </c>
      <c r="I81" s="9"/>
      <c r="J81" s="28" t="str">
        <f t="shared" ref="J81:J83" si="6">IF(D81="x",3,"")</f>
        <v/>
      </c>
      <c r="K81" s="29" t="str">
        <f t="shared" si="3"/>
        <v/>
      </c>
      <c r="L81" s="29" t="str">
        <f t="shared" si="4"/>
        <v/>
      </c>
      <c r="M81" s="30"/>
    </row>
    <row r="82" spans="1:13" ht="33.75" customHeight="1">
      <c r="A82" s="116"/>
      <c r="B82" s="56">
        <v>7.3</v>
      </c>
      <c r="C82" s="57" t="s">
        <v>76</v>
      </c>
      <c r="D82" s="58"/>
      <c r="E82" s="58"/>
      <c r="F82" s="58"/>
      <c r="G82" s="35" t="str">
        <f t="shared" si="0"/>
        <v/>
      </c>
      <c r="H82" s="9">
        <f t="shared" si="5"/>
        <v>3</v>
      </c>
      <c r="I82" s="9"/>
      <c r="J82" s="28" t="str">
        <f t="shared" si="6"/>
        <v/>
      </c>
      <c r="K82" s="29" t="str">
        <f t="shared" si="3"/>
        <v/>
      </c>
      <c r="L82" s="29" t="str">
        <f t="shared" si="4"/>
        <v/>
      </c>
      <c r="M82" s="30"/>
    </row>
    <row r="83" spans="1:13" ht="33.75" customHeight="1" thickBot="1">
      <c r="A83" s="117"/>
      <c r="B83" s="54">
        <v>7.4</v>
      </c>
      <c r="C83" s="55" t="s">
        <v>77</v>
      </c>
      <c r="D83" s="7"/>
      <c r="E83" s="7"/>
      <c r="F83" s="7"/>
      <c r="G83" s="35" t="str">
        <f t="shared" si="0"/>
        <v/>
      </c>
      <c r="H83" s="9">
        <f t="shared" si="5"/>
        <v>3</v>
      </c>
      <c r="I83" s="9"/>
      <c r="J83" s="31" t="str">
        <f t="shared" si="6"/>
        <v/>
      </c>
      <c r="K83" s="32" t="str">
        <f t="shared" si="3"/>
        <v/>
      </c>
      <c r="L83" s="32" t="str">
        <f t="shared" si="4"/>
        <v/>
      </c>
      <c r="M83" s="34" t="str">
        <f>IF(ISERROR(AVERAGE(J80:L83)),"",AVERAGE(J80:L83))</f>
        <v/>
      </c>
    </row>
    <row r="84" spans="1:13" ht="54.75" customHeight="1" thickBot="1">
      <c r="A84" s="129" t="s">
        <v>101</v>
      </c>
      <c r="B84" s="129"/>
      <c r="C84" s="130"/>
      <c r="D84" s="15" t="s">
        <v>2</v>
      </c>
      <c r="E84" s="15" t="s">
        <v>144</v>
      </c>
      <c r="F84" s="15" t="s">
        <v>4</v>
      </c>
      <c r="G84" s="35"/>
      <c r="H84" s="9"/>
      <c r="I84" s="9"/>
      <c r="J84" s="29"/>
      <c r="K84" s="29"/>
      <c r="L84" s="29"/>
      <c r="M84" s="23"/>
    </row>
    <row r="85" spans="1:13" ht="20.25" customHeight="1" thickBot="1">
      <c r="A85" s="115" t="s">
        <v>100</v>
      </c>
      <c r="B85" s="137" t="s">
        <v>113</v>
      </c>
      <c r="C85" s="138"/>
      <c r="D85" s="77"/>
      <c r="E85" s="36"/>
      <c r="F85" s="77"/>
      <c r="G85" s="35"/>
      <c r="H85" s="9">
        <f t="shared" si="5"/>
        <v>3</v>
      </c>
      <c r="I85" s="9"/>
      <c r="J85" s="25"/>
      <c r="K85" s="26"/>
      <c r="L85" s="26"/>
      <c r="M85" s="21"/>
    </row>
    <row r="86" spans="1:13" ht="33.75" customHeight="1" thickBot="1">
      <c r="A86" s="116"/>
      <c r="B86" s="56">
        <v>8.1</v>
      </c>
      <c r="C86" s="57" t="s">
        <v>114</v>
      </c>
      <c r="D86" s="58"/>
      <c r="E86" s="37"/>
      <c r="F86" s="58"/>
      <c r="G86" s="35" t="str">
        <f t="shared" si="0"/>
        <v/>
      </c>
      <c r="H86" s="9">
        <f t="shared" si="5"/>
        <v>3</v>
      </c>
      <c r="I86" s="9"/>
      <c r="J86" s="19">
        <f>IF(D86="x",1,0.01)</f>
        <v>0.01</v>
      </c>
      <c r="K86" s="20"/>
      <c r="L86" s="19">
        <f>IF(F86="x",30,0.01)</f>
        <v>0.01</v>
      </c>
      <c r="M86" s="21"/>
    </row>
    <row r="87" spans="1:13" ht="33.75" customHeight="1" thickBot="1">
      <c r="A87" s="116"/>
      <c r="B87" s="68">
        <v>8.1999999999999993</v>
      </c>
      <c r="C87" s="69" t="s">
        <v>115</v>
      </c>
      <c r="D87" s="7"/>
      <c r="E87" s="37"/>
      <c r="F87" s="7"/>
      <c r="G87" s="35" t="str">
        <f t="shared" si="0"/>
        <v/>
      </c>
      <c r="H87" s="9">
        <f t="shared" si="5"/>
        <v>3</v>
      </c>
      <c r="I87" s="9"/>
      <c r="J87" s="19">
        <f t="shared" ref="J87:J94" si="7">IF(D87="x",1,0.01)</f>
        <v>0.01</v>
      </c>
      <c r="K87" s="20"/>
      <c r="L87" s="19">
        <f t="shared" ref="L87:L89" si="8">IF(F87="x",30,0.01)</f>
        <v>0.01</v>
      </c>
      <c r="M87" s="24"/>
    </row>
    <row r="88" spans="1:13" ht="54" customHeight="1" thickBot="1">
      <c r="A88" s="116"/>
      <c r="B88" s="56">
        <v>8.3000000000000007</v>
      </c>
      <c r="C88" s="57" t="s">
        <v>116</v>
      </c>
      <c r="D88" s="58"/>
      <c r="E88" s="37"/>
      <c r="F88" s="58"/>
      <c r="G88" s="35" t="str">
        <f t="shared" si="0"/>
        <v/>
      </c>
      <c r="H88" s="9">
        <f t="shared" si="5"/>
        <v>3</v>
      </c>
      <c r="I88" s="9"/>
      <c r="J88" s="19">
        <f t="shared" si="7"/>
        <v>0.01</v>
      </c>
      <c r="K88" s="20"/>
      <c r="L88" s="19">
        <f t="shared" si="8"/>
        <v>0.01</v>
      </c>
      <c r="M88" s="24"/>
    </row>
    <row r="89" spans="1:13" ht="60.6" thickBot="1">
      <c r="A89" s="116"/>
      <c r="B89" s="68">
        <v>8.4</v>
      </c>
      <c r="C89" s="69" t="s">
        <v>117</v>
      </c>
      <c r="D89" s="7"/>
      <c r="E89" s="37"/>
      <c r="F89" s="7"/>
      <c r="G89" s="35" t="str">
        <f t="shared" si="0"/>
        <v/>
      </c>
      <c r="H89" s="9">
        <f t="shared" si="5"/>
        <v>3</v>
      </c>
      <c r="I89" s="9"/>
      <c r="J89" s="19">
        <f t="shared" si="7"/>
        <v>0.01</v>
      </c>
      <c r="K89" s="20"/>
      <c r="L89" s="19">
        <f t="shared" si="8"/>
        <v>0.01</v>
      </c>
      <c r="M89" s="24"/>
    </row>
    <row r="90" spans="1:13" ht="30.6" thickBot="1">
      <c r="A90" s="116"/>
      <c r="B90" s="56">
        <v>8.5</v>
      </c>
      <c r="C90" s="57" t="s">
        <v>118</v>
      </c>
      <c r="D90" s="58"/>
      <c r="E90" s="37"/>
      <c r="F90" s="58"/>
      <c r="G90" s="35" t="str">
        <f t="shared" si="0"/>
        <v/>
      </c>
      <c r="H90" s="9">
        <f t="shared" si="5"/>
        <v>3</v>
      </c>
      <c r="I90" s="9"/>
      <c r="J90" s="19"/>
      <c r="K90" s="20"/>
      <c r="L90" s="19"/>
      <c r="M90" s="24"/>
    </row>
    <row r="91" spans="1:13" ht="45.6" thickBot="1">
      <c r="A91" s="116"/>
      <c r="B91" s="68">
        <v>8.6</v>
      </c>
      <c r="C91" s="69" t="s">
        <v>119</v>
      </c>
      <c r="D91" s="7"/>
      <c r="E91" s="37"/>
      <c r="F91" s="7"/>
      <c r="G91" s="35" t="str">
        <f t="shared" si="0"/>
        <v/>
      </c>
      <c r="H91" s="9">
        <f t="shared" si="5"/>
        <v>3</v>
      </c>
      <c r="I91" s="9"/>
      <c r="J91" s="19"/>
      <c r="K91" s="20"/>
      <c r="L91" s="19"/>
      <c r="M91" s="24"/>
    </row>
    <row r="92" spans="1:13" ht="20.25" customHeight="1" thickBot="1">
      <c r="A92" s="116"/>
      <c r="B92" s="131" t="s">
        <v>112</v>
      </c>
      <c r="C92" s="132"/>
      <c r="D92" s="78"/>
      <c r="E92" s="36"/>
      <c r="F92" s="78"/>
      <c r="G92" s="35"/>
      <c r="H92" s="9"/>
      <c r="I92" s="9"/>
      <c r="J92" s="19"/>
      <c r="K92" s="20"/>
      <c r="L92" s="19"/>
      <c r="M92" s="24"/>
    </row>
    <row r="93" spans="1:13" ht="45.6" thickBot="1">
      <c r="A93" s="116"/>
      <c r="B93" s="68">
        <v>8.6999999999999993</v>
      </c>
      <c r="C93" s="69" t="s">
        <v>102</v>
      </c>
      <c r="D93" s="7"/>
      <c r="E93" s="37"/>
      <c r="F93" s="7"/>
      <c r="G93" s="35" t="str">
        <f t="shared" si="0"/>
        <v/>
      </c>
      <c r="H93" s="9">
        <f t="shared" si="5"/>
        <v>3</v>
      </c>
      <c r="I93" s="9"/>
      <c r="J93" s="19">
        <f t="shared" si="7"/>
        <v>0.01</v>
      </c>
      <c r="K93" s="20"/>
      <c r="L93" s="19">
        <f t="shared" ref="L93:L94" si="9">IF(F93="x",30,0.01)</f>
        <v>0.01</v>
      </c>
      <c r="M93" s="24"/>
    </row>
    <row r="94" spans="1:13" ht="33.75" customHeight="1" thickBot="1">
      <c r="A94" s="116"/>
      <c r="B94" s="56">
        <v>8.8000000000000007</v>
      </c>
      <c r="C94" s="57" t="s">
        <v>120</v>
      </c>
      <c r="D94" s="58"/>
      <c r="E94" s="37"/>
      <c r="F94" s="58"/>
      <c r="G94" s="35" t="str">
        <f t="shared" si="0"/>
        <v/>
      </c>
      <c r="H94" s="9">
        <f t="shared" si="5"/>
        <v>3</v>
      </c>
      <c r="I94" s="9"/>
      <c r="J94" s="19">
        <f t="shared" si="7"/>
        <v>0.01</v>
      </c>
      <c r="K94" s="20"/>
      <c r="L94" s="19">
        <f t="shared" si="9"/>
        <v>0.01</v>
      </c>
      <c r="M94" s="24"/>
    </row>
    <row r="95" spans="1:13" ht="56.25" customHeight="1">
      <c r="A95" s="116"/>
      <c r="B95" s="68">
        <v>8.9</v>
      </c>
      <c r="C95" s="69" t="s">
        <v>121</v>
      </c>
      <c r="D95" s="7"/>
      <c r="E95" s="37"/>
      <c r="F95" s="7"/>
      <c r="G95" s="35" t="str">
        <f t="shared" si="0"/>
        <v/>
      </c>
      <c r="H95" s="9">
        <f t="shared" si="5"/>
        <v>3</v>
      </c>
      <c r="I95" s="9"/>
      <c r="J95" s="19"/>
      <c r="K95" s="20"/>
      <c r="L95" s="19"/>
      <c r="M95" s="24"/>
    </row>
    <row r="96" spans="1:13" ht="19.5" customHeight="1" thickBot="1">
      <c r="A96" s="116"/>
      <c r="B96" s="131" t="s">
        <v>111</v>
      </c>
      <c r="C96" s="132"/>
      <c r="D96" s="78"/>
      <c r="E96" s="36"/>
      <c r="F96" s="78"/>
      <c r="G96" s="35"/>
      <c r="H96" s="9">
        <f t="shared" si="5"/>
        <v>3</v>
      </c>
      <c r="I96" s="9"/>
      <c r="J96" s="28"/>
      <c r="K96" s="29"/>
      <c r="L96" s="29"/>
      <c r="M96" s="24"/>
    </row>
    <row r="97" spans="1:13" ht="100.5" customHeight="1" thickBot="1">
      <c r="A97" s="116"/>
      <c r="B97" s="68">
        <v>8.1</v>
      </c>
      <c r="C97" s="69" t="s">
        <v>122</v>
      </c>
      <c r="D97" s="7"/>
      <c r="E97" s="37"/>
      <c r="F97" s="7" t="s">
        <v>149</v>
      </c>
      <c r="G97" s="35" t="str">
        <f t="shared" si="0"/>
        <v/>
      </c>
      <c r="H97" s="9">
        <f t="shared" si="5"/>
        <v>2</v>
      </c>
      <c r="I97" s="9"/>
      <c r="J97" s="19">
        <f t="shared" ref="J97:J123" si="10">IF(D97="x",1,0.01)</f>
        <v>0.01</v>
      </c>
      <c r="K97" s="20"/>
      <c r="L97" s="19">
        <f t="shared" ref="L97:L99" si="11">IF(F97="x",30,0.01)</f>
        <v>0.01</v>
      </c>
      <c r="M97" s="24"/>
    </row>
    <row r="98" spans="1:13" ht="51.75" customHeight="1" thickBot="1">
      <c r="A98" s="116"/>
      <c r="B98" s="56">
        <v>8.11</v>
      </c>
      <c r="C98" s="57" t="s">
        <v>123</v>
      </c>
      <c r="D98" s="58"/>
      <c r="E98" s="37"/>
      <c r="F98" s="58"/>
      <c r="G98" s="35" t="str">
        <f t="shared" si="0"/>
        <v/>
      </c>
      <c r="H98" s="9">
        <f t="shared" si="5"/>
        <v>3</v>
      </c>
      <c r="I98" s="9"/>
      <c r="J98" s="19">
        <f t="shared" si="10"/>
        <v>0.01</v>
      </c>
      <c r="K98" s="20"/>
      <c r="L98" s="19">
        <f t="shared" si="11"/>
        <v>0.01</v>
      </c>
      <c r="M98" s="24"/>
    </row>
    <row r="99" spans="1:13" ht="38.25" customHeight="1" thickBot="1">
      <c r="A99" s="116"/>
      <c r="B99" s="68">
        <v>8.1199999999999992</v>
      </c>
      <c r="C99" s="69" t="s">
        <v>124</v>
      </c>
      <c r="D99" s="7"/>
      <c r="E99" s="37"/>
      <c r="F99" s="7"/>
      <c r="G99" s="35" t="str">
        <f t="shared" ref="G99:G123" si="12">IF(H99=3,"",IF(H99=2,"","One Answer Only"))</f>
        <v/>
      </c>
      <c r="H99" s="9">
        <f t="shared" si="5"/>
        <v>3</v>
      </c>
      <c r="I99" s="9"/>
      <c r="J99" s="19">
        <f t="shared" si="10"/>
        <v>0.01</v>
      </c>
      <c r="K99" s="20"/>
      <c r="L99" s="19">
        <f t="shared" si="11"/>
        <v>0.01</v>
      </c>
      <c r="M99" s="24"/>
    </row>
    <row r="100" spans="1:13" ht="20.25" customHeight="1" thickBot="1">
      <c r="A100" s="116"/>
      <c r="B100" s="131" t="s">
        <v>110</v>
      </c>
      <c r="C100" s="132"/>
      <c r="D100" s="78"/>
      <c r="E100" s="36"/>
      <c r="F100" s="78"/>
      <c r="G100" s="35"/>
      <c r="H100" s="9">
        <f t="shared" si="5"/>
        <v>3</v>
      </c>
      <c r="I100" s="9"/>
      <c r="J100" s="19"/>
      <c r="K100" s="20"/>
      <c r="L100" s="19"/>
      <c r="M100" s="24"/>
    </row>
    <row r="101" spans="1:13" ht="22.5" customHeight="1" thickBot="1">
      <c r="A101" s="116"/>
      <c r="B101" s="68">
        <v>8.1300000000000008</v>
      </c>
      <c r="C101" s="69" t="s">
        <v>125</v>
      </c>
      <c r="D101" s="7"/>
      <c r="E101" s="37"/>
      <c r="F101" s="7"/>
      <c r="G101" s="35" t="str">
        <f t="shared" si="12"/>
        <v/>
      </c>
      <c r="H101" s="9">
        <f t="shared" si="5"/>
        <v>3</v>
      </c>
      <c r="I101" s="9"/>
      <c r="J101" s="19">
        <f t="shared" si="10"/>
        <v>0.01</v>
      </c>
      <c r="K101" s="20"/>
      <c r="L101" s="19">
        <f>IF(F101="x",30,0.01)</f>
        <v>0.01</v>
      </c>
      <c r="M101" s="24"/>
    </row>
    <row r="102" spans="1:13" ht="20.25" customHeight="1" thickBot="1">
      <c r="A102" s="116"/>
      <c r="B102" s="131" t="s">
        <v>109</v>
      </c>
      <c r="C102" s="132"/>
      <c r="D102" s="78"/>
      <c r="E102" s="36"/>
      <c r="F102" s="78"/>
      <c r="G102" s="35"/>
      <c r="H102" s="9">
        <f t="shared" si="5"/>
        <v>3</v>
      </c>
      <c r="I102" s="9"/>
      <c r="J102" s="19"/>
      <c r="K102" s="20"/>
      <c r="L102" s="19"/>
      <c r="M102" s="24"/>
    </row>
    <row r="103" spans="1:13" ht="42" customHeight="1" thickBot="1">
      <c r="A103" s="116"/>
      <c r="B103" s="68">
        <v>8.14</v>
      </c>
      <c r="C103" s="69" t="s">
        <v>126</v>
      </c>
      <c r="D103" s="7"/>
      <c r="E103" s="37"/>
      <c r="F103" s="7"/>
      <c r="G103" s="35" t="str">
        <f t="shared" si="12"/>
        <v/>
      </c>
      <c r="H103" s="9">
        <f t="shared" si="5"/>
        <v>3</v>
      </c>
      <c r="I103" s="9"/>
      <c r="J103" s="19">
        <f t="shared" si="10"/>
        <v>0.01</v>
      </c>
      <c r="K103" s="20"/>
      <c r="L103" s="19">
        <f>IF(F103="x",30,0.01)</f>
        <v>0.01</v>
      </c>
      <c r="M103" s="24"/>
    </row>
    <row r="104" spans="1:13" ht="43.5" customHeight="1" thickBot="1">
      <c r="A104" s="116"/>
      <c r="B104" s="56">
        <v>8.15</v>
      </c>
      <c r="C104" s="57" t="s">
        <v>145</v>
      </c>
      <c r="D104" s="58"/>
      <c r="E104" s="37"/>
      <c r="F104" s="58"/>
      <c r="G104" s="35" t="str">
        <f t="shared" si="12"/>
        <v/>
      </c>
      <c r="H104" s="9">
        <f t="shared" si="5"/>
        <v>3</v>
      </c>
      <c r="I104" s="9"/>
      <c r="J104" s="19">
        <f t="shared" si="10"/>
        <v>0.01</v>
      </c>
      <c r="K104" s="20"/>
      <c r="L104" s="19">
        <f>IF(F104="x",30,0.01)</f>
        <v>0.01</v>
      </c>
      <c r="M104" s="24"/>
    </row>
    <row r="105" spans="1:13" ht="20.25" customHeight="1" thickBot="1">
      <c r="A105" s="116"/>
      <c r="B105" s="139" t="s">
        <v>108</v>
      </c>
      <c r="C105" s="139"/>
      <c r="D105" s="70"/>
      <c r="E105" s="36"/>
      <c r="F105" s="70"/>
      <c r="G105" s="35"/>
      <c r="H105" s="9">
        <f t="shared" si="5"/>
        <v>3</v>
      </c>
      <c r="I105" s="9"/>
      <c r="J105" s="19"/>
      <c r="K105" s="20"/>
      <c r="L105" s="19"/>
      <c r="M105" s="24"/>
    </row>
    <row r="106" spans="1:13" ht="39.75" customHeight="1" thickBot="1">
      <c r="A106" s="116"/>
      <c r="B106" s="56">
        <v>8.16</v>
      </c>
      <c r="C106" s="57" t="s">
        <v>127</v>
      </c>
      <c r="D106" s="58"/>
      <c r="E106" s="37"/>
      <c r="F106" s="58"/>
      <c r="G106" s="35" t="str">
        <f t="shared" si="12"/>
        <v/>
      </c>
      <c r="H106" s="9">
        <f t="shared" si="5"/>
        <v>3</v>
      </c>
      <c r="I106" s="9"/>
      <c r="J106" s="19">
        <f t="shared" si="10"/>
        <v>0.01</v>
      </c>
      <c r="K106" s="20"/>
      <c r="L106" s="19">
        <f>IF(F106="x",30,0.01)</f>
        <v>0.01</v>
      </c>
      <c r="M106" s="24"/>
    </row>
    <row r="107" spans="1:13" ht="20.25" customHeight="1" thickBot="1">
      <c r="A107" s="116"/>
      <c r="B107" s="139" t="s">
        <v>107</v>
      </c>
      <c r="C107" s="139"/>
      <c r="D107" s="79"/>
      <c r="E107" s="36"/>
      <c r="F107" s="79"/>
      <c r="G107" s="35"/>
      <c r="H107" s="9">
        <f t="shared" si="5"/>
        <v>3</v>
      </c>
      <c r="I107" s="9"/>
      <c r="J107" s="19"/>
      <c r="K107" s="20"/>
      <c r="L107" s="19"/>
      <c r="M107" s="24"/>
    </row>
    <row r="108" spans="1:13" ht="45.6" thickBot="1">
      <c r="A108" s="116"/>
      <c r="B108" s="56">
        <v>8.17</v>
      </c>
      <c r="C108" s="57" t="s">
        <v>128</v>
      </c>
      <c r="D108" s="58"/>
      <c r="E108" s="37"/>
      <c r="F108" s="58"/>
      <c r="G108" s="35" t="str">
        <f t="shared" si="12"/>
        <v/>
      </c>
      <c r="H108" s="9">
        <f t="shared" si="5"/>
        <v>3</v>
      </c>
      <c r="I108" s="9"/>
      <c r="J108" s="19">
        <f t="shared" si="10"/>
        <v>0.01</v>
      </c>
      <c r="K108" s="20"/>
      <c r="L108" s="19">
        <f>IF(F108="x",30,0.01)</f>
        <v>0.01</v>
      </c>
      <c r="M108" s="24"/>
    </row>
    <row r="109" spans="1:13" ht="39.75" customHeight="1" thickBot="1">
      <c r="A109" s="116"/>
      <c r="B109" s="68">
        <v>8.18</v>
      </c>
      <c r="C109" s="69" t="s">
        <v>129</v>
      </c>
      <c r="D109" s="7"/>
      <c r="E109" s="37"/>
      <c r="F109" s="7"/>
      <c r="G109" s="35" t="str">
        <f t="shared" si="12"/>
        <v/>
      </c>
      <c r="H109" s="9">
        <f t="shared" si="5"/>
        <v>3</v>
      </c>
      <c r="I109" s="9"/>
      <c r="J109" s="19">
        <f t="shared" si="10"/>
        <v>0.01</v>
      </c>
      <c r="K109" s="20"/>
      <c r="L109" s="19">
        <f>IF(F109="x",30,0.01)</f>
        <v>0.01</v>
      </c>
      <c r="M109" s="24"/>
    </row>
    <row r="110" spans="1:13" ht="20.25" customHeight="1" thickBot="1">
      <c r="A110" s="116"/>
      <c r="B110" s="131" t="s">
        <v>106</v>
      </c>
      <c r="C110" s="132"/>
      <c r="D110" s="78"/>
      <c r="E110" s="36"/>
      <c r="F110" s="78"/>
      <c r="G110" s="35"/>
      <c r="H110" s="9">
        <f t="shared" si="5"/>
        <v>3</v>
      </c>
      <c r="I110" s="9"/>
      <c r="J110" s="19"/>
      <c r="K110" s="20"/>
      <c r="L110" s="19"/>
      <c r="M110" s="24"/>
    </row>
    <row r="111" spans="1:13" ht="41.25" customHeight="1" thickBot="1">
      <c r="A111" s="116"/>
      <c r="B111" s="68">
        <v>8.19</v>
      </c>
      <c r="C111" s="69" t="s">
        <v>130</v>
      </c>
      <c r="D111" s="7"/>
      <c r="E111" s="37"/>
      <c r="F111" s="7"/>
      <c r="G111" s="35" t="str">
        <f t="shared" si="12"/>
        <v/>
      </c>
      <c r="H111" s="9">
        <f t="shared" si="5"/>
        <v>3</v>
      </c>
      <c r="I111" s="9"/>
      <c r="J111" s="19">
        <f t="shared" si="10"/>
        <v>0.01</v>
      </c>
      <c r="K111" s="20"/>
      <c r="L111" s="19">
        <f t="shared" ref="L111:L117" si="13">IF(F111="x",30,0.01)</f>
        <v>0.01</v>
      </c>
      <c r="M111" s="24"/>
    </row>
    <row r="112" spans="1:13" ht="39.75" customHeight="1" thickBot="1">
      <c r="A112" s="116"/>
      <c r="B112" s="76">
        <v>8.1999999999999993</v>
      </c>
      <c r="C112" s="57" t="s">
        <v>131</v>
      </c>
      <c r="D112" s="58"/>
      <c r="E112" s="37"/>
      <c r="F112" s="58"/>
      <c r="G112" s="35" t="str">
        <f t="shared" si="12"/>
        <v/>
      </c>
      <c r="H112" s="9">
        <f t="shared" si="5"/>
        <v>3</v>
      </c>
      <c r="I112" s="9"/>
      <c r="J112" s="19">
        <f t="shared" si="10"/>
        <v>0.01</v>
      </c>
      <c r="K112" s="20"/>
      <c r="L112" s="19">
        <f t="shared" si="13"/>
        <v>0.01</v>
      </c>
      <c r="M112" s="24"/>
    </row>
    <row r="113" spans="1:13" ht="36.75" customHeight="1" thickBot="1">
      <c r="A113" s="116"/>
      <c r="B113" s="68">
        <v>8.2100000000000009</v>
      </c>
      <c r="C113" s="69" t="s">
        <v>139</v>
      </c>
      <c r="D113" s="7"/>
      <c r="E113" s="37"/>
      <c r="F113" s="7"/>
      <c r="G113" s="35" t="str">
        <f t="shared" si="12"/>
        <v/>
      </c>
      <c r="H113" s="9">
        <f t="shared" si="5"/>
        <v>3</v>
      </c>
      <c r="I113" s="9"/>
      <c r="J113" s="19">
        <f t="shared" si="10"/>
        <v>0.01</v>
      </c>
      <c r="K113" s="20"/>
      <c r="L113" s="19">
        <f t="shared" si="13"/>
        <v>0.01</v>
      </c>
      <c r="M113" s="24"/>
    </row>
    <row r="114" spans="1:13" ht="59.25" customHeight="1" thickBot="1">
      <c r="A114" s="116"/>
      <c r="B114" s="76">
        <v>8.2200000000000006</v>
      </c>
      <c r="C114" s="57" t="s">
        <v>132</v>
      </c>
      <c r="D114" s="58"/>
      <c r="E114" s="37"/>
      <c r="F114" s="58"/>
      <c r="G114" s="35" t="str">
        <f t="shared" si="12"/>
        <v/>
      </c>
      <c r="H114" s="9">
        <f t="shared" si="5"/>
        <v>3</v>
      </c>
      <c r="I114" s="9"/>
      <c r="J114" s="19">
        <f t="shared" si="10"/>
        <v>0.01</v>
      </c>
      <c r="K114" s="20"/>
      <c r="L114" s="19">
        <f t="shared" si="13"/>
        <v>0.01</v>
      </c>
      <c r="M114" s="24"/>
    </row>
    <row r="115" spans="1:13" ht="57" customHeight="1" thickBot="1">
      <c r="A115" s="116"/>
      <c r="B115" s="68">
        <v>8.23</v>
      </c>
      <c r="C115" s="69" t="s">
        <v>133</v>
      </c>
      <c r="D115" s="7"/>
      <c r="E115" s="37"/>
      <c r="F115" s="7"/>
      <c r="G115" s="35" t="str">
        <f t="shared" si="12"/>
        <v/>
      </c>
      <c r="H115" s="9">
        <f t="shared" si="5"/>
        <v>3</v>
      </c>
      <c r="I115" s="9"/>
      <c r="J115" s="19">
        <f t="shared" si="10"/>
        <v>0.01</v>
      </c>
      <c r="K115" s="20"/>
      <c r="L115" s="19">
        <f t="shared" si="13"/>
        <v>0.01</v>
      </c>
      <c r="M115" s="24"/>
    </row>
    <row r="116" spans="1:13" ht="51.75" customHeight="1" thickBot="1">
      <c r="A116" s="116"/>
      <c r="B116" s="76">
        <v>8.24</v>
      </c>
      <c r="C116" s="57" t="s">
        <v>134</v>
      </c>
      <c r="D116" s="58"/>
      <c r="E116" s="37"/>
      <c r="F116" s="58"/>
      <c r="G116" s="35" t="str">
        <f t="shared" si="12"/>
        <v/>
      </c>
      <c r="H116" s="9">
        <f t="shared" si="5"/>
        <v>3</v>
      </c>
      <c r="I116" s="9"/>
      <c r="J116" s="19">
        <f t="shared" si="10"/>
        <v>0.01</v>
      </c>
      <c r="K116" s="20"/>
      <c r="L116" s="19">
        <f t="shared" si="13"/>
        <v>0.01</v>
      </c>
      <c r="M116" s="24"/>
    </row>
    <row r="117" spans="1:13" ht="57.75" customHeight="1" thickBot="1">
      <c r="A117" s="116"/>
      <c r="B117" s="68">
        <v>8.25</v>
      </c>
      <c r="C117" s="69" t="s">
        <v>135</v>
      </c>
      <c r="D117" s="7"/>
      <c r="E117" s="37"/>
      <c r="F117" s="7"/>
      <c r="G117" s="35" t="str">
        <f t="shared" si="12"/>
        <v/>
      </c>
      <c r="H117" s="9">
        <f t="shared" si="5"/>
        <v>3</v>
      </c>
      <c r="I117" s="9"/>
      <c r="J117" s="19">
        <f t="shared" si="10"/>
        <v>0.01</v>
      </c>
      <c r="K117" s="20"/>
      <c r="L117" s="19">
        <f t="shared" si="13"/>
        <v>0.01</v>
      </c>
      <c r="M117" s="24"/>
    </row>
    <row r="118" spans="1:13" ht="20.25" customHeight="1" thickBot="1">
      <c r="A118" s="116"/>
      <c r="B118" s="131" t="s">
        <v>105</v>
      </c>
      <c r="C118" s="132"/>
      <c r="D118" s="78"/>
      <c r="E118" s="36"/>
      <c r="F118" s="78"/>
      <c r="G118" s="35"/>
      <c r="H118" s="9">
        <f t="shared" si="5"/>
        <v>3</v>
      </c>
      <c r="I118" s="9"/>
      <c r="J118" s="19"/>
      <c r="K118" s="20"/>
      <c r="L118" s="19"/>
      <c r="M118" s="24"/>
    </row>
    <row r="119" spans="1:13" ht="30.6" thickBot="1">
      <c r="A119" s="116"/>
      <c r="B119" s="68">
        <v>8.26</v>
      </c>
      <c r="C119" s="69" t="s">
        <v>136</v>
      </c>
      <c r="D119" s="7"/>
      <c r="E119" s="37"/>
      <c r="F119" s="7"/>
      <c r="G119" s="35" t="str">
        <f t="shared" si="12"/>
        <v/>
      </c>
      <c r="H119" s="9">
        <f t="shared" si="5"/>
        <v>3</v>
      </c>
      <c r="I119" s="9"/>
      <c r="J119" s="19">
        <f t="shared" si="10"/>
        <v>0.01</v>
      </c>
      <c r="K119" s="20"/>
      <c r="L119" s="19">
        <f>IF(F119="x",30,0.01)</f>
        <v>0.01</v>
      </c>
      <c r="M119" s="24"/>
    </row>
    <row r="120" spans="1:13" ht="20.25" customHeight="1" thickBot="1">
      <c r="A120" s="116"/>
      <c r="B120" s="131" t="s">
        <v>104</v>
      </c>
      <c r="C120" s="132"/>
      <c r="D120" s="78"/>
      <c r="E120" s="36"/>
      <c r="F120" s="78"/>
      <c r="G120" s="35"/>
      <c r="H120" s="9">
        <f t="shared" si="5"/>
        <v>3</v>
      </c>
      <c r="I120" s="9"/>
      <c r="J120" s="19"/>
      <c r="K120" s="20"/>
      <c r="L120" s="19"/>
      <c r="M120" s="24"/>
    </row>
    <row r="121" spans="1:13" ht="70.5" customHeight="1" thickBot="1">
      <c r="A121" s="116"/>
      <c r="B121" s="68">
        <v>8.27</v>
      </c>
      <c r="C121" s="69" t="s">
        <v>137</v>
      </c>
      <c r="D121" s="7"/>
      <c r="E121" s="37"/>
      <c r="F121" s="7"/>
      <c r="G121" s="35" t="str">
        <f t="shared" si="12"/>
        <v/>
      </c>
      <c r="H121" s="9">
        <f t="shared" si="5"/>
        <v>3</v>
      </c>
      <c r="I121" s="9"/>
      <c r="J121" s="19">
        <f t="shared" si="10"/>
        <v>0.01</v>
      </c>
      <c r="K121" s="20"/>
      <c r="L121" s="19">
        <f>IF(F121="x",30,0.01)</f>
        <v>0.01</v>
      </c>
      <c r="M121" s="24"/>
    </row>
    <row r="122" spans="1:13" ht="20.25" customHeight="1" thickBot="1">
      <c r="A122" s="116"/>
      <c r="B122" s="131" t="s">
        <v>103</v>
      </c>
      <c r="C122" s="132"/>
      <c r="D122" s="78"/>
      <c r="E122" s="36"/>
      <c r="F122" s="78"/>
      <c r="G122" s="35"/>
      <c r="H122" s="9">
        <f t="shared" si="5"/>
        <v>3</v>
      </c>
      <c r="I122" s="9"/>
      <c r="J122" s="19"/>
      <c r="K122" s="20"/>
      <c r="L122" s="19"/>
      <c r="M122" s="24"/>
    </row>
    <row r="123" spans="1:13" ht="39" customHeight="1" thickBot="1">
      <c r="A123" s="117"/>
      <c r="B123" s="68">
        <v>8.2799999999999994</v>
      </c>
      <c r="C123" s="69" t="s">
        <v>138</v>
      </c>
      <c r="D123" s="7"/>
      <c r="E123" s="37"/>
      <c r="F123" s="7"/>
      <c r="G123" s="35" t="str">
        <f t="shared" si="12"/>
        <v/>
      </c>
      <c r="H123" s="9">
        <f t="shared" si="5"/>
        <v>3</v>
      </c>
      <c r="I123" s="9"/>
      <c r="J123" s="19">
        <f t="shared" si="10"/>
        <v>0.01</v>
      </c>
      <c r="K123" s="20"/>
      <c r="L123" s="19">
        <f>IF(F123="x",30,0.01)</f>
        <v>0.01</v>
      </c>
      <c r="M123" s="34">
        <f>IF(ISERROR(AVERAGE(J85:L123)),"",AVERAGE(J85:L123))</f>
        <v>1.0000000000000004E-2</v>
      </c>
    </row>
    <row r="124" spans="1:13" ht="55.8" thickBot="1">
      <c r="A124" s="129" t="s">
        <v>78</v>
      </c>
      <c r="B124" s="129"/>
      <c r="C124" s="130"/>
      <c r="D124" s="15" t="s">
        <v>2</v>
      </c>
      <c r="E124" s="15" t="s">
        <v>3</v>
      </c>
      <c r="F124" s="15" t="s">
        <v>4</v>
      </c>
      <c r="G124" s="35"/>
      <c r="H124" s="9">
        <f t="shared" si="5"/>
        <v>0</v>
      </c>
      <c r="I124" s="9"/>
      <c r="J124" s="82">
        <f>SUM(J86:J123)</f>
        <v>0.25000000000000006</v>
      </c>
      <c r="K124" s="82"/>
      <c r="L124" s="82">
        <f>SUM(L86:L123)</f>
        <v>0.25000000000000006</v>
      </c>
      <c r="M124" s="83">
        <f>+J124+L124</f>
        <v>0.50000000000000011</v>
      </c>
    </row>
    <row r="125" spans="1:13" ht="33.75" customHeight="1">
      <c r="A125" s="115" t="s">
        <v>99</v>
      </c>
      <c r="B125" s="56">
        <v>9.1</v>
      </c>
      <c r="C125" s="57" t="s">
        <v>79</v>
      </c>
      <c r="D125" s="58"/>
      <c r="E125" s="58"/>
      <c r="F125" s="58"/>
      <c r="G125" s="35" t="str">
        <f t="shared" ref="G125:G126" si="14">IF(H125=3,"",IF(H125=2,"","One Answer Only"))</f>
        <v/>
      </c>
      <c r="H125" s="9">
        <f t="shared" si="5"/>
        <v>3</v>
      </c>
      <c r="I125" s="9"/>
      <c r="J125" s="25" t="str">
        <f t="shared" ref="J125:J126" si="15">IF(D125="x",3,"")</f>
        <v/>
      </c>
      <c r="K125" s="26" t="str">
        <f t="shared" ref="K125:K126" si="16">IF(E125="x",2,"")</f>
        <v/>
      </c>
      <c r="L125" s="26" t="str">
        <f t="shared" ref="L125:L126" si="17">IF(F125="x",1,"")</f>
        <v/>
      </c>
      <c r="M125" s="27"/>
    </row>
    <row r="126" spans="1:13" ht="33.75" customHeight="1" thickBot="1">
      <c r="A126" s="117"/>
      <c r="B126" s="71">
        <v>9.1999999999999993</v>
      </c>
      <c r="C126" s="72" t="s">
        <v>80</v>
      </c>
      <c r="D126" s="8"/>
      <c r="E126" s="8"/>
      <c r="F126" s="8"/>
      <c r="G126" s="35" t="str">
        <f t="shared" si="14"/>
        <v/>
      </c>
      <c r="H126" s="9">
        <f t="shared" si="5"/>
        <v>3</v>
      </c>
      <c r="I126" s="9"/>
      <c r="J126" s="31" t="str">
        <f t="shared" si="15"/>
        <v/>
      </c>
      <c r="K126" s="32" t="str">
        <f t="shared" si="16"/>
        <v/>
      </c>
      <c r="L126" s="32" t="str">
        <f t="shared" si="17"/>
        <v/>
      </c>
      <c r="M126" s="34" t="str">
        <f>IF(ISERROR(AVERAGE(J125:L126)),"",AVERAGE(J125:L126))</f>
        <v/>
      </c>
    </row>
  </sheetData>
  <sheetProtection password="CC2A" sheet="1" objects="1" scenarios="1"/>
  <mergeCells count="41">
    <mergeCell ref="A15:C15"/>
    <mergeCell ref="A1:C1"/>
    <mergeCell ref="A3:B3"/>
    <mergeCell ref="A5:D5"/>
    <mergeCell ref="A7:C7"/>
    <mergeCell ref="A8:C8"/>
    <mergeCell ref="A9:C9"/>
    <mergeCell ref="A10:C10"/>
    <mergeCell ref="A11:C11"/>
    <mergeCell ref="A12:C12"/>
    <mergeCell ref="A13:C13"/>
    <mergeCell ref="A14:C14"/>
    <mergeCell ref="A72:C72"/>
    <mergeCell ref="A16:C16"/>
    <mergeCell ref="A26:C26"/>
    <mergeCell ref="A27:D31"/>
    <mergeCell ref="A32:C32"/>
    <mergeCell ref="A33:C33"/>
    <mergeCell ref="A34:A41"/>
    <mergeCell ref="A42:A47"/>
    <mergeCell ref="A48:A53"/>
    <mergeCell ref="A54:C54"/>
    <mergeCell ref="A55:A61"/>
    <mergeCell ref="A62:A71"/>
    <mergeCell ref="A73:A79"/>
    <mergeCell ref="A80:A83"/>
    <mergeCell ref="A84:C84"/>
    <mergeCell ref="A85:A123"/>
    <mergeCell ref="B85:C85"/>
    <mergeCell ref="B92:C92"/>
    <mergeCell ref="B96:C96"/>
    <mergeCell ref="B100:C100"/>
    <mergeCell ref="B102:C102"/>
    <mergeCell ref="B105:C105"/>
    <mergeCell ref="A125:A126"/>
    <mergeCell ref="B107:C107"/>
    <mergeCell ref="B110:C110"/>
    <mergeCell ref="B118:C118"/>
    <mergeCell ref="B120:C120"/>
    <mergeCell ref="B122:C122"/>
    <mergeCell ref="A124:C124"/>
  </mergeCells>
  <conditionalFormatting sqref="D8">
    <cfRule type="cellIs" dxfId="17" priority="9" operator="lessThan">
      <formula>2.001</formula>
    </cfRule>
  </conditionalFormatting>
  <conditionalFormatting sqref="D9">
    <cfRule type="cellIs" dxfId="16" priority="8" operator="lessThan">
      <formula>2.001</formula>
    </cfRule>
  </conditionalFormatting>
  <conditionalFormatting sqref="D10">
    <cfRule type="cellIs" dxfId="15" priority="7" operator="lessThan">
      <formula>2.001</formula>
    </cfRule>
  </conditionalFormatting>
  <conditionalFormatting sqref="D11">
    <cfRule type="cellIs" dxfId="14" priority="6" operator="lessThan">
      <formula>2.001</formula>
    </cfRule>
  </conditionalFormatting>
  <conditionalFormatting sqref="D12">
    <cfRule type="cellIs" dxfId="13" priority="5" operator="lessThan">
      <formula>2.001</formula>
    </cfRule>
  </conditionalFormatting>
  <conditionalFormatting sqref="D13">
    <cfRule type="cellIs" dxfId="12" priority="4" operator="lessThan">
      <formula>2.001</formula>
    </cfRule>
  </conditionalFormatting>
  <conditionalFormatting sqref="D18">
    <cfRule type="cellIs" dxfId="11" priority="3" operator="lessThan">
      <formula>2.001</formula>
    </cfRule>
  </conditionalFormatting>
  <conditionalFormatting sqref="D14 D16">
    <cfRule type="cellIs" dxfId="10" priority="2" operator="lessThan">
      <formula>2.001</formula>
    </cfRule>
  </conditionalFormatting>
  <conditionalFormatting sqref="D15">
    <cfRule type="cellIs" dxfId="9" priority="1" operator="equal">
      <formula>"Examine!"</formula>
    </cfRule>
  </conditionalFormatting>
  <pageMargins left="0.7" right="0.7" top="0.75" bottom="0.75" header="0.3" footer="0.3"/>
  <pageSetup scale="91" orientation="landscape" r:id="rId1"/>
  <rowBreaks count="3" manualBreakCount="3">
    <brk id="23" max="5" man="1"/>
    <brk id="53" max="5" man="1"/>
    <brk id="7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zoomScale="90" zoomScaleNormal="90" workbookViewId="0">
      <selection activeCell="D10" sqref="D10"/>
    </sheetView>
  </sheetViews>
  <sheetFormatPr defaultColWidth="9" defaultRowHeight="15.6"/>
  <cols>
    <col min="1" max="1" width="14.5" style="1" customWidth="1"/>
    <col min="2" max="2" width="9.8984375" style="1" customWidth="1"/>
    <col min="3" max="3" width="67.59765625" style="1" customWidth="1"/>
    <col min="4" max="5" width="9" style="1"/>
    <col min="6" max="6" width="9.59765625" style="1" customWidth="1"/>
    <col min="7" max="7" width="20.19921875" style="40" customWidth="1"/>
    <col min="8" max="12" width="9" style="1" hidden="1" customWidth="1"/>
    <col min="13" max="13" width="20.59765625" style="1" hidden="1" customWidth="1"/>
    <col min="14" max="16" width="9" style="1" customWidth="1"/>
    <col min="17" max="16384" width="9" style="1"/>
  </cols>
  <sheetData>
    <row r="1" spans="1:7" ht="18" customHeight="1">
      <c r="A1" s="133" t="s">
        <v>153</v>
      </c>
      <c r="B1" s="133"/>
      <c r="C1" s="133"/>
      <c r="D1" s="98"/>
      <c r="E1" s="74"/>
      <c r="F1" s="74"/>
    </row>
    <row r="2" spans="1:7">
      <c r="A2" s="2"/>
      <c r="B2" s="2"/>
      <c r="C2" s="2"/>
      <c r="D2" s="2"/>
    </row>
    <row r="3" spans="1:7" ht="18" customHeight="1">
      <c r="A3" s="133" t="s">
        <v>0</v>
      </c>
      <c r="B3" s="133"/>
      <c r="C3" s="41" t="s">
        <v>86</v>
      </c>
      <c r="D3" s="2"/>
    </row>
    <row r="4" spans="1:7" ht="16.2" thickBot="1"/>
    <row r="5" spans="1:7" ht="195" customHeight="1" thickBot="1">
      <c r="A5" s="109" t="s">
        <v>147</v>
      </c>
      <c r="B5" s="110"/>
      <c r="C5" s="110"/>
      <c r="D5" s="111"/>
    </row>
    <row r="6" spans="1:7" ht="15.75" customHeight="1">
      <c r="A6" s="42"/>
      <c r="B6" s="42"/>
      <c r="C6" s="42"/>
      <c r="D6" s="42"/>
      <c r="G6" s="43" t="str">
        <f>IF(ISERROR(old_formula),"",old_formula)</f>
        <v/>
      </c>
    </row>
    <row r="7" spans="1:7" ht="15.75" customHeight="1">
      <c r="A7" s="136" t="s">
        <v>1</v>
      </c>
      <c r="B7" s="136"/>
      <c r="C7" s="136"/>
      <c r="D7" s="10"/>
    </row>
    <row r="8" spans="1:7">
      <c r="A8" s="134" t="s">
        <v>90</v>
      </c>
      <c r="B8" s="134"/>
      <c r="C8" s="134"/>
      <c r="D8" s="11" t="str">
        <f>+M41</f>
        <v/>
      </c>
    </row>
    <row r="9" spans="1:7">
      <c r="A9" s="135" t="s">
        <v>91</v>
      </c>
      <c r="B9" s="134"/>
      <c r="C9" s="134"/>
      <c r="D9" s="11" t="str">
        <f>+M47</f>
        <v/>
      </c>
    </row>
    <row r="10" spans="1:7">
      <c r="A10" s="134" t="s">
        <v>92</v>
      </c>
      <c r="B10" s="134"/>
      <c r="C10" s="134"/>
      <c r="D10" s="11" t="str">
        <f>+M53</f>
        <v/>
      </c>
    </row>
    <row r="11" spans="1:7">
      <c r="A11" s="134" t="s">
        <v>93</v>
      </c>
      <c r="B11" s="134"/>
      <c r="C11" s="134"/>
      <c r="D11" s="11" t="str">
        <f>+M61</f>
        <v/>
      </c>
    </row>
    <row r="12" spans="1:7">
      <c r="A12" s="134" t="s">
        <v>94</v>
      </c>
      <c r="B12" s="134"/>
      <c r="C12" s="134"/>
      <c r="D12" s="11" t="str">
        <f>+M71</f>
        <v/>
      </c>
    </row>
    <row r="13" spans="1:7">
      <c r="A13" s="134" t="s">
        <v>95</v>
      </c>
      <c r="B13" s="134"/>
      <c r="C13" s="134"/>
      <c r="D13" s="11" t="str">
        <f>+M79</f>
        <v/>
      </c>
    </row>
    <row r="14" spans="1:7">
      <c r="A14" s="134" t="s">
        <v>96</v>
      </c>
      <c r="B14" s="134"/>
      <c r="C14" s="134"/>
      <c r="D14" s="11" t="str">
        <f>+M83</f>
        <v/>
      </c>
    </row>
    <row r="15" spans="1:7">
      <c r="A15" s="134" t="s">
        <v>146</v>
      </c>
      <c r="B15" s="134"/>
      <c r="C15" s="134"/>
      <c r="D15" s="11" t="str">
        <f>IF(M124=0.5,"",IF(M124&gt;24.26,"Examine!", "OK!"))</f>
        <v/>
      </c>
    </row>
    <row r="16" spans="1:7">
      <c r="A16" s="134" t="s">
        <v>98</v>
      </c>
      <c r="B16" s="134"/>
      <c r="C16" s="134"/>
      <c r="D16" s="11" t="str">
        <f>+M126</f>
        <v/>
      </c>
    </row>
    <row r="17" spans="1:9">
      <c r="D17" s="9"/>
    </row>
    <row r="18" spans="1:9">
      <c r="A18" s="44"/>
      <c r="B18" s="44"/>
      <c r="C18" s="45" t="s">
        <v>97</v>
      </c>
      <c r="D18" s="12" t="str">
        <f>IF(ISERROR(AVERAGE(D8:D16)),"",AVERAGE(D8:D16))</f>
        <v/>
      </c>
      <c r="E18" s="46"/>
    </row>
    <row r="19" spans="1:9">
      <c r="C19" s="47" t="s">
        <v>140</v>
      </c>
      <c r="D19" s="9"/>
    </row>
    <row r="26" spans="1:9" ht="18" thickBot="1">
      <c r="A26" s="118"/>
      <c r="B26" s="118"/>
      <c r="C26" s="118"/>
      <c r="D26" s="48"/>
      <c r="E26" s="48"/>
      <c r="F26" s="49"/>
      <c r="G26" s="50"/>
      <c r="H26" s="3"/>
      <c r="I26" s="4"/>
    </row>
    <row r="27" spans="1:9" ht="18" customHeight="1">
      <c r="A27" s="119" t="s">
        <v>87</v>
      </c>
      <c r="B27" s="120"/>
      <c r="C27" s="120"/>
      <c r="D27" s="121"/>
      <c r="E27" s="49"/>
      <c r="F27" s="48"/>
      <c r="G27" s="50"/>
      <c r="H27" s="5"/>
      <c r="I27" s="4"/>
    </row>
    <row r="28" spans="1:9" ht="17.399999999999999">
      <c r="A28" s="122"/>
      <c r="B28" s="123"/>
      <c r="C28" s="123"/>
      <c r="D28" s="124"/>
      <c r="E28" s="48"/>
      <c r="F28" s="48"/>
      <c r="G28" s="51"/>
      <c r="H28" s="4"/>
      <c r="I28" s="4"/>
    </row>
    <row r="29" spans="1:9" ht="17.399999999999999">
      <c r="A29" s="122"/>
      <c r="B29" s="123"/>
      <c r="C29" s="123"/>
      <c r="D29" s="124"/>
      <c r="E29" s="48"/>
      <c r="F29" s="48"/>
      <c r="G29" s="51"/>
      <c r="H29" s="4"/>
      <c r="I29" s="4"/>
    </row>
    <row r="30" spans="1:9" ht="17.399999999999999">
      <c r="A30" s="122"/>
      <c r="B30" s="123"/>
      <c r="C30" s="123"/>
      <c r="D30" s="124"/>
      <c r="E30" s="48"/>
      <c r="F30" s="48"/>
      <c r="G30" s="51"/>
      <c r="H30" s="4"/>
      <c r="I30" s="4"/>
    </row>
    <row r="31" spans="1:9" ht="57.75" customHeight="1" thickBot="1">
      <c r="A31" s="125"/>
      <c r="B31" s="126"/>
      <c r="C31" s="126"/>
      <c r="D31" s="127"/>
      <c r="E31" s="48"/>
      <c r="F31" s="48"/>
      <c r="G31" s="52"/>
      <c r="H31" s="6"/>
      <c r="I31" s="5"/>
    </row>
    <row r="32" spans="1:9" ht="17.399999999999999">
      <c r="A32" s="128"/>
      <c r="B32" s="128"/>
      <c r="C32" s="128"/>
      <c r="D32" s="53"/>
      <c r="E32" s="53"/>
      <c r="F32" s="53"/>
    </row>
    <row r="33" spans="1:21" ht="54.75" customHeight="1" thickBot="1">
      <c r="A33" s="129" t="s">
        <v>26</v>
      </c>
      <c r="B33" s="129"/>
      <c r="C33" s="129"/>
      <c r="D33" s="14" t="s">
        <v>2</v>
      </c>
      <c r="E33" s="14" t="s">
        <v>3</v>
      </c>
      <c r="F33" s="14" t="s">
        <v>4</v>
      </c>
      <c r="G33" s="35"/>
      <c r="H33" s="9"/>
      <c r="I33" s="9"/>
      <c r="J33" s="16" t="s">
        <v>13</v>
      </c>
      <c r="K33" s="17" t="s">
        <v>14</v>
      </c>
      <c r="L33" s="17" t="s">
        <v>15</v>
      </c>
      <c r="M33" s="18" t="s">
        <v>16</v>
      </c>
    </row>
    <row r="34" spans="1:21" ht="30" customHeight="1">
      <c r="A34" s="115" t="s">
        <v>27</v>
      </c>
      <c r="B34" s="54">
        <v>1.1000000000000001</v>
      </c>
      <c r="C34" s="55" t="s">
        <v>29</v>
      </c>
      <c r="D34" s="7"/>
      <c r="E34" s="7"/>
      <c r="F34" s="7"/>
      <c r="G34" s="35" t="str">
        <f>IF(H34=3,"",IF(H34=2,"","One Answer Only"))</f>
        <v/>
      </c>
      <c r="H34" s="9">
        <f>COUNTBLANK(D34:F34)</f>
        <v>3</v>
      </c>
      <c r="I34" s="9"/>
      <c r="J34" s="19" t="str">
        <f>IF(D34="x",3,"")</f>
        <v/>
      </c>
      <c r="K34" s="20" t="str">
        <f>IF(E34="x",2,"")</f>
        <v/>
      </c>
      <c r="L34" s="20" t="str">
        <f>IF(F34="x",1,"")</f>
        <v/>
      </c>
      <c r="M34" s="21"/>
    </row>
    <row r="35" spans="1:21" ht="30" customHeight="1">
      <c r="A35" s="116"/>
      <c r="B35" s="56">
        <v>1.2</v>
      </c>
      <c r="C35" s="57" t="s">
        <v>28</v>
      </c>
      <c r="D35" s="58"/>
      <c r="E35" s="58"/>
      <c r="F35" s="58"/>
      <c r="G35" s="35" t="str">
        <f t="shared" ref="G35:G98" si="0">IF(H35=3,"",IF(H35=2,"","One Answer Only"))</f>
        <v/>
      </c>
      <c r="H35" s="9">
        <f t="shared" ref="H35:H71" si="1">COUNTBLANK(D35:F35)</f>
        <v>3</v>
      </c>
      <c r="I35" s="9"/>
      <c r="J35" s="22" t="str">
        <f t="shared" ref="J35:J79" si="2">IF(D35="x",3,"")</f>
        <v/>
      </c>
      <c r="K35" s="23" t="str">
        <f t="shared" ref="K35:K83" si="3">IF(E35="x",2,"")</f>
        <v/>
      </c>
      <c r="L35" s="23" t="str">
        <f t="shared" ref="L35:L83" si="4">IF(F35="x",1,"")</f>
        <v/>
      </c>
      <c r="M35" s="24"/>
    </row>
    <row r="36" spans="1:21" ht="37.5" customHeight="1">
      <c r="A36" s="116"/>
      <c r="B36" s="54">
        <v>1.3</v>
      </c>
      <c r="C36" s="55" t="s">
        <v>30</v>
      </c>
      <c r="D36" s="7"/>
      <c r="E36" s="7"/>
      <c r="F36" s="7"/>
      <c r="G36" s="35" t="str">
        <f t="shared" si="0"/>
        <v/>
      </c>
      <c r="H36" s="9">
        <f t="shared" si="1"/>
        <v>3</v>
      </c>
      <c r="I36" s="9"/>
      <c r="J36" s="22" t="str">
        <f t="shared" si="2"/>
        <v/>
      </c>
      <c r="K36" s="23" t="str">
        <f t="shared" si="3"/>
        <v/>
      </c>
      <c r="L36" s="23" t="str">
        <f t="shared" si="4"/>
        <v/>
      </c>
      <c r="M36" s="24"/>
    </row>
    <row r="37" spans="1:21" ht="37.5" customHeight="1">
      <c r="A37" s="116"/>
      <c r="B37" s="56">
        <v>1.4</v>
      </c>
      <c r="C37" s="57" t="s">
        <v>31</v>
      </c>
      <c r="D37" s="58"/>
      <c r="E37" s="58"/>
      <c r="F37" s="58"/>
      <c r="G37" s="35" t="str">
        <f t="shared" si="0"/>
        <v/>
      </c>
      <c r="H37" s="9">
        <f t="shared" si="1"/>
        <v>3</v>
      </c>
      <c r="I37" s="9"/>
      <c r="J37" s="22" t="str">
        <f t="shared" si="2"/>
        <v/>
      </c>
      <c r="K37" s="23" t="str">
        <f t="shared" si="3"/>
        <v/>
      </c>
      <c r="L37" s="23" t="str">
        <f t="shared" si="4"/>
        <v/>
      </c>
      <c r="M37" s="24"/>
    </row>
    <row r="38" spans="1:21" ht="37.5" customHeight="1">
      <c r="A38" s="116"/>
      <c r="B38" s="59">
        <v>1.5</v>
      </c>
      <c r="C38" s="60" t="s">
        <v>32</v>
      </c>
      <c r="D38" s="7"/>
      <c r="E38" s="7"/>
      <c r="F38" s="7"/>
      <c r="G38" s="35" t="str">
        <f t="shared" si="0"/>
        <v/>
      </c>
      <c r="H38" s="9">
        <f t="shared" si="1"/>
        <v>3</v>
      </c>
      <c r="I38" s="9"/>
      <c r="J38" s="22" t="str">
        <f t="shared" si="2"/>
        <v/>
      </c>
      <c r="K38" s="23" t="str">
        <f t="shared" si="3"/>
        <v/>
      </c>
      <c r="L38" s="23" t="str">
        <f t="shared" si="4"/>
        <v/>
      </c>
      <c r="M38" s="24"/>
    </row>
    <row r="39" spans="1:21" ht="37.5" customHeight="1">
      <c r="A39" s="116"/>
      <c r="B39" s="56">
        <v>1.6</v>
      </c>
      <c r="C39" s="57" t="s">
        <v>33</v>
      </c>
      <c r="D39" s="58"/>
      <c r="E39" s="58"/>
      <c r="F39" s="58"/>
      <c r="G39" s="35" t="str">
        <f t="shared" si="0"/>
        <v/>
      </c>
      <c r="H39" s="9">
        <f t="shared" si="1"/>
        <v>3</v>
      </c>
      <c r="I39" s="9"/>
      <c r="J39" s="22" t="str">
        <f t="shared" si="2"/>
        <v/>
      </c>
      <c r="K39" s="23" t="str">
        <f t="shared" si="3"/>
        <v/>
      </c>
      <c r="L39" s="23" t="str">
        <f t="shared" si="4"/>
        <v/>
      </c>
      <c r="M39" s="24"/>
    </row>
    <row r="40" spans="1:21" ht="37.5" customHeight="1">
      <c r="A40" s="116"/>
      <c r="B40" s="59">
        <v>1.7</v>
      </c>
      <c r="C40" s="60" t="s">
        <v>34</v>
      </c>
      <c r="D40" s="7"/>
      <c r="E40" s="7"/>
      <c r="F40" s="7"/>
      <c r="G40" s="35" t="str">
        <f t="shared" si="0"/>
        <v/>
      </c>
      <c r="H40" s="9">
        <f t="shared" si="1"/>
        <v>3</v>
      </c>
      <c r="I40" s="9"/>
      <c r="J40" s="22" t="str">
        <f t="shared" si="2"/>
        <v/>
      </c>
      <c r="K40" s="23" t="str">
        <f t="shared" si="3"/>
        <v/>
      </c>
      <c r="L40" s="23" t="str">
        <f t="shared" si="4"/>
        <v/>
      </c>
      <c r="M40" s="24"/>
    </row>
    <row r="41" spans="1:21" ht="37.5" customHeight="1" thickBot="1">
      <c r="A41" s="117"/>
      <c r="B41" s="61">
        <v>1.8</v>
      </c>
      <c r="C41" s="62" t="s">
        <v>35</v>
      </c>
      <c r="D41" s="63"/>
      <c r="E41" s="63"/>
      <c r="F41" s="63"/>
      <c r="G41" s="35" t="str">
        <f t="shared" si="0"/>
        <v/>
      </c>
      <c r="H41" s="9">
        <f t="shared" si="1"/>
        <v>3</v>
      </c>
      <c r="I41" s="9"/>
      <c r="J41" s="22" t="str">
        <f t="shared" si="2"/>
        <v/>
      </c>
      <c r="K41" s="23" t="str">
        <f t="shared" si="3"/>
        <v/>
      </c>
      <c r="L41" s="23" t="str">
        <f t="shared" si="4"/>
        <v/>
      </c>
      <c r="M41" s="80" t="str">
        <f>IF(ISERROR(AVERAGE(J34:L41)),"",AVERAGE(J34:L41))</f>
        <v/>
      </c>
    </row>
    <row r="42" spans="1:21" ht="33.75" customHeight="1">
      <c r="A42" s="115" t="s">
        <v>36</v>
      </c>
      <c r="B42" s="54">
        <v>2.1</v>
      </c>
      <c r="C42" s="55" t="s">
        <v>37</v>
      </c>
      <c r="D42" s="7"/>
      <c r="E42" s="7"/>
      <c r="F42" s="7"/>
      <c r="G42" s="35" t="str">
        <f t="shared" si="0"/>
        <v/>
      </c>
      <c r="H42" s="9">
        <f t="shared" si="1"/>
        <v>3</v>
      </c>
      <c r="I42" s="9"/>
      <c r="J42" s="25" t="str">
        <f t="shared" si="2"/>
        <v/>
      </c>
      <c r="K42" s="26" t="str">
        <f t="shared" si="3"/>
        <v/>
      </c>
      <c r="L42" s="26" t="str">
        <f t="shared" si="4"/>
        <v/>
      </c>
      <c r="M42" s="27"/>
      <c r="Q42" s="56"/>
      <c r="R42" s="57"/>
      <c r="S42" s="58"/>
      <c r="T42" s="58"/>
      <c r="U42" s="58"/>
    </row>
    <row r="43" spans="1:21" ht="33.75" customHeight="1">
      <c r="A43" s="116"/>
      <c r="B43" s="56">
        <v>2.2000000000000002</v>
      </c>
      <c r="C43" s="57" t="s">
        <v>38</v>
      </c>
      <c r="D43" s="58"/>
      <c r="E43" s="58"/>
      <c r="F43" s="58"/>
      <c r="G43" s="35" t="str">
        <f t="shared" si="0"/>
        <v/>
      </c>
      <c r="H43" s="9">
        <f t="shared" si="1"/>
        <v>3</v>
      </c>
      <c r="I43" s="9"/>
      <c r="J43" s="28" t="str">
        <f t="shared" si="2"/>
        <v/>
      </c>
      <c r="K43" s="29" t="str">
        <f t="shared" si="3"/>
        <v/>
      </c>
      <c r="L43" s="29" t="str">
        <f t="shared" si="4"/>
        <v/>
      </c>
      <c r="M43" s="30"/>
    </row>
    <row r="44" spans="1:21" ht="33.75" customHeight="1">
      <c r="A44" s="116"/>
      <c r="B44" s="54">
        <v>2.2999999999999998</v>
      </c>
      <c r="C44" s="55" t="s">
        <v>39</v>
      </c>
      <c r="D44" s="7"/>
      <c r="E44" s="7"/>
      <c r="F44" s="7"/>
      <c r="G44" s="35" t="str">
        <f t="shared" si="0"/>
        <v/>
      </c>
      <c r="H44" s="9">
        <f t="shared" si="1"/>
        <v>3</v>
      </c>
      <c r="I44" s="9"/>
      <c r="J44" s="28" t="str">
        <f t="shared" si="2"/>
        <v/>
      </c>
      <c r="K44" s="29" t="str">
        <f t="shared" si="3"/>
        <v/>
      </c>
      <c r="L44" s="29" t="str">
        <f t="shared" si="4"/>
        <v/>
      </c>
      <c r="M44" s="30"/>
    </row>
    <row r="45" spans="1:21" ht="33.75" customHeight="1">
      <c r="A45" s="116"/>
      <c r="B45" s="56">
        <v>2.4</v>
      </c>
      <c r="C45" s="57" t="s">
        <v>40</v>
      </c>
      <c r="D45" s="58"/>
      <c r="E45" s="58"/>
      <c r="F45" s="58"/>
      <c r="G45" s="35" t="str">
        <f t="shared" si="0"/>
        <v/>
      </c>
      <c r="H45" s="9">
        <f t="shared" si="1"/>
        <v>3</v>
      </c>
      <c r="I45" s="9"/>
      <c r="J45" s="28" t="str">
        <f t="shared" si="2"/>
        <v/>
      </c>
      <c r="K45" s="29" t="str">
        <f t="shared" si="3"/>
        <v/>
      </c>
      <c r="L45" s="29" t="str">
        <f t="shared" si="4"/>
        <v/>
      </c>
      <c r="M45" s="30"/>
    </row>
    <row r="46" spans="1:21" ht="33.75" customHeight="1">
      <c r="A46" s="116"/>
      <c r="B46" s="54">
        <v>2.5</v>
      </c>
      <c r="C46" s="55" t="s">
        <v>41</v>
      </c>
      <c r="D46" s="7"/>
      <c r="E46" s="7"/>
      <c r="F46" s="7"/>
      <c r="G46" s="35" t="str">
        <f t="shared" si="0"/>
        <v/>
      </c>
      <c r="H46" s="9">
        <f t="shared" si="1"/>
        <v>3</v>
      </c>
      <c r="I46" s="9"/>
      <c r="J46" s="28" t="str">
        <f t="shared" si="2"/>
        <v/>
      </c>
      <c r="K46" s="29" t="str">
        <f t="shared" si="3"/>
        <v/>
      </c>
      <c r="L46" s="29" t="str">
        <f t="shared" si="4"/>
        <v/>
      </c>
      <c r="M46" s="30"/>
    </row>
    <row r="47" spans="1:21" ht="33.75" customHeight="1" thickBot="1">
      <c r="A47" s="117"/>
      <c r="B47" s="61">
        <v>2.6</v>
      </c>
      <c r="C47" s="62" t="s">
        <v>141</v>
      </c>
      <c r="D47" s="63"/>
      <c r="E47" s="63"/>
      <c r="F47" s="63"/>
      <c r="G47" s="35" t="str">
        <f t="shared" si="0"/>
        <v/>
      </c>
      <c r="H47" s="9">
        <v>3</v>
      </c>
      <c r="I47" s="9"/>
      <c r="J47" s="28" t="str">
        <f t="shared" si="2"/>
        <v/>
      </c>
      <c r="K47" s="29" t="str">
        <f t="shared" si="3"/>
        <v/>
      </c>
      <c r="L47" s="29" t="str">
        <f t="shared" si="4"/>
        <v/>
      </c>
      <c r="M47" s="80" t="str">
        <f>IF(ISERROR(AVERAGE(J42:L47)),"",AVERAGE(J42:L47))</f>
        <v/>
      </c>
    </row>
    <row r="48" spans="1:21" ht="33.75" customHeight="1">
      <c r="A48" s="115" t="s">
        <v>82</v>
      </c>
      <c r="B48" s="56">
        <v>3.1</v>
      </c>
      <c r="C48" s="57" t="s">
        <v>42</v>
      </c>
      <c r="D48" s="58"/>
      <c r="E48" s="58"/>
      <c r="F48" s="58"/>
      <c r="G48" s="35" t="str">
        <f t="shared" si="0"/>
        <v/>
      </c>
      <c r="H48" s="9">
        <f t="shared" si="1"/>
        <v>3</v>
      </c>
      <c r="I48" s="81"/>
      <c r="J48" s="25" t="str">
        <f t="shared" si="2"/>
        <v/>
      </c>
      <c r="K48" s="26" t="str">
        <f t="shared" si="3"/>
        <v/>
      </c>
      <c r="L48" s="26" t="str">
        <f t="shared" si="4"/>
        <v/>
      </c>
      <c r="M48" s="21"/>
      <c r="N48" s="4"/>
      <c r="O48" s="4"/>
    </row>
    <row r="49" spans="1:13" ht="33.75" customHeight="1">
      <c r="A49" s="116"/>
      <c r="B49" s="54">
        <v>3.2</v>
      </c>
      <c r="C49" s="55" t="s">
        <v>43</v>
      </c>
      <c r="D49" s="7"/>
      <c r="E49" s="7"/>
      <c r="F49" s="7"/>
      <c r="G49" s="35" t="str">
        <f t="shared" si="0"/>
        <v/>
      </c>
      <c r="H49" s="9">
        <f t="shared" si="1"/>
        <v>3</v>
      </c>
      <c r="I49" s="9"/>
      <c r="J49" s="28" t="str">
        <f t="shared" si="2"/>
        <v/>
      </c>
      <c r="K49" s="29" t="str">
        <f t="shared" si="3"/>
        <v/>
      </c>
      <c r="L49" s="29" t="str">
        <f t="shared" si="4"/>
        <v/>
      </c>
      <c r="M49" s="30"/>
    </row>
    <row r="50" spans="1:13" ht="33.75" customHeight="1">
      <c r="A50" s="116"/>
      <c r="B50" s="56">
        <v>3.3</v>
      </c>
      <c r="C50" s="57" t="s">
        <v>44</v>
      </c>
      <c r="D50" s="58"/>
      <c r="E50" s="58"/>
      <c r="F50" s="58"/>
      <c r="G50" s="35" t="str">
        <f t="shared" si="0"/>
        <v/>
      </c>
      <c r="H50" s="9">
        <f t="shared" si="1"/>
        <v>3</v>
      </c>
      <c r="I50" s="9"/>
      <c r="J50" s="28" t="str">
        <f t="shared" si="2"/>
        <v/>
      </c>
      <c r="K50" s="29" t="str">
        <f t="shared" si="3"/>
        <v/>
      </c>
      <c r="L50" s="29" t="str">
        <f t="shared" si="4"/>
        <v/>
      </c>
      <c r="M50" s="30"/>
    </row>
    <row r="51" spans="1:13" ht="33.75" customHeight="1">
      <c r="A51" s="116"/>
      <c r="B51" s="54">
        <v>3.4</v>
      </c>
      <c r="C51" s="55" t="s">
        <v>45</v>
      </c>
      <c r="D51" s="7"/>
      <c r="E51" s="7"/>
      <c r="F51" s="7"/>
      <c r="G51" s="35" t="str">
        <f t="shared" si="0"/>
        <v/>
      </c>
      <c r="H51" s="9">
        <f t="shared" si="1"/>
        <v>3</v>
      </c>
      <c r="I51" s="9"/>
      <c r="J51" s="28" t="str">
        <f t="shared" si="2"/>
        <v/>
      </c>
      <c r="K51" s="29" t="str">
        <f t="shared" si="3"/>
        <v/>
      </c>
      <c r="L51" s="29" t="str">
        <f t="shared" si="4"/>
        <v/>
      </c>
      <c r="M51" s="30"/>
    </row>
    <row r="52" spans="1:13" ht="33.75" customHeight="1">
      <c r="A52" s="116"/>
      <c r="B52" s="56">
        <v>3.5</v>
      </c>
      <c r="C52" s="57" t="s">
        <v>46</v>
      </c>
      <c r="D52" s="58"/>
      <c r="E52" s="58"/>
      <c r="F52" s="58"/>
      <c r="G52" s="35" t="str">
        <f t="shared" si="0"/>
        <v/>
      </c>
      <c r="H52" s="9">
        <f t="shared" si="1"/>
        <v>3</v>
      </c>
      <c r="I52" s="9"/>
      <c r="J52" s="28" t="str">
        <f t="shared" si="2"/>
        <v/>
      </c>
      <c r="K52" s="29" t="str">
        <f t="shared" si="3"/>
        <v/>
      </c>
      <c r="L52" s="29" t="str">
        <f t="shared" si="4"/>
        <v/>
      </c>
      <c r="M52" s="30"/>
    </row>
    <row r="53" spans="1:13" ht="21" customHeight="1" thickBot="1">
      <c r="A53" s="117"/>
      <c r="B53" s="54">
        <v>3.6</v>
      </c>
      <c r="C53" s="55" t="s">
        <v>47</v>
      </c>
      <c r="D53" s="7"/>
      <c r="E53" s="7"/>
      <c r="F53" s="7"/>
      <c r="G53" s="35" t="str">
        <f t="shared" si="0"/>
        <v/>
      </c>
      <c r="H53" s="9">
        <f t="shared" si="1"/>
        <v>3</v>
      </c>
      <c r="I53" s="9"/>
      <c r="J53" s="31" t="str">
        <f t="shared" si="2"/>
        <v/>
      </c>
      <c r="K53" s="32" t="str">
        <f t="shared" si="3"/>
        <v/>
      </c>
      <c r="L53" s="32" t="str">
        <f t="shared" si="4"/>
        <v/>
      </c>
      <c r="M53" s="34" t="str">
        <f>IF(ISERROR(AVERAGE(J48:L53)),"",AVERAGE(J48:L53))</f>
        <v/>
      </c>
    </row>
    <row r="54" spans="1:13" ht="54.75" customHeight="1" thickBot="1">
      <c r="A54" s="129" t="s">
        <v>48</v>
      </c>
      <c r="B54" s="129"/>
      <c r="C54" s="130"/>
      <c r="D54" s="15" t="s">
        <v>2</v>
      </c>
      <c r="E54" s="15" t="s">
        <v>3</v>
      </c>
      <c r="F54" s="15" t="s">
        <v>4</v>
      </c>
      <c r="G54" s="35"/>
      <c r="H54" s="9"/>
      <c r="I54" s="9"/>
      <c r="J54" s="33"/>
      <c r="K54" s="33"/>
      <c r="L54" s="33"/>
      <c r="M54" s="33"/>
    </row>
    <row r="55" spans="1:13" ht="33.75" customHeight="1">
      <c r="A55" s="115" t="s">
        <v>49</v>
      </c>
      <c r="B55" s="56">
        <v>4.0999999999999996</v>
      </c>
      <c r="C55" s="57" t="s">
        <v>50</v>
      </c>
      <c r="D55" s="58"/>
      <c r="E55" s="58"/>
      <c r="F55" s="58"/>
      <c r="G55" s="35" t="str">
        <f t="shared" si="0"/>
        <v/>
      </c>
      <c r="H55" s="9">
        <f t="shared" si="1"/>
        <v>3</v>
      </c>
      <c r="I55" s="9"/>
      <c r="J55" s="25" t="str">
        <f t="shared" si="2"/>
        <v/>
      </c>
      <c r="K55" s="26" t="str">
        <f t="shared" si="3"/>
        <v/>
      </c>
      <c r="L55" s="26" t="str">
        <f t="shared" si="4"/>
        <v/>
      </c>
      <c r="M55" s="27"/>
    </row>
    <row r="56" spans="1:13" ht="33.75" customHeight="1">
      <c r="A56" s="116"/>
      <c r="B56" s="54">
        <v>4.2</v>
      </c>
      <c r="C56" s="55" t="s">
        <v>51</v>
      </c>
      <c r="D56" s="7"/>
      <c r="E56" s="7"/>
      <c r="F56" s="7"/>
      <c r="G56" s="35" t="str">
        <f t="shared" si="0"/>
        <v/>
      </c>
      <c r="H56" s="9">
        <f t="shared" si="1"/>
        <v>3</v>
      </c>
      <c r="I56" s="9"/>
      <c r="J56" s="28" t="str">
        <f t="shared" si="2"/>
        <v/>
      </c>
      <c r="K56" s="29" t="str">
        <f t="shared" si="3"/>
        <v/>
      </c>
      <c r="L56" s="29" t="str">
        <f t="shared" si="4"/>
        <v/>
      </c>
      <c r="M56" s="30"/>
    </row>
    <row r="57" spans="1:13" ht="33.75" customHeight="1">
      <c r="A57" s="116"/>
      <c r="B57" s="56">
        <v>4.3</v>
      </c>
      <c r="C57" s="57" t="s">
        <v>84</v>
      </c>
      <c r="D57" s="58"/>
      <c r="E57" s="58"/>
      <c r="F57" s="58"/>
      <c r="G57" s="35" t="str">
        <f t="shared" si="0"/>
        <v/>
      </c>
      <c r="H57" s="9">
        <f t="shared" si="1"/>
        <v>3</v>
      </c>
      <c r="I57" s="9"/>
      <c r="J57" s="28" t="str">
        <f t="shared" si="2"/>
        <v/>
      </c>
      <c r="K57" s="29" t="str">
        <f t="shared" si="3"/>
        <v/>
      </c>
      <c r="L57" s="29" t="str">
        <f t="shared" si="4"/>
        <v/>
      </c>
      <c r="M57" s="30"/>
    </row>
    <row r="58" spans="1:13" ht="33.75" customHeight="1">
      <c r="A58" s="116"/>
      <c r="B58" s="54">
        <v>4.4000000000000004</v>
      </c>
      <c r="C58" s="55" t="s">
        <v>52</v>
      </c>
      <c r="D58" s="7"/>
      <c r="E58" s="7"/>
      <c r="F58" s="7"/>
      <c r="G58" s="35" t="str">
        <f t="shared" si="0"/>
        <v/>
      </c>
      <c r="H58" s="9">
        <f t="shared" si="1"/>
        <v>3</v>
      </c>
      <c r="I58" s="9"/>
      <c r="J58" s="28" t="str">
        <f t="shared" si="2"/>
        <v/>
      </c>
      <c r="K58" s="29" t="str">
        <f t="shared" si="3"/>
        <v/>
      </c>
      <c r="L58" s="29" t="str">
        <f t="shared" si="4"/>
        <v/>
      </c>
      <c r="M58" s="30"/>
    </row>
    <row r="59" spans="1:13" ht="33.75" customHeight="1">
      <c r="A59" s="116"/>
      <c r="B59" s="56">
        <v>4.5</v>
      </c>
      <c r="C59" s="57" t="s">
        <v>53</v>
      </c>
      <c r="D59" s="58"/>
      <c r="E59" s="58"/>
      <c r="F59" s="58"/>
      <c r="G59" s="35" t="str">
        <f t="shared" si="0"/>
        <v/>
      </c>
      <c r="H59" s="9">
        <f t="shared" si="1"/>
        <v>3</v>
      </c>
      <c r="I59" s="9"/>
      <c r="J59" s="28" t="str">
        <f t="shared" si="2"/>
        <v/>
      </c>
      <c r="K59" s="29" t="str">
        <f t="shared" si="3"/>
        <v/>
      </c>
      <c r="L59" s="29" t="str">
        <f t="shared" si="4"/>
        <v/>
      </c>
      <c r="M59" s="30"/>
    </row>
    <row r="60" spans="1:13" ht="33.75" customHeight="1">
      <c r="A60" s="116"/>
      <c r="B60" s="54">
        <v>4.5999999999999996</v>
      </c>
      <c r="C60" s="55" t="s">
        <v>54</v>
      </c>
      <c r="D60" s="7"/>
      <c r="E60" s="7"/>
      <c r="F60" s="7"/>
      <c r="G60" s="35" t="str">
        <f t="shared" si="0"/>
        <v/>
      </c>
      <c r="H60" s="9">
        <f t="shared" si="1"/>
        <v>3</v>
      </c>
      <c r="I60" s="9"/>
      <c r="J60" s="28" t="str">
        <f t="shared" si="2"/>
        <v/>
      </c>
      <c r="K60" s="29" t="str">
        <f t="shared" si="3"/>
        <v/>
      </c>
      <c r="L60" s="29" t="str">
        <f t="shared" si="4"/>
        <v/>
      </c>
      <c r="M60" s="30"/>
    </row>
    <row r="61" spans="1:13" ht="33.75" customHeight="1" thickBot="1">
      <c r="A61" s="117"/>
      <c r="B61" s="61">
        <v>4.7</v>
      </c>
      <c r="C61" s="62" t="s">
        <v>55</v>
      </c>
      <c r="D61" s="63"/>
      <c r="E61" s="63"/>
      <c r="F61" s="63"/>
      <c r="G61" s="35" t="str">
        <f t="shared" si="0"/>
        <v/>
      </c>
      <c r="H61" s="9">
        <f t="shared" si="1"/>
        <v>3</v>
      </c>
      <c r="I61" s="9"/>
      <c r="J61" s="31" t="str">
        <f t="shared" si="2"/>
        <v/>
      </c>
      <c r="K61" s="32" t="str">
        <f t="shared" si="3"/>
        <v/>
      </c>
      <c r="L61" s="32" t="str">
        <f t="shared" si="4"/>
        <v/>
      </c>
      <c r="M61" s="34" t="str">
        <f>IF(ISERROR(AVERAGE(J55:L61)),"",AVERAGE(J55:L61))</f>
        <v/>
      </c>
    </row>
    <row r="62" spans="1:13" ht="33.75" customHeight="1">
      <c r="A62" s="115" t="s">
        <v>56</v>
      </c>
      <c r="B62" s="54">
        <v>5.0999999999999996</v>
      </c>
      <c r="C62" s="55" t="s">
        <v>142</v>
      </c>
      <c r="D62" s="7"/>
      <c r="E62" s="7"/>
      <c r="F62" s="7"/>
      <c r="G62" s="35" t="str">
        <f t="shared" si="0"/>
        <v/>
      </c>
      <c r="H62" s="9">
        <f t="shared" si="1"/>
        <v>3</v>
      </c>
      <c r="I62" s="9"/>
      <c r="J62" s="25" t="str">
        <f t="shared" si="2"/>
        <v/>
      </c>
      <c r="K62" s="26" t="str">
        <f t="shared" si="3"/>
        <v/>
      </c>
      <c r="L62" s="26" t="str">
        <f t="shared" si="4"/>
        <v/>
      </c>
      <c r="M62" s="27"/>
    </row>
    <row r="63" spans="1:13" ht="33.75" customHeight="1">
      <c r="A63" s="116"/>
      <c r="B63" s="56">
        <v>5.2</v>
      </c>
      <c r="C63" s="57" t="s">
        <v>57</v>
      </c>
      <c r="D63" s="58"/>
      <c r="E63" s="58"/>
      <c r="F63" s="58"/>
      <c r="G63" s="35" t="str">
        <f t="shared" si="0"/>
        <v/>
      </c>
      <c r="H63" s="9">
        <f t="shared" si="1"/>
        <v>3</v>
      </c>
      <c r="I63" s="9"/>
      <c r="J63" s="28" t="str">
        <f t="shared" si="2"/>
        <v/>
      </c>
      <c r="K63" s="29" t="str">
        <f t="shared" si="3"/>
        <v/>
      </c>
      <c r="L63" s="29" t="str">
        <f t="shared" si="4"/>
        <v/>
      </c>
      <c r="M63" s="30"/>
    </row>
    <row r="64" spans="1:13" ht="33.75" customHeight="1">
      <c r="A64" s="116"/>
      <c r="B64" s="54">
        <v>5.3</v>
      </c>
      <c r="C64" s="55" t="s">
        <v>58</v>
      </c>
      <c r="D64" s="7"/>
      <c r="E64" s="7"/>
      <c r="F64" s="7"/>
      <c r="G64" s="35" t="str">
        <f t="shared" si="0"/>
        <v/>
      </c>
      <c r="H64" s="9">
        <f t="shared" si="1"/>
        <v>3</v>
      </c>
      <c r="I64" s="9"/>
      <c r="J64" s="28" t="str">
        <f t="shared" si="2"/>
        <v/>
      </c>
      <c r="K64" s="29" t="str">
        <f t="shared" si="3"/>
        <v/>
      </c>
      <c r="L64" s="29" t="str">
        <f t="shared" si="4"/>
        <v/>
      </c>
      <c r="M64" s="30"/>
    </row>
    <row r="65" spans="1:13" ht="33.75" customHeight="1">
      <c r="A65" s="116"/>
      <c r="B65" s="56">
        <v>5.4</v>
      </c>
      <c r="C65" s="57" t="s">
        <v>59</v>
      </c>
      <c r="D65" s="58"/>
      <c r="E65" s="58"/>
      <c r="F65" s="58"/>
      <c r="G65" s="35" t="str">
        <f t="shared" si="0"/>
        <v/>
      </c>
      <c r="H65" s="9">
        <f t="shared" si="1"/>
        <v>3</v>
      </c>
      <c r="I65" s="9"/>
      <c r="J65" s="28" t="str">
        <f t="shared" si="2"/>
        <v/>
      </c>
      <c r="K65" s="29" t="str">
        <f t="shared" si="3"/>
        <v/>
      </c>
      <c r="L65" s="29" t="str">
        <f t="shared" si="4"/>
        <v/>
      </c>
      <c r="M65" s="30"/>
    </row>
    <row r="66" spans="1:13" ht="33.75" customHeight="1">
      <c r="A66" s="116"/>
      <c r="B66" s="64">
        <v>5.5</v>
      </c>
      <c r="C66" s="65" t="s">
        <v>60</v>
      </c>
      <c r="D66" s="7"/>
      <c r="E66" s="7"/>
      <c r="F66" s="7"/>
      <c r="G66" s="35" t="str">
        <f t="shared" si="0"/>
        <v/>
      </c>
      <c r="H66" s="9">
        <f t="shared" si="1"/>
        <v>3</v>
      </c>
      <c r="I66" s="9"/>
      <c r="J66" s="28" t="str">
        <f t="shared" si="2"/>
        <v/>
      </c>
      <c r="K66" s="29" t="str">
        <f t="shared" si="3"/>
        <v/>
      </c>
      <c r="L66" s="29" t="str">
        <f t="shared" si="4"/>
        <v/>
      </c>
      <c r="M66" s="30"/>
    </row>
    <row r="67" spans="1:13" ht="33.75" customHeight="1">
      <c r="A67" s="116"/>
      <c r="B67" s="56">
        <v>5.6</v>
      </c>
      <c r="C67" s="57" t="s">
        <v>61</v>
      </c>
      <c r="D67" s="58"/>
      <c r="E67" s="58"/>
      <c r="F67" s="58"/>
      <c r="G67" s="35" t="str">
        <f t="shared" si="0"/>
        <v/>
      </c>
      <c r="H67" s="9">
        <f t="shared" si="1"/>
        <v>3</v>
      </c>
      <c r="I67" s="9"/>
      <c r="J67" s="28" t="str">
        <f t="shared" si="2"/>
        <v/>
      </c>
      <c r="K67" s="29" t="str">
        <f t="shared" si="3"/>
        <v/>
      </c>
      <c r="L67" s="29" t="str">
        <f t="shared" si="4"/>
        <v/>
      </c>
      <c r="M67" s="30"/>
    </row>
    <row r="68" spans="1:13" ht="33.75" customHeight="1">
      <c r="A68" s="116"/>
      <c r="B68" s="64">
        <v>5.7</v>
      </c>
      <c r="C68" s="65" t="s">
        <v>62</v>
      </c>
      <c r="D68" s="7"/>
      <c r="E68" s="7"/>
      <c r="F68" s="7"/>
      <c r="G68" s="35" t="str">
        <f t="shared" si="0"/>
        <v/>
      </c>
      <c r="H68" s="9">
        <f t="shared" si="1"/>
        <v>3</v>
      </c>
      <c r="I68" s="9"/>
      <c r="J68" s="28" t="str">
        <f t="shared" si="2"/>
        <v/>
      </c>
      <c r="K68" s="29" t="str">
        <f t="shared" si="3"/>
        <v/>
      </c>
      <c r="L68" s="29" t="str">
        <f t="shared" si="4"/>
        <v/>
      </c>
      <c r="M68" s="30"/>
    </row>
    <row r="69" spans="1:13" ht="33.75" customHeight="1">
      <c r="A69" s="116"/>
      <c r="B69" s="56">
        <v>5.8</v>
      </c>
      <c r="C69" s="57" t="s">
        <v>63</v>
      </c>
      <c r="D69" s="58"/>
      <c r="E69" s="58"/>
      <c r="F69" s="58"/>
      <c r="G69" s="35" t="str">
        <f t="shared" si="0"/>
        <v/>
      </c>
      <c r="H69" s="9">
        <f t="shared" si="1"/>
        <v>3</v>
      </c>
      <c r="I69" s="9"/>
      <c r="J69" s="28" t="str">
        <f t="shared" si="2"/>
        <v/>
      </c>
      <c r="K69" s="29" t="str">
        <f t="shared" si="3"/>
        <v/>
      </c>
      <c r="L69" s="29" t="str">
        <f t="shared" si="4"/>
        <v/>
      </c>
      <c r="M69" s="30"/>
    </row>
    <row r="70" spans="1:13" ht="33.75" customHeight="1">
      <c r="A70" s="116"/>
      <c r="B70" s="64">
        <v>5.9</v>
      </c>
      <c r="C70" s="65" t="s">
        <v>64</v>
      </c>
      <c r="D70" s="7"/>
      <c r="E70" s="7"/>
      <c r="F70" s="7"/>
      <c r="G70" s="35" t="str">
        <f t="shared" si="0"/>
        <v/>
      </c>
      <c r="H70" s="9">
        <f t="shared" si="1"/>
        <v>3</v>
      </c>
      <c r="I70" s="9"/>
      <c r="J70" s="28" t="str">
        <f t="shared" si="2"/>
        <v/>
      </c>
      <c r="K70" s="29" t="str">
        <f t="shared" si="3"/>
        <v/>
      </c>
      <c r="L70" s="29" t="str">
        <f t="shared" si="4"/>
        <v/>
      </c>
      <c r="M70" s="30"/>
    </row>
    <row r="71" spans="1:13" ht="33.75" customHeight="1" thickBot="1">
      <c r="A71" s="117"/>
      <c r="B71" s="56">
        <v>5.0999999999999996</v>
      </c>
      <c r="C71" s="57" t="s">
        <v>65</v>
      </c>
      <c r="D71" s="58"/>
      <c r="E71" s="58"/>
      <c r="F71" s="58"/>
      <c r="G71" s="35" t="str">
        <f t="shared" si="0"/>
        <v/>
      </c>
      <c r="H71" s="9">
        <f t="shared" si="1"/>
        <v>3</v>
      </c>
      <c r="I71" s="9"/>
      <c r="J71" s="31" t="str">
        <f t="shared" si="2"/>
        <v/>
      </c>
      <c r="K71" s="32" t="str">
        <f t="shared" si="3"/>
        <v/>
      </c>
      <c r="L71" s="32" t="str">
        <f t="shared" si="4"/>
        <v/>
      </c>
      <c r="M71" s="34" t="str">
        <f>IF(ISERROR(AVERAGE(J62:L71)),"",AVERAGE(J62:L71))</f>
        <v/>
      </c>
    </row>
    <row r="72" spans="1:13" ht="55.8" thickBot="1">
      <c r="A72" s="129" t="s">
        <v>66</v>
      </c>
      <c r="B72" s="129"/>
      <c r="C72" s="130"/>
      <c r="D72" s="15" t="s">
        <v>2</v>
      </c>
      <c r="E72" s="15" t="s">
        <v>3</v>
      </c>
      <c r="F72" s="15" t="s">
        <v>4</v>
      </c>
      <c r="G72" s="35"/>
      <c r="H72" s="9"/>
      <c r="I72" s="9"/>
      <c r="J72" s="33"/>
      <c r="K72" s="33"/>
      <c r="L72" s="33"/>
      <c r="M72" s="33"/>
    </row>
    <row r="73" spans="1:13" ht="33.75" customHeight="1">
      <c r="A73" s="115" t="s">
        <v>67</v>
      </c>
      <c r="B73" s="56">
        <v>6.1</v>
      </c>
      <c r="C73" s="57" t="s">
        <v>69</v>
      </c>
      <c r="D73" s="58"/>
      <c r="E73" s="58"/>
      <c r="F73" s="58"/>
      <c r="G73" s="35" t="str">
        <f t="shared" si="0"/>
        <v/>
      </c>
      <c r="H73" s="9">
        <f t="shared" ref="H73:H126" si="5">COUNTBLANK(D73:F73)</f>
        <v>3</v>
      </c>
      <c r="I73" s="9"/>
      <c r="J73" s="25" t="str">
        <f t="shared" si="2"/>
        <v/>
      </c>
      <c r="K73" s="26" t="str">
        <f t="shared" si="3"/>
        <v/>
      </c>
      <c r="L73" s="26" t="str">
        <f t="shared" si="4"/>
        <v/>
      </c>
      <c r="M73" s="27"/>
    </row>
    <row r="74" spans="1:13" ht="33.75" customHeight="1">
      <c r="A74" s="116"/>
      <c r="B74" s="66">
        <v>6.2</v>
      </c>
      <c r="C74" s="67" t="s">
        <v>70</v>
      </c>
      <c r="D74" s="7"/>
      <c r="E74" s="7"/>
      <c r="F74" s="7"/>
      <c r="G74" s="35" t="str">
        <f t="shared" si="0"/>
        <v/>
      </c>
      <c r="H74" s="9">
        <f t="shared" si="5"/>
        <v>3</v>
      </c>
      <c r="I74" s="9"/>
      <c r="J74" s="28" t="str">
        <f t="shared" si="2"/>
        <v/>
      </c>
      <c r="K74" s="29" t="str">
        <f t="shared" si="3"/>
        <v/>
      </c>
      <c r="L74" s="29" t="str">
        <f t="shared" si="4"/>
        <v/>
      </c>
      <c r="M74" s="30"/>
    </row>
    <row r="75" spans="1:13" ht="33.75" customHeight="1">
      <c r="A75" s="116"/>
      <c r="B75" s="56">
        <v>6.3</v>
      </c>
      <c r="C75" s="57" t="s">
        <v>83</v>
      </c>
      <c r="D75" s="58"/>
      <c r="E75" s="58"/>
      <c r="F75" s="58"/>
      <c r="G75" s="35" t="str">
        <f t="shared" si="0"/>
        <v/>
      </c>
      <c r="H75" s="9">
        <f t="shared" si="5"/>
        <v>3</v>
      </c>
      <c r="I75" s="9"/>
      <c r="J75" s="28" t="str">
        <f t="shared" si="2"/>
        <v/>
      </c>
      <c r="K75" s="29" t="str">
        <f t="shared" si="3"/>
        <v/>
      </c>
      <c r="L75" s="29" t="str">
        <f t="shared" si="4"/>
        <v/>
      </c>
      <c r="M75" s="30"/>
    </row>
    <row r="76" spans="1:13" ht="33.75" customHeight="1">
      <c r="A76" s="116"/>
      <c r="B76" s="66">
        <v>6.4</v>
      </c>
      <c r="C76" s="67" t="s">
        <v>71</v>
      </c>
      <c r="D76" s="7"/>
      <c r="E76" s="7"/>
      <c r="F76" s="7"/>
      <c r="G76" s="35" t="str">
        <f t="shared" si="0"/>
        <v/>
      </c>
      <c r="H76" s="9">
        <f t="shared" si="5"/>
        <v>3</v>
      </c>
      <c r="I76" s="9"/>
      <c r="J76" s="28" t="str">
        <f t="shared" si="2"/>
        <v/>
      </c>
      <c r="K76" s="29" t="str">
        <f t="shared" si="3"/>
        <v/>
      </c>
      <c r="L76" s="29" t="str">
        <f t="shared" si="4"/>
        <v/>
      </c>
      <c r="M76" s="30"/>
    </row>
    <row r="77" spans="1:13" ht="33.75" customHeight="1">
      <c r="A77" s="116"/>
      <c r="B77" s="56">
        <v>6.5</v>
      </c>
      <c r="C77" s="57" t="s">
        <v>72</v>
      </c>
      <c r="D77" s="58"/>
      <c r="E77" s="58"/>
      <c r="F77" s="58"/>
      <c r="G77" s="35" t="str">
        <f t="shared" si="0"/>
        <v/>
      </c>
      <c r="H77" s="9">
        <f t="shared" si="5"/>
        <v>3</v>
      </c>
      <c r="I77" s="9"/>
      <c r="J77" s="28" t="str">
        <f t="shared" si="2"/>
        <v/>
      </c>
      <c r="K77" s="29" t="str">
        <f t="shared" si="3"/>
        <v/>
      </c>
      <c r="L77" s="29" t="str">
        <f t="shared" si="4"/>
        <v/>
      </c>
      <c r="M77" s="30"/>
    </row>
    <row r="78" spans="1:13" ht="33.75" customHeight="1">
      <c r="A78" s="116"/>
      <c r="B78" s="66">
        <v>6.6</v>
      </c>
      <c r="C78" s="67" t="s">
        <v>73</v>
      </c>
      <c r="D78" s="7"/>
      <c r="E78" s="7"/>
      <c r="F78" s="7"/>
      <c r="G78" s="35" t="str">
        <f t="shared" si="0"/>
        <v/>
      </c>
      <c r="H78" s="9">
        <f t="shared" si="5"/>
        <v>3</v>
      </c>
      <c r="I78" s="9"/>
      <c r="J78" s="28" t="str">
        <f t="shared" si="2"/>
        <v/>
      </c>
      <c r="K78" s="29" t="str">
        <f t="shared" si="3"/>
        <v/>
      </c>
      <c r="L78" s="29" t="str">
        <f t="shared" si="4"/>
        <v/>
      </c>
      <c r="M78" s="30"/>
    </row>
    <row r="79" spans="1:13" ht="33.75" customHeight="1" thickBot="1">
      <c r="A79" s="117"/>
      <c r="B79" s="61">
        <v>6.7</v>
      </c>
      <c r="C79" s="62" t="s">
        <v>143</v>
      </c>
      <c r="D79" s="63"/>
      <c r="E79" s="63"/>
      <c r="F79" s="63"/>
      <c r="G79" s="35" t="str">
        <f t="shared" si="0"/>
        <v/>
      </c>
      <c r="H79" s="9">
        <v>3</v>
      </c>
      <c r="I79" s="9"/>
      <c r="J79" s="28" t="str">
        <f t="shared" si="2"/>
        <v/>
      </c>
      <c r="K79" s="29" t="str">
        <f t="shared" si="3"/>
        <v/>
      </c>
      <c r="L79" s="29" t="str">
        <f t="shared" si="4"/>
        <v/>
      </c>
      <c r="M79" s="80" t="str">
        <f>IF(ISERROR(AVERAGE(J73:L79)),"",AVERAGE(J73:L79))</f>
        <v/>
      </c>
    </row>
    <row r="80" spans="1:13" ht="33.75" customHeight="1">
      <c r="A80" s="115" t="s">
        <v>68</v>
      </c>
      <c r="B80" s="56">
        <v>7.1</v>
      </c>
      <c r="C80" s="57" t="s">
        <v>74</v>
      </c>
      <c r="D80" s="58"/>
      <c r="E80" s="58"/>
      <c r="F80" s="58"/>
      <c r="G80" s="35" t="str">
        <f t="shared" si="0"/>
        <v/>
      </c>
      <c r="H80" s="9">
        <f t="shared" si="5"/>
        <v>3</v>
      </c>
      <c r="I80" s="9"/>
      <c r="J80" s="25" t="str">
        <f>IF(D80="x",3,"")</f>
        <v/>
      </c>
      <c r="K80" s="26" t="str">
        <f t="shared" si="3"/>
        <v/>
      </c>
      <c r="L80" s="26" t="str">
        <f t="shared" si="4"/>
        <v/>
      </c>
      <c r="M80" s="27"/>
    </row>
    <row r="81" spans="1:13" ht="33.75" customHeight="1">
      <c r="A81" s="116"/>
      <c r="B81" s="68">
        <v>7.2</v>
      </c>
      <c r="C81" s="69" t="s">
        <v>75</v>
      </c>
      <c r="D81" s="7"/>
      <c r="E81" s="7"/>
      <c r="F81" s="7"/>
      <c r="G81" s="35" t="str">
        <f t="shared" si="0"/>
        <v/>
      </c>
      <c r="H81" s="9">
        <f t="shared" si="5"/>
        <v>3</v>
      </c>
      <c r="I81" s="9"/>
      <c r="J81" s="28" t="str">
        <f t="shared" ref="J81:J83" si="6">IF(D81="x",3,"")</f>
        <v/>
      </c>
      <c r="K81" s="29" t="str">
        <f t="shared" si="3"/>
        <v/>
      </c>
      <c r="L81" s="29" t="str">
        <f t="shared" si="4"/>
        <v/>
      </c>
      <c r="M81" s="30"/>
    </row>
    <row r="82" spans="1:13" ht="33.75" customHeight="1">
      <c r="A82" s="116"/>
      <c r="B82" s="56">
        <v>7.3</v>
      </c>
      <c r="C82" s="57" t="s">
        <v>76</v>
      </c>
      <c r="D82" s="58"/>
      <c r="E82" s="58"/>
      <c r="F82" s="58"/>
      <c r="G82" s="35" t="str">
        <f t="shared" si="0"/>
        <v/>
      </c>
      <c r="H82" s="9">
        <f t="shared" si="5"/>
        <v>3</v>
      </c>
      <c r="I82" s="9"/>
      <c r="J82" s="28" t="str">
        <f t="shared" si="6"/>
        <v/>
      </c>
      <c r="K82" s="29" t="str">
        <f t="shared" si="3"/>
        <v/>
      </c>
      <c r="L82" s="29" t="str">
        <f t="shared" si="4"/>
        <v/>
      </c>
      <c r="M82" s="30"/>
    </row>
    <row r="83" spans="1:13" ht="33.75" customHeight="1" thickBot="1">
      <c r="A83" s="117"/>
      <c r="B83" s="54">
        <v>7.4</v>
      </c>
      <c r="C83" s="55" t="s">
        <v>77</v>
      </c>
      <c r="D83" s="7"/>
      <c r="E83" s="7"/>
      <c r="F83" s="7"/>
      <c r="G83" s="35" t="str">
        <f t="shared" si="0"/>
        <v/>
      </c>
      <c r="H83" s="9">
        <f t="shared" si="5"/>
        <v>3</v>
      </c>
      <c r="I83" s="9"/>
      <c r="J83" s="31" t="str">
        <f t="shared" si="6"/>
        <v/>
      </c>
      <c r="K83" s="32" t="str">
        <f t="shared" si="3"/>
        <v/>
      </c>
      <c r="L83" s="32" t="str">
        <f t="shared" si="4"/>
        <v/>
      </c>
      <c r="M83" s="34" t="str">
        <f>IF(ISERROR(AVERAGE(J80:L83)),"",AVERAGE(J80:L83))</f>
        <v/>
      </c>
    </row>
    <row r="84" spans="1:13" ht="54.75" customHeight="1" thickBot="1">
      <c r="A84" s="129" t="s">
        <v>101</v>
      </c>
      <c r="B84" s="129"/>
      <c r="C84" s="130"/>
      <c r="D84" s="15" t="s">
        <v>2</v>
      </c>
      <c r="E84" s="15" t="s">
        <v>144</v>
      </c>
      <c r="F84" s="15" t="s">
        <v>4</v>
      </c>
      <c r="G84" s="35"/>
      <c r="H84" s="9"/>
      <c r="I84" s="9"/>
      <c r="J84" s="29"/>
      <c r="K84" s="29"/>
      <c r="L84" s="29"/>
      <c r="M84" s="23"/>
    </row>
    <row r="85" spans="1:13" ht="20.25" customHeight="1" thickBot="1">
      <c r="A85" s="115" t="s">
        <v>100</v>
      </c>
      <c r="B85" s="137" t="s">
        <v>113</v>
      </c>
      <c r="C85" s="138"/>
      <c r="D85" s="77"/>
      <c r="E85" s="36"/>
      <c r="F85" s="77"/>
      <c r="G85" s="35"/>
      <c r="H85" s="9">
        <f t="shared" si="5"/>
        <v>3</v>
      </c>
      <c r="I85" s="9"/>
      <c r="J85" s="25"/>
      <c r="K85" s="26"/>
      <c r="L85" s="26"/>
      <c r="M85" s="21"/>
    </row>
    <row r="86" spans="1:13" ht="33.75" customHeight="1" thickBot="1">
      <c r="A86" s="116"/>
      <c r="B86" s="56">
        <v>8.1</v>
      </c>
      <c r="C86" s="57" t="s">
        <v>114</v>
      </c>
      <c r="D86" s="58"/>
      <c r="E86" s="37"/>
      <c r="F86" s="58"/>
      <c r="G86" s="35" t="str">
        <f t="shared" si="0"/>
        <v/>
      </c>
      <c r="H86" s="9">
        <f t="shared" si="5"/>
        <v>3</v>
      </c>
      <c r="I86" s="9"/>
      <c r="J86" s="19">
        <f>IF(D86="x",1,0.01)</f>
        <v>0.01</v>
      </c>
      <c r="K86" s="20"/>
      <c r="L86" s="19">
        <f>IF(F86="x",30,0.01)</f>
        <v>0.01</v>
      </c>
      <c r="M86" s="21"/>
    </row>
    <row r="87" spans="1:13" ht="33.75" customHeight="1" thickBot="1">
      <c r="A87" s="116"/>
      <c r="B87" s="68">
        <v>8.1999999999999993</v>
      </c>
      <c r="C87" s="69" t="s">
        <v>115</v>
      </c>
      <c r="D87" s="7"/>
      <c r="E87" s="37"/>
      <c r="F87" s="7"/>
      <c r="G87" s="35" t="str">
        <f t="shared" si="0"/>
        <v/>
      </c>
      <c r="H87" s="9">
        <f t="shared" si="5"/>
        <v>3</v>
      </c>
      <c r="I87" s="9"/>
      <c r="J87" s="19">
        <f t="shared" ref="J87:J94" si="7">IF(D87="x",1,0.01)</f>
        <v>0.01</v>
      </c>
      <c r="K87" s="20"/>
      <c r="L87" s="19">
        <f t="shared" ref="L87:L89" si="8">IF(F87="x",30,0.01)</f>
        <v>0.01</v>
      </c>
      <c r="M87" s="24"/>
    </row>
    <row r="88" spans="1:13" ht="54" customHeight="1" thickBot="1">
      <c r="A88" s="116"/>
      <c r="B88" s="56">
        <v>8.3000000000000007</v>
      </c>
      <c r="C88" s="57" t="s">
        <v>116</v>
      </c>
      <c r="D88" s="58"/>
      <c r="E88" s="37"/>
      <c r="F88" s="58"/>
      <c r="G88" s="35" t="str">
        <f t="shared" si="0"/>
        <v/>
      </c>
      <c r="H88" s="9">
        <f t="shared" si="5"/>
        <v>3</v>
      </c>
      <c r="I88" s="9"/>
      <c r="J88" s="19">
        <f t="shared" si="7"/>
        <v>0.01</v>
      </c>
      <c r="K88" s="20"/>
      <c r="L88" s="19">
        <f t="shared" si="8"/>
        <v>0.01</v>
      </c>
      <c r="M88" s="24"/>
    </row>
    <row r="89" spans="1:13" ht="60.6" thickBot="1">
      <c r="A89" s="116"/>
      <c r="B89" s="68">
        <v>8.4</v>
      </c>
      <c r="C89" s="69" t="s">
        <v>117</v>
      </c>
      <c r="D89" s="7"/>
      <c r="E89" s="37"/>
      <c r="F89" s="7"/>
      <c r="G89" s="35" t="str">
        <f t="shared" si="0"/>
        <v/>
      </c>
      <c r="H89" s="9">
        <f t="shared" si="5"/>
        <v>3</v>
      </c>
      <c r="I89" s="9"/>
      <c r="J89" s="19">
        <f t="shared" si="7"/>
        <v>0.01</v>
      </c>
      <c r="K89" s="20"/>
      <c r="L89" s="19">
        <f t="shared" si="8"/>
        <v>0.01</v>
      </c>
      <c r="M89" s="24"/>
    </row>
    <row r="90" spans="1:13" ht="30.6" thickBot="1">
      <c r="A90" s="116"/>
      <c r="B90" s="56">
        <v>8.5</v>
      </c>
      <c r="C90" s="57" t="s">
        <v>118</v>
      </c>
      <c r="D90" s="58"/>
      <c r="E90" s="37"/>
      <c r="F90" s="58"/>
      <c r="G90" s="35" t="str">
        <f t="shared" si="0"/>
        <v/>
      </c>
      <c r="H90" s="9">
        <f t="shared" si="5"/>
        <v>3</v>
      </c>
      <c r="I90" s="9"/>
      <c r="J90" s="19"/>
      <c r="K90" s="20"/>
      <c r="L90" s="19"/>
      <c r="M90" s="24"/>
    </row>
    <row r="91" spans="1:13" ht="45.6" thickBot="1">
      <c r="A91" s="116"/>
      <c r="B91" s="68">
        <v>8.6</v>
      </c>
      <c r="C91" s="69" t="s">
        <v>119</v>
      </c>
      <c r="D91" s="7"/>
      <c r="E91" s="37"/>
      <c r="F91" s="7"/>
      <c r="G91" s="35" t="str">
        <f t="shared" si="0"/>
        <v/>
      </c>
      <c r="H91" s="9">
        <f t="shared" si="5"/>
        <v>3</v>
      </c>
      <c r="I91" s="9"/>
      <c r="J91" s="19"/>
      <c r="K91" s="20"/>
      <c r="L91" s="19"/>
      <c r="M91" s="24"/>
    </row>
    <row r="92" spans="1:13" ht="20.25" customHeight="1" thickBot="1">
      <c r="A92" s="116"/>
      <c r="B92" s="131" t="s">
        <v>112</v>
      </c>
      <c r="C92" s="132"/>
      <c r="D92" s="78"/>
      <c r="E92" s="36"/>
      <c r="F92" s="78"/>
      <c r="G92" s="35"/>
      <c r="H92" s="9"/>
      <c r="I92" s="9"/>
      <c r="J92" s="19"/>
      <c r="K92" s="20"/>
      <c r="L92" s="19"/>
      <c r="M92" s="24"/>
    </row>
    <row r="93" spans="1:13" ht="45.6" thickBot="1">
      <c r="A93" s="116"/>
      <c r="B93" s="68">
        <v>8.6999999999999993</v>
      </c>
      <c r="C93" s="69" t="s">
        <v>102</v>
      </c>
      <c r="D93" s="7"/>
      <c r="E93" s="37"/>
      <c r="F93" s="7"/>
      <c r="G93" s="35" t="str">
        <f t="shared" si="0"/>
        <v/>
      </c>
      <c r="H93" s="9">
        <f t="shared" si="5"/>
        <v>3</v>
      </c>
      <c r="I93" s="9"/>
      <c r="J93" s="19">
        <f t="shared" si="7"/>
        <v>0.01</v>
      </c>
      <c r="K93" s="20"/>
      <c r="L93" s="19">
        <f t="shared" ref="L93:L94" si="9">IF(F93="x",30,0.01)</f>
        <v>0.01</v>
      </c>
      <c r="M93" s="24"/>
    </row>
    <row r="94" spans="1:13" ht="33.75" customHeight="1" thickBot="1">
      <c r="A94" s="116"/>
      <c r="B94" s="56">
        <v>8.8000000000000007</v>
      </c>
      <c r="C94" s="57" t="s">
        <v>120</v>
      </c>
      <c r="D94" s="58"/>
      <c r="E94" s="37"/>
      <c r="F94" s="58"/>
      <c r="G94" s="35" t="str">
        <f t="shared" si="0"/>
        <v/>
      </c>
      <c r="H94" s="9">
        <f t="shared" si="5"/>
        <v>3</v>
      </c>
      <c r="I94" s="9"/>
      <c r="J94" s="19">
        <f t="shared" si="7"/>
        <v>0.01</v>
      </c>
      <c r="K94" s="20"/>
      <c r="L94" s="19">
        <f t="shared" si="9"/>
        <v>0.01</v>
      </c>
      <c r="M94" s="24"/>
    </row>
    <row r="95" spans="1:13" ht="56.25" customHeight="1">
      <c r="A95" s="116"/>
      <c r="B95" s="68">
        <v>8.9</v>
      </c>
      <c r="C95" s="69" t="s">
        <v>121</v>
      </c>
      <c r="D95" s="7"/>
      <c r="E95" s="37"/>
      <c r="F95" s="7"/>
      <c r="G95" s="35" t="str">
        <f t="shared" si="0"/>
        <v/>
      </c>
      <c r="H95" s="9">
        <f t="shared" si="5"/>
        <v>3</v>
      </c>
      <c r="I95" s="9"/>
      <c r="J95" s="19"/>
      <c r="K95" s="20"/>
      <c r="L95" s="19"/>
      <c r="M95" s="24"/>
    </row>
    <row r="96" spans="1:13" ht="19.5" customHeight="1" thickBot="1">
      <c r="A96" s="116"/>
      <c r="B96" s="131" t="s">
        <v>111</v>
      </c>
      <c r="C96" s="132"/>
      <c r="D96" s="78"/>
      <c r="E96" s="36"/>
      <c r="F96" s="78"/>
      <c r="G96" s="35"/>
      <c r="H96" s="9">
        <f t="shared" si="5"/>
        <v>3</v>
      </c>
      <c r="I96" s="9"/>
      <c r="J96" s="28"/>
      <c r="K96" s="29"/>
      <c r="L96" s="29"/>
      <c r="M96" s="24"/>
    </row>
    <row r="97" spans="1:13" ht="100.5" customHeight="1" thickBot="1">
      <c r="A97" s="116"/>
      <c r="B97" s="68">
        <v>8.1</v>
      </c>
      <c r="C97" s="69" t="s">
        <v>122</v>
      </c>
      <c r="D97" s="7"/>
      <c r="E97" s="37"/>
      <c r="F97" s="7" t="s">
        <v>149</v>
      </c>
      <c r="G97" s="35" t="str">
        <f t="shared" si="0"/>
        <v/>
      </c>
      <c r="H97" s="9">
        <f t="shared" si="5"/>
        <v>2</v>
      </c>
      <c r="I97" s="9"/>
      <c r="J97" s="19">
        <f t="shared" ref="J97:J123" si="10">IF(D97="x",1,0.01)</f>
        <v>0.01</v>
      </c>
      <c r="K97" s="20"/>
      <c r="L97" s="19">
        <f t="shared" ref="L97:L99" si="11">IF(F97="x",30,0.01)</f>
        <v>0.01</v>
      </c>
      <c r="M97" s="24"/>
    </row>
    <row r="98" spans="1:13" ht="51.75" customHeight="1" thickBot="1">
      <c r="A98" s="116"/>
      <c r="B98" s="56">
        <v>8.11</v>
      </c>
      <c r="C98" s="57" t="s">
        <v>123</v>
      </c>
      <c r="D98" s="58"/>
      <c r="E98" s="37"/>
      <c r="F98" s="58"/>
      <c r="G98" s="35" t="str">
        <f t="shared" si="0"/>
        <v/>
      </c>
      <c r="H98" s="9">
        <f t="shared" si="5"/>
        <v>3</v>
      </c>
      <c r="I98" s="9"/>
      <c r="J98" s="19">
        <f t="shared" si="10"/>
        <v>0.01</v>
      </c>
      <c r="K98" s="20"/>
      <c r="L98" s="19">
        <f t="shared" si="11"/>
        <v>0.01</v>
      </c>
      <c r="M98" s="24"/>
    </row>
    <row r="99" spans="1:13" ht="38.25" customHeight="1" thickBot="1">
      <c r="A99" s="116"/>
      <c r="B99" s="68">
        <v>8.1199999999999992</v>
      </c>
      <c r="C99" s="69" t="s">
        <v>124</v>
      </c>
      <c r="D99" s="7"/>
      <c r="E99" s="37"/>
      <c r="F99" s="7"/>
      <c r="G99" s="35" t="str">
        <f t="shared" ref="G99:G123" si="12">IF(H99=3,"",IF(H99=2,"","One Answer Only"))</f>
        <v/>
      </c>
      <c r="H99" s="9">
        <f t="shared" si="5"/>
        <v>3</v>
      </c>
      <c r="I99" s="9"/>
      <c r="J99" s="19">
        <f t="shared" si="10"/>
        <v>0.01</v>
      </c>
      <c r="K99" s="20"/>
      <c r="L99" s="19">
        <f t="shared" si="11"/>
        <v>0.01</v>
      </c>
      <c r="M99" s="24"/>
    </row>
    <row r="100" spans="1:13" ht="20.25" customHeight="1" thickBot="1">
      <c r="A100" s="116"/>
      <c r="B100" s="131" t="s">
        <v>110</v>
      </c>
      <c r="C100" s="132"/>
      <c r="D100" s="78"/>
      <c r="E100" s="36"/>
      <c r="F100" s="78"/>
      <c r="G100" s="35"/>
      <c r="H100" s="9">
        <f t="shared" si="5"/>
        <v>3</v>
      </c>
      <c r="I100" s="9"/>
      <c r="J100" s="19"/>
      <c r="K100" s="20"/>
      <c r="L100" s="19"/>
      <c r="M100" s="24"/>
    </row>
    <row r="101" spans="1:13" ht="22.5" customHeight="1" thickBot="1">
      <c r="A101" s="116"/>
      <c r="B101" s="68">
        <v>8.1300000000000008</v>
      </c>
      <c r="C101" s="69" t="s">
        <v>125</v>
      </c>
      <c r="D101" s="7"/>
      <c r="E101" s="37"/>
      <c r="F101" s="7"/>
      <c r="G101" s="35" t="str">
        <f t="shared" si="12"/>
        <v/>
      </c>
      <c r="H101" s="9">
        <f t="shared" si="5"/>
        <v>3</v>
      </c>
      <c r="I101" s="9"/>
      <c r="J101" s="19">
        <f t="shared" si="10"/>
        <v>0.01</v>
      </c>
      <c r="K101" s="20"/>
      <c r="L101" s="19">
        <f>IF(F101="x",30,0.01)</f>
        <v>0.01</v>
      </c>
      <c r="M101" s="24"/>
    </row>
    <row r="102" spans="1:13" ht="20.25" customHeight="1" thickBot="1">
      <c r="A102" s="116"/>
      <c r="B102" s="131" t="s">
        <v>109</v>
      </c>
      <c r="C102" s="132"/>
      <c r="D102" s="78"/>
      <c r="E102" s="36"/>
      <c r="F102" s="78"/>
      <c r="G102" s="35"/>
      <c r="H102" s="9">
        <f t="shared" si="5"/>
        <v>3</v>
      </c>
      <c r="I102" s="9"/>
      <c r="J102" s="19"/>
      <c r="K102" s="20"/>
      <c r="L102" s="19"/>
      <c r="M102" s="24"/>
    </row>
    <row r="103" spans="1:13" ht="42" customHeight="1" thickBot="1">
      <c r="A103" s="116"/>
      <c r="B103" s="68">
        <v>8.14</v>
      </c>
      <c r="C103" s="69" t="s">
        <v>126</v>
      </c>
      <c r="D103" s="7"/>
      <c r="E103" s="37"/>
      <c r="F103" s="7"/>
      <c r="G103" s="35" t="str">
        <f t="shared" si="12"/>
        <v/>
      </c>
      <c r="H103" s="9">
        <f t="shared" si="5"/>
        <v>3</v>
      </c>
      <c r="I103" s="9"/>
      <c r="J103" s="19">
        <f t="shared" si="10"/>
        <v>0.01</v>
      </c>
      <c r="K103" s="20"/>
      <c r="L103" s="19">
        <f>IF(F103="x",30,0.01)</f>
        <v>0.01</v>
      </c>
      <c r="M103" s="24"/>
    </row>
    <row r="104" spans="1:13" ht="43.5" customHeight="1" thickBot="1">
      <c r="A104" s="116"/>
      <c r="B104" s="56">
        <v>8.15</v>
      </c>
      <c r="C104" s="57" t="s">
        <v>145</v>
      </c>
      <c r="D104" s="58"/>
      <c r="E104" s="37"/>
      <c r="F104" s="58"/>
      <c r="G104" s="35" t="str">
        <f t="shared" si="12"/>
        <v/>
      </c>
      <c r="H104" s="9">
        <f t="shared" si="5"/>
        <v>3</v>
      </c>
      <c r="I104" s="9"/>
      <c r="J104" s="19">
        <f t="shared" si="10"/>
        <v>0.01</v>
      </c>
      <c r="K104" s="20"/>
      <c r="L104" s="19">
        <f>IF(F104="x",30,0.01)</f>
        <v>0.01</v>
      </c>
      <c r="M104" s="24"/>
    </row>
    <row r="105" spans="1:13" ht="20.25" customHeight="1" thickBot="1">
      <c r="A105" s="116"/>
      <c r="B105" s="139" t="s">
        <v>108</v>
      </c>
      <c r="C105" s="139"/>
      <c r="D105" s="70"/>
      <c r="E105" s="36"/>
      <c r="F105" s="70"/>
      <c r="G105" s="35"/>
      <c r="H105" s="9">
        <f t="shared" si="5"/>
        <v>3</v>
      </c>
      <c r="I105" s="9"/>
      <c r="J105" s="19"/>
      <c r="K105" s="20"/>
      <c r="L105" s="19"/>
      <c r="M105" s="24"/>
    </row>
    <row r="106" spans="1:13" ht="39.75" customHeight="1" thickBot="1">
      <c r="A106" s="116"/>
      <c r="B106" s="56">
        <v>8.16</v>
      </c>
      <c r="C106" s="57" t="s">
        <v>127</v>
      </c>
      <c r="D106" s="58"/>
      <c r="E106" s="37"/>
      <c r="F106" s="58"/>
      <c r="G106" s="35" t="str">
        <f t="shared" si="12"/>
        <v/>
      </c>
      <c r="H106" s="9">
        <f t="shared" si="5"/>
        <v>3</v>
      </c>
      <c r="I106" s="9"/>
      <c r="J106" s="19">
        <f t="shared" si="10"/>
        <v>0.01</v>
      </c>
      <c r="K106" s="20"/>
      <c r="L106" s="19">
        <f>IF(F106="x",30,0.01)</f>
        <v>0.01</v>
      </c>
      <c r="M106" s="24"/>
    </row>
    <row r="107" spans="1:13" ht="20.25" customHeight="1" thickBot="1">
      <c r="A107" s="116"/>
      <c r="B107" s="139" t="s">
        <v>107</v>
      </c>
      <c r="C107" s="139"/>
      <c r="D107" s="79"/>
      <c r="E107" s="36"/>
      <c r="F107" s="79"/>
      <c r="G107" s="35"/>
      <c r="H107" s="9">
        <f t="shared" si="5"/>
        <v>3</v>
      </c>
      <c r="I107" s="9"/>
      <c r="J107" s="19"/>
      <c r="K107" s="20"/>
      <c r="L107" s="19"/>
      <c r="M107" s="24"/>
    </row>
    <row r="108" spans="1:13" ht="45.6" thickBot="1">
      <c r="A108" s="116"/>
      <c r="B108" s="56">
        <v>8.17</v>
      </c>
      <c r="C108" s="57" t="s">
        <v>128</v>
      </c>
      <c r="D108" s="58"/>
      <c r="E108" s="37"/>
      <c r="F108" s="58"/>
      <c r="G108" s="35" t="str">
        <f t="shared" si="12"/>
        <v/>
      </c>
      <c r="H108" s="9">
        <f t="shared" si="5"/>
        <v>3</v>
      </c>
      <c r="I108" s="9"/>
      <c r="J108" s="19">
        <f t="shared" si="10"/>
        <v>0.01</v>
      </c>
      <c r="K108" s="20"/>
      <c r="L108" s="19">
        <f>IF(F108="x",30,0.01)</f>
        <v>0.01</v>
      </c>
      <c r="M108" s="24"/>
    </row>
    <row r="109" spans="1:13" ht="39.75" customHeight="1" thickBot="1">
      <c r="A109" s="116"/>
      <c r="B109" s="68">
        <v>8.18</v>
      </c>
      <c r="C109" s="69" t="s">
        <v>129</v>
      </c>
      <c r="D109" s="7"/>
      <c r="E109" s="37"/>
      <c r="F109" s="7"/>
      <c r="G109" s="35" t="str">
        <f t="shared" si="12"/>
        <v/>
      </c>
      <c r="H109" s="9">
        <f t="shared" si="5"/>
        <v>3</v>
      </c>
      <c r="I109" s="9"/>
      <c r="J109" s="19">
        <f t="shared" si="10"/>
        <v>0.01</v>
      </c>
      <c r="K109" s="20"/>
      <c r="L109" s="19">
        <f>IF(F109="x",30,0.01)</f>
        <v>0.01</v>
      </c>
      <c r="M109" s="24"/>
    </row>
    <row r="110" spans="1:13" ht="20.25" customHeight="1" thickBot="1">
      <c r="A110" s="116"/>
      <c r="B110" s="131" t="s">
        <v>106</v>
      </c>
      <c r="C110" s="132"/>
      <c r="D110" s="78"/>
      <c r="E110" s="36"/>
      <c r="F110" s="78"/>
      <c r="G110" s="35"/>
      <c r="H110" s="9">
        <f t="shared" si="5"/>
        <v>3</v>
      </c>
      <c r="I110" s="9"/>
      <c r="J110" s="19"/>
      <c r="K110" s="20"/>
      <c r="L110" s="19"/>
      <c r="M110" s="24"/>
    </row>
    <row r="111" spans="1:13" ht="41.25" customHeight="1" thickBot="1">
      <c r="A111" s="116"/>
      <c r="B111" s="68">
        <v>8.19</v>
      </c>
      <c r="C111" s="69" t="s">
        <v>130</v>
      </c>
      <c r="D111" s="7"/>
      <c r="E111" s="37"/>
      <c r="F111" s="7"/>
      <c r="G111" s="35" t="str">
        <f t="shared" si="12"/>
        <v/>
      </c>
      <c r="H111" s="9">
        <f t="shared" si="5"/>
        <v>3</v>
      </c>
      <c r="I111" s="9"/>
      <c r="J111" s="19">
        <f t="shared" si="10"/>
        <v>0.01</v>
      </c>
      <c r="K111" s="20"/>
      <c r="L111" s="19">
        <f t="shared" ref="L111:L117" si="13">IF(F111="x",30,0.01)</f>
        <v>0.01</v>
      </c>
      <c r="M111" s="24"/>
    </row>
    <row r="112" spans="1:13" ht="39.75" customHeight="1" thickBot="1">
      <c r="A112" s="116"/>
      <c r="B112" s="76">
        <v>8.1999999999999993</v>
      </c>
      <c r="C112" s="57" t="s">
        <v>131</v>
      </c>
      <c r="D112" s="58"/>
      <c r="E112" s="37"/>
      <c r="F112" s="58"/>
      <c r="G112" s="35" t="str">
        <f t="shared" si="12"/>
        <v/>
      </c>
      <c r="H112" s="9">
        <f t="shared" si="5"/>
        <v>3</v>
      </c>
      <c r="I112" s="9"/>
      <c r="J112" s="19">
        <f t="shared" si="10"/>
        <v>0.01</v>
      </c>
      <c r="K112" s="20"/>
      <c r="L112" s="19">
        <f t="shared" si="13"/>
        <v>0.01</v>
      </c>
      <c r="M112" s="24"/>
    </row>
    <row r="113" spans="1:13" ht="36.75" customHeight="1" thickBot="1">
      <c r="A113" s="116"/>
      <c r="B113" s="68">
        <v>8.2100000000000009</v>
      </c>
      <c r="C113" s="69" t="s">
        <v>139</v>
      </c>
      <c r="D113" s="7"/>
      <c r="E113" s="37"/>
      <c r="F113" s="7"/>
      <c r="G113" s="35" t="str">
        <f t="shared" si="12"/>
        <v/>
      </c>
      <c r="H113" s="9">
        <f t="shared" si="5"/>
        <v>3</v>
      </c>
      <c r="I113" s="9"/>
      <c r="J113" s="19">
        <f t="shared" si="10"/>
        <v>0.01</v>
      </c>
      <c r="K113" s="20"/>
      <c r="L113" s="19">
        <f t="shared" si="13"/>
        <v>0.01</v>
      </c>
      <c r="M113" s="24"/>
    </row>
    <row r="114" spans="1:13" ht="59.25" customHeight="1" thickBot="1">
      <c r="A114" s="116"/>
      <c r="B114" s="76">
        <v>8.2200000000000006</v>
      </c>
      <c r="C114" s="57" t="s">
        <v>132</v>
      </c>
      <c r="D114" s="58"/>
      <c r="E114" s="37"/>
      <c r="F114" s="58"/>
      <c r="G114" s="35" t="str">
        <f t="shared" si="12"/>
        <v/>
      </c>
      <c r="H114" s="9">
        <f t="shared" si="5"/>
        <v>3</v>
      </c>
      <c r="I114" s="9"/>
      <c r="J114" s="19">
        <f t="shared" si="10"/>
        <v>0.01</v>
      </c>
      <c r="K114" s="20"/>
      <c r="L114" s="19">
        <f t="shared" si="13"/>
        <v>0.01</v>
      </c>
      <c r="M114" s="24"/>
    </row>
    <row r="115" spans="1:13" ht="57" customHeight="1" thickBot="1">
      <c r="A115" s="116"/>
      <c r="B115" s="68">
        <v>8.23</v>
      </c>
      <c r="C115" s="69" t="s">
        <v>133</v>
      </c>
      <c r="D115" s="7"/>
      <c r="E115" s="37"/>
      <c r="F115" s="7"/>
      <c r="G115" s="35" t="str">
        <f t="shared" si="12"/>
        <v/>
      </c>
      <c r="H115" s="9">
        <f t="shared" si="5"/>
        <v>3</v>
      </c>
      <c r="I115" s="9"/>
      <c r="J115" s="19">
        <f t="shared" si="10"/>
        <v>0.01</v>
      </c>
      <c r="K115" s="20"/>
      <c r="L115" s="19">
        <f t="shared" si="13"/>
        <v>0.01</v>
      </c>
      <c r="M115" s="24"/>
    </row>
    <row r="116" spans="1:13" ht="51.75" customHeight="1" thickBot="1">
      <c r="A116" s="116"/>
      <c r="B116" s="76">
        <v>8.24</v>
      </c>
      <c r="C116" s="57" t="s">
        <v>134</v>
      </c>
      <c r="D116" s="58"/>
      <c r="E116" s="37"/>
      <c r="F116" s="58"/>
      <c r="G116" s="35" t="str">
        <f t="shared" si="12"/>
        <v/>
      </c>
      <c r="H116" s="9">
        <f t="shared" si="5"/>
        <v>3</v>
      </c>
      <c r="I116" s="9"/>
      <c r="J116" s="19">
        <f t="shared" si="10"/>
        <v>0.01</v>
      </c>
      <c r="K116" s="20"/>
      <c r="L116" s="19">
        <f t="shared" si="13"/>
        <v>0.01</v>
      </c>
      <c r="M116" s="24"/>
    </row>
    <row r="117" spans="1:13" ht="57.75" customHeight="1" thickBot="1">
      <c r="A117" s="116"/>
      <c r="B117" s="68">
        <v>8.25</v>
      </c>
      <c r="C117" s="69" t="s">
        <v>135</v>
      </c>
      <c r="D117" s="7"/>
      <c r="E117" s="37"/>
      <c r="F117" s="7"/>
      <c r="G117" s="35" t="str">
        <f t="shared" si="12"/>
        <v/>
      </c>
      <c r="H117" s="9">
        <f t="shared" si="5"/>
        <v>3</v>
      </c>
      <c r="I117" s="9"/>
      <c r="J117" s="19">
        <f t="shared" si="10"/>
        <v>0.01</v>
      </c>
      <c r="K117" s="20"/>
      <c r="L117" s="19">
        <f t="shared" si="13"/>
        <v>0.01</v>
      </c>
      <c r="M117" s="24"/>
    </row>
    <row r="118" spans="1:13" ht="20.25" customHeight="1" thickBot="1">
      <c r="A118" s="116"/>
      <c r="B118" s="131" t="s">
        <v>105</v>
      </c>
      <c r="C118" s="132"/>
      <c r="D118" s="78"/>
      <c r="E118" s="36"/>
      <c r="F118" s="78"/>
      <c r="G118" s="35"/>
      <c r="H118" s="9">
        <f t="shared" si="5"/>
        <v>3</v>
      </c>
      <c r="I118" s="9"/>
      <c r="J118" s="19"/>
      <c r="K118" s="20"/>
      <c r="L118" s="19"/>
      <c r="M118" s="24"/>
    </row>
    <row r="119" spans="1:13" ht="30.6" thickBot="1">
      <c r="A119" s="116"/>
      <c r="B119" s="68">
        <v>8.26</v>
      </c>
      <c r="C119" s="69" t="s">
        <v>136</v>
      </c>
      <c r="D119" s="7"/>
      <c r="E119" s="37"/>
      <c r="F119" s="7"/>
      <c r="G119" s="35" t="str">
        <f t="shared" si="12"/>
        <v/>
      </c>
      <c r="H119" s="9">
        <f t="shared" si="5"/>
        <v>3</v>
      </c>
      <c r="I119" s="9"/>
      <c r="J119" s="19">
        <f t="shared" si="10"/>
        <v>0.01</v>
      </c>
      <c r="K119" s="20"/>
      <c r="L119" s="19">
        <f>IF(F119="x",30,0.01)</f>
        <v>0.01</v>
      </c>
      <c r="M119" s="24"/>
    </row>
    <row r="120" spans="1:13" ht="20.25" customHeight="1" thickBot="1">
      <c r="A120" s="116"/>
      <c r="B120" s="131" t="s">
        <v>104</v>
      </c>
      <c r="C120" s="132"/>
      <c r="D120" s="78"/>
      <c r="E120" s="36"/>
      <c r="F120" s="78"/>
      <c r="G120" s="35"/>
      <c r="H120" s="9">
        <f t="shared" si="5"/>
        <v>3</v>
      </c>
      <c r="I120" s="9"/>
      <c r="J120" s="19"/>
      <c r="K120" s="20"/>
      <c r="L120" s="19"/>
      <c r="M120" s="24"/>
    </row>
    <row r="121" spans="1:13" ht="70.5" customHeight="1" thickBot="1">
      <c r="A121" s="116"/>
      <c r="B121" s="68">
        <v>8.27</v>
      </c>
      <c r="C121" s="69" t="s">
        <v>137</v>
      </c>
      <c r="D121" s="7"/>
      <c r="E121" s="37"/>
      <c r="F121" s="7"/>
      <c r="G121" s="35" t="str">
        <f t="shared" si="12"/>
        <v/>
      </c>
      <c r="H121" s="9">
        <f t="shared" si="5"/>
        <v>3</v>
      </c>
      <c r="I121" s="9"/>
      <c r="J121" s="19">
        <f t="shared" si="10"/>
        <v>0.01</v>
      </c>
      <c r="K121" s="20"/>
      <c r="L121" s="19">
        <f>IF(F121="x",30,0.01)</f>
        <v>0.01</v>
      </c>
      <c r="M121" s="24"/>
    </row>
    <row r="122" spans="1:13" ht="20.25" customHeight="1" thickBot="1">
      <c r="A122" s="116"/>
      <c r="B122" s="131" t="s">
        <v>103</v>
      </c>
      <c r="C122" s="132"/>
      <c r="D122" s="78"/>
      <c r="E122" s="36"/>
      <c r="F122" s="78"/>
      <c r="G122" s="35"/>
      <c r="H122" s="9">
        <f t="shared" si="5"/>
        <v>3</v>
      </c>
      <c r="I122" s="9"/>
      <c r="J122" s="19"/>
      <c r="K122" s="20"/>
      <c r="L122" s="19"/>
      <c r="M122" s="24"/>
    </row>
    <row r="123" spans="1:13" ht="39" customHeight="1" thickBot="1">
      <c r="A123" s="117"/>
      <c r="B123" s="68">
        <v>8.2799999999999994</v>
      </c>
      <c r="C123" s="69" t="s">
        <v>138</v>
      </c>
      <c r="D123" s="7"/>
      <c r="E123" s="37"/>
      <c r="F123" s="7"/>
      <c r="G123" s="35" t="str">
        <f t="shared" si="12"/>
        <v/>
      </c>
      <c r="H123" s="9">
        <f t="shared" si="5"/>
        <v>3</v>
      </c>
      <c r="I123" s="9"/>
      <c r="J123" s="19">
        <f t="shared" si="10"/>
        <v>0.01</v>
      </c>
      <c r="K123" s="20"/>
      <c r="L123" s="19">
        <f>IF(F123="x",30,0.01)</f>
        <v>0.01</v>
      </c>
      <c r="M123" s="34">
        <f>IF(ISERROR(AVERAGE(J85:L123)),"",AVERAGE(J85:L123))</f>
        <v>1.0000000000000004E-2</v>
      </c>
    </row>
    <row r="124" spans="1:13" ht="55.8" thickBot="1">
      <c r="A124" s="129" t="s">
        <v>78</v>
      </c>
      <c r="B124" s="129"/>
      <c r="C124" s="130"/>
      <c r="D124" s="15" t="s">
        <v>2</v>
      </c>
      <c r="E124" s="15" t="s">
        <v>3</v>
      </c>
      <c r="F124" s="15" t="s">
        <v>4</v>
      </c>
      <c r="G124" s="35"/>
      <c r="H124" s="9">
        <f t="shared" si="5"/>
        <v>0</v>
      </c>
      <c r="I124" s="9"/>
      <c r="J124" s="82">
        <f>SUM(J86:J123)</f>
        <v>0.25000000000000006</v>
      </c>
      <c r="K124" s="82"/>
      <c r="L124" s="82">
        <f>SUM(L86:L123)</f>
        <v>0.25000000000000006</v>
      </c>
      <c r="M124" s="83">
        <f>+J124+L124</f>
        <v>0.50000000000000011</v>
      </c>
    </row>
    <row r="125" spans="1:13" ht="33.75" customHeight="1">
      <c r="A125" s="115" t="s">
        <v>99</v>
      </c>
      <c r="B125" s="56">
        <v>9.1</v>
      </c>
      <c r="C125" s="57" t="s">
        <v>79</v>
      </c>
      <c r="D125" s="58"/>
      <c r="E125" s="58"/>
      <c r="F125" s="58"/>
      <c r="G125" s="35" t="str">
        <f t="shared" ref="G125:G126" si="14">IF(H125=3,"",IF(H125=2,"","One Answer Only"))</f>
        <v/>
      </c>
      <c r="H125" s="9">
        <f t="shared" si="5"/>
        <v>3</v>
      </c>
      <c r="I125" s="9"/>
      <c r="J125" s="25" t="str">
        <f t="shared" ref="J125:J126" si="15">IF(D125="x",3,"")</f>
        <v/>
      </c>
      <c r="K125" s="26" t="str">
        <f t="shared" ref="K125:K126" si="16">IF(E125="x",2,"")</f>
        <v/>
      </c>
      <c r="L125" s="26" t="str">
        <f t="shared" ref="L125:L126" si="17">IF(F125="x",1,"")</f>
        <v/>
      </c>
      <c r="M125" s="27"/>
    </row>
    <row r="126" spans="1:13" ht="33.75" customHeight="1" thickBot="1">
      <c r="A126" s="117"/>
      <c r="B126" s="71">
        <v>9.1999999999999993</v>
      </c>
      <c r="C126" s="72" t="s">
        <v>80</v>
      </c>
      <c r="D126" s="8"/>
      <c r="E126" s="8"/>
      <c r="F126" s="8"/>
      <c r="G126" s="35" t="str">
        <f t="shared" si="14"/>
        <v/>
      </c>
      <c r="H126" s="9">
        <f t="shared" si="5"/>
        <v>3</v>
      </c>
      <c r="I126" s="9"/>
      <c r="J126" s="31" t="str">
        <f t="shared" si="15"/>
        <v/>
      </c>
      <c r="K126" s="32" t="str">
        <f t="shared" si="16"/>
        <v/>
      </c>
      <c r="L126" s="32" t="str">
        <f t="shared" si="17"/>
        <v/>
      </c>
      <c r="M126" s="34" t="str">
        <f>IF(ISERROR(AVERAGE(J125:L126)),"",AVERAGE(J125:L126))</f>
        <v/>
      </c>
    </row>
  </sheetData>
  <sheetProtection password="CC2A" sheet="1" objects="1" scenarios="1"/>
  <mergeCells count="41">
    <mergeCell ref="A15:C15"/>
    <mergeCell ref="A1:C1"/>
    <mergeCell ref="A3:B3"/>
    <mergeCell ref="A5:D5"/>
    <mergeCell ref="A7:C7"/>
    <mergeCell ref="A8:C8"/>
    <mergeCell ref="A9:C9"/>
    <mergeCell ref="A10:C10"/>
    <mergeCell ref="A11:C11"/>
    <mergeCell ref="A12:C12"/>
    <mergeCell ref="A13:C13"/>
    <mergeCell ref="A14:C14"/>
    <mergeCell ref="A72:C72"/>
    <mergeCell ref="A16:C16"/>
    <mergeCell ref="A26:C26"/>
    <mergeCell ref="A27:D31"/>
    <mergeCell ref="A32:C32"/>
    <mergeCell ref="A33:C33"/>
    <mergeCell ref="A34:A41"/>
    <mergeCell ref="A42:A47"/>
    <mergeCell ref="A48:A53"/>
    <mergeCell ref="A54:C54"/>
    <mergeCell ref="A55:A61"/>
    <mergeCell ref="A62:A71"/>
    <mergeCell ref="A73:A79"/>
    <mergeCell ref="A80:A83"/>
    <mergeCell ref="A84:C84"/>
    <mergeCell ref="A85:A123"/>
    <mergeCell ref="B85:C85"/>
    <mergeCell ref="B92:C92"/>
    <mergeCell ref="B96:C96"/>
    <mergeCell ref="B100:C100"/>
    <mergeCell ref="B102:C102"/>
    <mergeCell ref="B105:C105"/>
    <mergeCell ref="A125:A126"/>
    <mergeCell ref="B107:C107"/>
    <mergeCell ref="B110:C110"/>
    <mergeCell ref="B118:C118"/>
    <mergeCell ref="B120:C120"/>
    <mergeCell ref="B122:C122"/>
    <mergeCell ref="A124:C124"/>
  </mergeCells>
  <conditionalFormatting sqref="D8">
    <cfRule type="cellIs" dxfId="8" priority="9" operator="lessThan">
      <formula>2.001</formula>
    </cfRule>
  </conditionalFormatting>
  <conditionalFormatting sqref="D9">
    <cfRule type="cellIs" dxfId="7" priority="8" operator="lessThan">
      <formula>2.001</formula>
    </cfRule>
  </conditionalFormatting>
  <conditionalFormatting sqref="D10">
    <cfRule type="cellIs" dxfId="6" priority="7" operator="lessThan">
      <formula>2.001</formula>
    </cfRule>
  </conditionalFormatting>
  <conditionalFormatting sqref="D11">
    <cfRule type="cellIs" dxfId="5" priority="6" operator="lessThan">
      <formula>2.001</formula>
    </cfRule>
  </conditionalFormatting>
  <conditionalFormatting sqref="D12">
    <cfRule type="cellIs" dxfId="4" priority="5" operator="lessThan">
      <formula>2.001</formula>
    </cfRule>
  </conditionalFormatting>
  <conditionalFormatting sqref="D13">
    <cfRule type="cellIs" dxfId="3" priority="4" operator="lessThan">
      <formula>2.001</formula>
    </cfRule>
  </conditionalFormatting>
  <conditionalFormatting sqref="D18">
    <cfRule type="cellIs" dxfId="2" priority="3" operator="lessThan">
      <formula>2.001</formula>
    </cfRule>
  </conditionalFormatting>
  <conditionalFormatting sqref="D14 D16">
    <cfRule type="cellIs" dxfId="1" priority="2" operator="lessThan">
      <formula>2.001</formula>
    </cfRule>
  </conditionalFormatting>
  <conditionalFormatting sqref="D15">
    <cfRule type="cellIs" dxfId="0" priority="1" operator="equal">
      <formula>"Examine!"</formula>
    </cfRule>
  </conditionalFormatting>
  <pageMargins left="0.7" right="0.7" top="0.75" bottom="0.75" header="0.3" footer="0.3"/>
  <pageSetup scale="91" orientation="landscape" r:id="rId1"/>
  <rowBreaks count="3" manualBreakCount="3">
    <brk id="23" max="5" man="1"/>
    <brk id="53" max="5" man="1"/>
    <brk id="7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Overview and Summary Scoresheet</vt:lpstr>
      <vt:lpstr>Assessment 1</vt:lpstr>
      <vt:lpstr>Assessment 2</vt:lpstr>
      <vt:lpstr>Assessment 3</vt:lpstr>
      <vt:lpstr>Assessment 4</vt:lpstr>
      <vt:lpstr>Assessment 5</vt:lpstr>
      <vt:lpstr>'Assessment 1'!Print_Area</vt:lpstr>
      <vt:lpstr>'Assessment 2'!Print_Area</vt:lpstr>
      <vt:lpstr>'Assessment 3'!Print_Area</vt:lpstr>
      <vt:lpstr>'Assessment 4'!Print_Area</vt:lpstr>
      <vt:lpstr>'Assessment 5'!Print_Area</vt:lpstr>
    </vt:vector>
  </TitlesOfParts>
  <Company>Kleimann Communications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Trybula</dc:creator>
  <cp:lastModifiedBy>Brend Castro</cp:lastModifiedBy>
  <cp:lastPrinted>2015-01-28T22:08:32Z</cp:lastPrinted>
  <dcterms:created xsi:type="dcterms:W3CDTF">2014-08-12T16:19:04Z</dcterms:created>
  <dcterms:modified xsi:type="dcterms:W3CDTF">2015-05-07T16:15:34Z</dcterms:modified>
</cp:coreProperties>
</file>