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Budget General\01 Keydata Electronic Version\PDB KD &amp; DRUPAL Files by FY\FY2026\Keydata March 2026\WIC\"/>
    </mc:Choice>
  </mc:AlternateContent>
  <xr:revisionPtr revIDLastSave="0" documentId="8_{8058039B-0BB0-4A67-9AD0-6A361913444B}" xr6:coauthVersionLast="47" xr6:coauthVersionMax="47" xr10:uidLastSave="{00000000-0000-0000-0000-000000000000}"/>
  <bookViews>
    <workbookView xWindow="-28920" yWindow="1080" windowWidth="29040" windowHeight="17520" tabRatio="828" xr2:uid="{00000000-000D-0000-FFFF-FFFF00000000}"/>
  </bookViews>
  <sheets>
    <sheet name="Introduction" sheetId="11" r:id="rId1"/>
    <sheet name="Pregnant Women Participating" sheetId="1" r:id="rId2"/>
    <sheet name="Women Fully Breastfeeding" sheetId="13" r:id="rId3"/>
    <sheet name="Women Partially Breastfeeding" sheetId="14" r:id="rId4"/>
    <sheet name="Total Breastfeeding Women" sheetId="10" r:id="rId5"/>
    <sheet name="Postpartum Women Participating" sheetId="9" r:id="rId6"/>
    <sheet name="Total Women" sheetId="8" r:id="rId7"/>
    <sheet name="Infants Fully Breastfed" sheetId="15" r:id="rId8"/>
    <sheet name="Infants Partially Breastfed" sheetId="16" r:id="rId9"/>
    <sheet name="Infants Fully Formula-fed" sheetId="17" r:id="rId10"/>
    <sheet name="Total Infants" sheetId="7" r:id="rId11"/>
    <sheet name="Children Participating" sheetId="6" r:id="rId12"/>
    <sheet name="Total Number of Participants" sheetId="5" r:id="rId13"/>
    <sheet name="Average Food Cost Per Person" sheetId="4" r:id="rId14"/>
    <sheet name="Food Costs" sheetId="3" r:id="rId15"/>
    <sheet name="Rebates Received" sheetId="12" r:id="rId16"/>
    <sheet name="Nut. Services &amp; Admin. Costs" sheetId="2" r:id="rId17"/>
  </sheets>
  <definedNames>
    <definedName name="_xlnm.Print_Titles" localSheetId="13">'Average Food Cost Per Person'!$1:$5</definedName>
    <definedName name="_xlnm.Print_Titles" localSheetId="11">'Children Participating'!$1:$5</definedName>
    <definedName name="_xlnm.Print_Titles" localSheetId="14">'Food Costs'!$1:$5</definedName>
    <definedName name="_xlnm.Print_Titles" localSheetId="16">'Nut. Services &amp; Admin. Costs'!$1:$5</definedName>
    <definedName name="_xlnm.Print_Titles" localSheetId="5">'Postpartum Women Participating'!$1:$5</definedName>
    <definedName name="_xlnm.Print_Titles" localSheetId="1">'Pregnant Women Participating'!$1:$5</definedName>
    <definedName name="_xlnm.Print_Titles" localSheetId="15">'Rebates Received'!$1:$5</definedName>
    <definedName name="_xlnm.Print_Titles" localSheetId="4">'Total Breastfeeding Women'!$1:$5</definedName>
    <definedName name="_xlnm.Print_Titles" localSheetId="10">'Total Infants'!$1:$5</definedName>
    <definedName name="_xlnm.Print_Titles" localSheetId="12">'Total Number of Participants'!$1:$5</definedName>
    <definedName name="_xlnm.Print_Titles" localSheetId="6">'Total Women'!$1:$5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1" i="2" l="1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3" i="2"/>
  <c r="A2" i="2"/>
  <c r="H101" i="12"/>
  <c r="A101" i="12"/>
  <c r="H100" i="12"/>
  <c r="A100" i="12"/>
  <c r="H99" i="12"/>
  <c r="A99" i="12"/>
  <c r="H98" i="12"/>
  <c r="A98" i="12"/>
  <c r="H97" i="12"/>
  <c r="A97" i="12"/>
  <c r="H96" i="12"/>
  <c r="A96" i="12"/>
  <c r="H95" i="12"/>
  <c r="A95" i="12"/>
  <c r="H94" i="12"/>
  <c r="A94" i="12"/>
  <c r="H93" i="12"/>
  <c r="A93" i="12"/>
  <c r="H92" i="12"/>
  <c r="A92" i="12"/>
  <c r="H91" i="12"/>
  <c r="A91" i="12"/>
  <c r="H90" i="12"/>
  <c r="A90" i="12"/>
  <c r="H89" i="12"/>
  <c r="A89" i="12"/>
  <c r="H88" i="12"/>
  <c r="A88" i="12"/>
  <c r="H87" i="12"/>
  <c r="A87" i="12"/>
  <c r="H86" i="12"/>
  <c r="A86" i="12"/>
  <c r="H85" i="12"/>
  <c r="A85" i="12"/>
  <c r="H84" i="12"/>
  <c r="A84" i="12"/>
  <c r="H83" i="12"/>
  <c r="A83" i="12"/>
  <c r="H82" i="12"/>
  <c r="A82" i="12"/>
  <c r="H81" i="12"/>
  <c r="A81" i="12"/>
  <c r="H80" i="12"/>
  <c r="A80" i="12"/>
  <c r="H79" i="12"/>
  <c r="A79" i="12"/>
  <c r="H78" i="12"/>
  <c r="A78" i="12"/>
  <c r="H77" i="12"/>
  <c r="A77" i="12"/>
  <c r="H76" i="12"/>
  <c r="A76" i="12"/>
  <c r="H75" i="12"/>
  <c r="A75" i="12"/>
  <c r="H74" i="12"/>
  <c r="A74" i="12"/>
  <c r="H73" i="12"/>
  <c r="A73" i="12"/>
  <c r="H72" i="12"/>
  <c r="A72" i="12"/>
  <c r="H71" i="12"/>
  <c r="A71" i="12"/>
  <c r="H70" i="12"/>
  <c r="A70" i="12"/>
  <c r="H69" i="12"/>
  <c r="A69" i="12"/>
  <c r="H68" i="12"/>
  <c r="A68" i="12"/>
  <c r="H67" i="12"/>
  <c r="A67" i="12"/>
  <c r="H66" i="12"/>
  <c r="A66" i="12"/>
  <c r="H65" i="12"/>
  <c r="A65" i="12"/>
  <c r="H64" i="12"/>
  <c r="A64" i="12"/>
  <c r="H63" i="12"/>
  <c r="A63" i="12"/>
  <c r="H62" i="12"/>
  <c r="A62" i="12"/>
  <c r="H61" i="12"/>
  <c r="A61" i="12"/>
  <c r="H60" i="12"/>
  <c r="A60" i="12"/>
  <c r="H59" i="12"/>
  <c r="A59" i="12"/>
  <c r="H58" i="12"/>
  <c r="A58" i="12"/>
  <c r="H57" i="12"/>
  <c r="A57" i="12"/>
  <c r="H56" i="12"/>
  <c r="A56" i="12"/>
  <c r="H55" i="12"/>
  <c r="A55" i="12"/>
  <c r="H54" i="12"/>
  <c r="A54" i="12"/>
  <c r="H53" i="12"/>
  <c r="A53" i="12"/>
  <c r="H52" i="12"/>
  <c r="A52" i="12"/>
  <c r="H51" i="12"/>
  <c r="A51" i="12"/>
  <c r="H50" i="12"/>
  <c r="A50" i="12"/>
  <c r="H49" i="12"/>
  <c r="A49" i="12"/>
  <c r="H48" i="12"/>
  <c r="A48" i="12"/>
  <c r="H47" i="12"/>
  <c r="A47" i="12"/>
  <c r="H46" i="12"/>
  <c r="A46" i="12"/>
  <c r="H45" i="12"/>
  <c r="A45" i="12"/>
  <c r="H44" i="12"/>
  <c r="A44" i="12"/>
  <c r="H43" i="12"/>
  <c r="A43" i="12"/>
  <c r="H42" i="12"/>
  <c r="A42" i="12"/>
  <c r="H41" i="12"/>
  <c r="A41" i="12"/>
  <c r="H40" i="12"/>
  <c r="A40" i="12"/>
  <c r="H39" i="12"/>
  <c r="A39" i="12"/>
  <c r="H38" i="12"/>
  <c r="A38" i="12"/>
  <c r="H37" i="12"/>
  <c r="A37" i="12"/>
  <c r="H36" i="12"/>
  <c r="A36" i="12"/>
  <c r="H35" i="12"/>
  <c r="A35" i="12"/>
  <c r="H34" i="12"/>
  <c r="A34" i="12"/>
  <c r="H33" i="12"/>
  <c r="A33" i="12"/>
  <c r="H32" i="12"/>
  <c r="A32" i="12"/>
  <c r="H31" i="12"/>
  <c r="A31" i="12"/>
  <c r="H30" i="12"/>
  <c r="A30" i="12"/>
  <c r="H29" i="12"/>
  <c r="A29" i="12"/>
  <c r="H28" i="12"/>
  <c r="A28" i="12"/>
  <c r="H27" i="12"/>
  <c r="A27" i="12"/>
  <c r="H26" i="12"/>
  <c r="A26" i="12"/>
  <c r="H25" i="12"/>
  <c r="A25" i="12"/>
  <c r="H24" i="12"/>
  <c r="A24" i="12"/>
  <c r="H23" i="12"/>
  <c r="A23" i="12"/>
  <c r="H22" i="12"/>
  <c r="A22" i="12"/>
  <c r="H21" i="12"/>
  <c r="A21" i="12"/>
  <c r="H20" i="12"/>
  <c r="A20" i="12"/>
  <c r="H19" i="12"/>
  <c r="A19" i="12"/>
  <c r="H18" i="12"/>
  <c r="A18" i="12"/>
  <c r="H17" i="12"/>
  <c r="A17" i="12"/>
  <c r="H16" i="12"/>
  <c r="A16" i="12"/>
  <c r="H15" i="12"/>
  <c r="A15" i="12"/>
  <c r="H14" i="12"/>
  <c r="A14" i="12"/>
  <c r="H13" i="12"/>
  <c r="A13" i="12"/>
  <c r="H12" i="12"/>
  <c r="A12" i="12"/>
  <c r="H11" i="12"/>
  <c r="A11" i="12"/>
  <c r="H10" i="12"/>
  <c r="A10" i="12"/>
  <c r="H9" i="12"/>
  <c r="A9" i="12"/>
  <c r="H8" i="12"/>
  <c r="A8" i="12"/>
  <c r="H7" i="12"/>
  <c r="A7" i="12"/>
  <c r="H6" i="12"/>
  <c r="A6" i="12"/>
  <c r="F5" i="12"/>
  <c r="D5" i="12"/>
  <c r="C5" i="12"/>
  <c r="B5" i="12"/>
  <c r="A3" i="12"/>
  <c r="A2" i="12"/>
  <c r="G5" i="12" s="1"/>
  <c r="H101" i="3"/>
  <c r="A101" i="3"/>
  <c r="H100" i="3"/>
  <c r="A100" i="3"/>
  <c r="H99" i="3"/>
  <c r="A99" i="3"/>
  <c r="H98" i="3"/>
  <c r="A98" i="3"/>
  <c r="H97" i="3"/>
  <c r="A97" i="3"/>
  <c r="H96" i="3"/>
  <c r="A96" i="3"/>
  <c r="H95" i="3"/>
  <c r="A95" i="3"/>
  <c r="H94" i="3"/>
  <c r="A94" i="3"/>
  <c r="H93" i="3"/>
  <c r="A93" i="3"/>
  <c r="H92" i="3"/>
  <c r="A92" i="3"/>
  <c r="H91" i="3"/>
  <c r="A91" i="3"/>
  <c r="H90" i="3"/>
  <c r="A90" i="3"/>
  <c r="H89" i="3"/>
  <c r="A89" i="3"/>
  <c r="H88" i="3"/>
  <c r="A88" i="3"/>
  <c r="H87" i="3"/>
  <c r="A87" i="3"/>
  <c r="H86" i="3"/>
  <c r="A86" i="3"/>
  <c r="H85" i="3"/>
  <c r="A85" i="3"/>
  <c r="H84" i="3"/>
  <c r="A84" i="3"/>
  <c r="H83" i="3"/>
  <c r="H83" i="4" s="1"/>
  <c r="A83" i="3"/>
  <c r="H82" i="3"/>
  <c r="A82" i="3"/>
  <c r="H81" i="3"/>
  <c r="A81" i="3"/>
  <c r="H80" i="3"/>
  <c r="A80" i="3"/>
  <c r="H79" i="3"/>
  <c r="A79" i="3"/>
  <c r="H78" i="3"/>
  <c r="A78" i="3"/>
  <c r="H77" i="3"/>
  <c r="A77" i="3"/>
  <c r="H76" i="3"/>
  <c r="A76" i="3"/>
  <c r="H75" i="3"/>
  <c r="A75" i="3"/>
  <c r="H74" i="3"/>
  <c r="A74" i="3"/>
  <c r="H73" i="3"/>
  <c r="A73" i="3"/>
  <c r="H72" i="3"/>
  <c r="A72" i="3"/>
  <c r="H71" i="3"/>
  <c r="A71" i="3"/>
  <c r="H70" i="3"/>
  <c r="A70" i="3"/>
  <c r="H69" i="3"/>
  <c r="A69" i="3"/>
  <c r="H68" i="3"/>
  <c r="A68" i="3"/>
  <c r="H67" i="3"/>
  <c r="A67" i="3"/>
  <c r="H66" i="3"/>
  <c r="A66" i="3"/>
  <c r="H65" i="3"/>
  <c r="A65" i="3"/>
  <c r="H64" i="3"/>
  <c r="A64" i="3"/>
  <c r="H63" i="3"/>
  <c r="A63" i="3"/>
  <c r="H62" i="3"/>
  <c r="A62" i="3"/>
  <c r="H61" i="3"/>
  <c r="A61" i="3"/>
  <c r="H60" i="3"/>
  <c r="A60" i="3"/>
  <c r="H59" i="3"/>
  <c r="A59" i="3"/>
  <c r="H58" i="3"/>
  <c r="A58" i="3"/>
  <c r="H57" i="3"/>
  <c r="A57" i="3"/>
  <c r="H56" i="3"/>
  <c r="A56" i="3"/>
  <c r="H55" i="3"/>
  <c r="A55" i="3"/>
  <c r="H54" i="3"/>
  <c r="A54" i="3"/>
  <c r="H53" i="3"/>
  <c r="A53" i="3"/>
  <c r="H52" i="3"/>
  <c r="A52" i="3"/>
  <c r="H51" i="3"/>
  <c r="A51" i="3"/>
  <c r="H50" i="3"/>
  <c r="A50" i="3"/>
  <c r="H49" i="3"/>
  <c r="A49" i="3"/>
  <c r="H48" i="3"/>
  <c r="A48" i="3"/>
  <c r="H47" i="3"/>
  <c r="A47" i="3"/>
  <c r="H46" i="3"/>
  <c r="A46" i="3"/>
  <c r="H45" i="3"/>
  <c r="A45" i="3"/>
  <c r="H44" i="3"/>
  <c r="A44" i="3"/>
  <c r="H43" i="3"/>
  <c r="A43" i="3"/>
  <c r="H42" i="3"/>
  <c r="A42" i="3"/>
  <c r="H41" i="3"/>
  <c r="A41" i="3"/>
  <c r="H40" i="3"/>
  <c r="A40" i="3"/>
  <c r="H39" i="3"/>
  <c r="A39" i="3"/>
  <c r="H38" i="3"/>
  <c r="A38" i="3"/>
  <c r="H37" i="3"/>
  <c r="A37" i="3"/>
  <c r="H36" i="3"/>
  <c r="A36" i="3"/>
  <c r="H35" i="3"/>
  <c r="A35" i="3"/>
  <c r="H34" i="3"/>
  <c r="A34" i="3"/>
  <c r="H33" i="3"/>
  <c r="A33" i="3"/>
  <c r="H32" i="3"/>
  <c r="A32" i="3"/>
  <c r="H31" i="3"/>
  <c r="A31" i="3"/>
  <c r="H30" i="3"/>
  <c r="A30" i="3"/>
  <c r="H29" i="3"/>
  <c r="A29" i="3"/>
  <c r="H28" i="3"/>
  <c r="A28" i="3"/>
  <c r="H27" i="3"/>
  <c r="A27" i="3"/>
  <c r="H26" i="3"/>
  <c r="A26" i="3"/>
  <c r="H25" i="3"/>
  <c r="A25" i="3"/>
  <c r="H24" i="3"/>
  <c r="A24" i="3"/>
  <c r="H23" i="3"/>
  <c r="A23" i="3"/>
  <c r="H22" i="3"/>
  <c r="A22" i="3"/>
  <c r="H21" i="3"/>
  <c r="A21" i="3"/>
  <c r="H20" i="3"/>
  <c r="A20" i="3"/>
  <c r="H19" i="3"/>
  <c r="A19" i="3"/>
  <c r="H18" i="3"/>
  <c r="A18" i="3"/>
  <c r="H17" i="3"/>
  <c r="A17" i="3"/>
  <c r="H16" i="3"/>
  <c r="A16" i="3"/>
  <c r="H15" i="3"/>
  <c r="A15" i="3"/>
  <c r="H14" i="3"/>
  <c r="A14" i="3"/>
  <c r="H13" i="3"/>
  <c r="A13" i="3"/>
  <c r="H12" i="3"/>
  <c r="A12" i="3"/>
  <c r="H11" i="3"/>
  <c r="A11" i="3"/>
  <c r="H10" i="3"/>
  <c r="A10" i="3"/>
  <c r="H9" i="3"/>
  <c r="A9" i="3"/>
  <c r="H8" i="3"/>
  <c r="A8" i="3"/>
  <c r="H7" i="3"/>
  <c r="A7" i="3"/>
  <c r="H6" i="3"/>
  <c r="A6" i="3"/>
  <c r="F5" i="3"/>
  <c r="D5" i="3"/>
  <c r="C5" i="3"/>
  <c r="B5" i="3"/>
  <c r="A3" i="3"/>
  <c r="A2" i="3"/>
  <c r="G5" i="3" s="1"/>
  <c r="H101" i="4"/>
  <c r="A101" i="4"/>
  <c r="H100" i="4"/>
  <c r="A100" i="4"/>
  <c r="H99" i="4"/>
  <c r="A99" i="4"/>
  <c r="H98" i="4"/>
  <c r="A98" i="4"/>
  <c r="H97" i="4"/>
  <c r="A97" i="4"/>
  <c r="H96" i="4"/>
  <c r="A96" i="4"/>
  <c r="H95" i="4"/>
  <c r="A95" i="4"/>
  <c r="H94" i="4"/>
  <c r="A94" i="4"/>
  <c r="H93" i="4"/>
  <c r="A93" i="4"/>
  <c r="H92" i="4"/>
  <c r="A92" i="4"/>
  <c r="H91" i="4"/>
  <c r="A91" i="4"/>
  <c r="H90" i="4"/>
  <c r="A90" i="4"/>
  <c r="H89" i="4"/>
  <c r="A89" i="4"/>
  <c r="H88" i="4"/>
  <c r="A88" i="4"/>
  <c r="H87" i="4"/>
  <c r="A87" i="4"/>
  <c r="H86" i="4"/>
  <c r="A86" i="4"/>
  <c r="H85" i="4"/>
  <c r="A85" i="4"/>
  <c r="H84" i="4"/>
  <c r="A84" i="4"/>
  <c r="A83" i="4"/>
  <c r="H82" i="4"/>
  <c r="A82" i="4"/>
  <c r="H81" i="4"/>
  <c r="A81" i="4"/>
  <c r="H80" i="4"/>
  <c r="A80" i="4"/>
  <c r="H79" i="4"/>
  <c r="A79" i="4"/>
  <c r="H78" i="4"/>
  <c r="A78" i="4"/>
  <c r="H77" i="4"/>
  <c r="A77" i="4"/>
  <c r="H76" i="4"/>
  <c r="A76" i="4"/>
  <c r="H75" i="4"/>
  <c r="A75" i="4"/>
  <c r="H74" i="4"/>
  <c r="A74" i="4"/>
  <c r="H73" i="4"/>
  <c r="A73" i="4"/>
  <c r="H72" i="4"/>
  <c r="A72" i="4"/>
  <c r="H71" i="4"/>
  <c r="A71" i="4"/>
  <c r="H70" i="4"/>
  <c r="A70" i="4"/>
  <c r="H69" i="4"/>
  <c r="A69" i="4"/>
  <c r="H68" i="4"/>
  <c r="A68" i="4"/>
  <c r="H67" i="4"/>
  <c r="A67" i="4"/>
  <c r="H66" i="4"/>
  <c r="A66" i="4"/>
  <c r="H65" i="4"/>
  <c r="A65" i="4"/>
  <c r="H64" i="4"/>
  <c r="A64" i="4"/>
  <c r="H63" i="4"/>
  <c r="A63" i="4"/>
  <c r="H62" i="4"/>
  <c r="A62" i="4"/>
  <c r="H61" i="4"/>
  <c r="A61" i="4"/>
  <c r="H60" i="4"/>
  <c r="A60" i="4"/>
  <c r="H59" i="4"/>
  <c r="A59" i="4"/>
  <c r="H58" i="4"/>
  <c r="A58" i="4"/>
  <c r="H57" i="4"/>
  <c r="A57" i="4"/>
  <c r="H56" i="4"/>
  <c r="A56" i="4"/>
  <c r="H55" i="4"/>
  <c r="A55" i="4"/>
  <c r="H54" i="4"/>
  <c r="A54" i="4"/>
  <c r="H53" i="4"/>
  <c r="A53" i="4"/>
  <c r="H52" i="4"/>
  <c r="A52" i="4"/>
  <c r="H51" i="4"/>
  <c r="A51" i="4"/>
  <c r="H50" i="4"/>
  <c r="A50" i="4"/>
  <c r="H49" i="4"/>
  <c r="A49" i="4"/>
  <c r="H48" i="4"/>
  <c r="A48" i="4"/>
  <c r="H47" i="4"/>
  <c r="A47" i="4"/>
  <c r="H46" i="4"/>
  <c r="A46" i="4"/>
  <c r="H45" i="4"/>
  <c r="A45" i="4"/>
  <c r="H44" i="4"/>
  <c r="A44" i="4"/>
  <c r="H43" i="4"/>
  <c r="A43" i="4"/>
  <c r="H42" i="4"/>
  <c r="A42" i="4"/>
  <c r="H41" i="4"/>
  <c r="A41" i="4"/>
  <c r="H40" i="4"/>
  <c r="A40" i="4"/>
  <c r="H39" i="4"/>
  <c r="A39" i="4"/>
  <c r="H38" i="4"/>
  <c r="A38" i="4"/>
  <c r="H37" i="4"/>
  <c r="A37" i="4"/>
  <c r="H36" i="4"/>
  <c r="A36" i="4"/>
  <c r="H35" i="4"/>
  <c r="A35" i="4"/>
  <c r="H34" i="4"/>
  <c r="A34" i="4"/>
  <c r="H33" i="4"/>
  <c r="A33" i="4"/>
  <c r="H32" i="4"/>
  <c r="A32" i="4"/>
  <c r="H31" i="4"/>
  <c r="A31" i="4"/>
  <c r="H30" i="4"/>
  <c r="A30" i="4"/>
  <c r="H29" i="4"/>
  <c r="A29" i="4"/>
  <c r="H28" i="4"/>
  <c r="A28" i="4"/>
  <c r="H27" i="4"/>
  <c r="A27" i="4"/>
  <c r="H26" i="4"/>
  <c r="A26" i="4"/>
  <c r="H25" i="4"/>
  <c r="A25" i="4"/>
  <c r="H24" i="4"/>
  <c r="A24" i="4"/>
  <c r="H23" i="4"/>
  <c r="A23" i="4"/>
  <c r="H22" i="4"/>
  <c r="A22" i="4"/>
  <c r="H21" i="4"/>
  <c r="A21" i="4"/>
  <c r="H20" i="4"/>
  <c r="A20" i="4"/>
  <c r="H19" i="4"/>
  <c r="A19" i="4"/>
  <c r="H18" i="4"/>
  <c r="A18" i="4"/>
  <c r="H17" i="4"/>
  <c r="A17" i="4"/>
  <c r="H16" i="4"/>
  <c r="A16" i="4"/>
  <c r="H15" i="4"/>
  <c r="A15" i="4"/>
  <c r="H14" i="4"/>
  <c r="A14" i="4"/>
  <c r="H13" i="4"/>
  <c r="A13" i="4"/>
  <c r="H12" i="4"/>
  <c r="A12" i="4"/>
  <c r="H11" i="4"/>
  <c r="A11" i="4"/>
  <c r="H10" i="4"/>
  <c r="A10" i="4"/>
  <c r="H9" i="4"/>
  <c r="A9" i="4"/>
  <c r="H8" i="4"/>
  <c r="A8" i="4"/>
  <c r="H7" i="4"/>
  <c r="A7" i="4"/>
  <c r="H6" i="4"/>
  <c r="A6" i="4"/>
  <c r="F5" i="4"/>
  <c r="E5" i="4"/>
  <c r="D5" i="4"/>
  <c r="C5" i="4"/>
  <c r="B5" i="4"/>
  <c r="A3" i="4"/>
  <c r="A2" i="4"/>
  <c r="G5" i="4" s="1"/>
  <c r="H101" i="5"/>
  <c r="A101" i="5"/>
  <c r="H100" i="5"/>
  <c r="A100" i="5"/>
  <c r="H99" i="5"/>
  <c r="A99" i="5"/>
  <c r="H98" i="5"/>
  <c r="A98" i="5"/>
  <c r="H97" i="5"/>
  <c r="A97" i="5"/>
  <c r="H96" i="5"/>
  <c r="A96" i="5"/>
  <c r="H95" i="5"/>
  <c r="A95" i="5"/>
  <c r="H94" i="5"/>
  <c r="A94" i="5"/>
  <c r="H93" i="5"/>
  <c r="A93" i="5"/>
  <c r="H92" i="5"/>
  <c r="A92" i="5"/>
  <c r="H91" i="5"/>
  <c r="A91" i="5"/>
  <c r="H90" i="5"/>
  <c r="A90" i="5"/>
  <c r="H89" i="5"/>
  <c r="A89" i="5"/>
  <c r="H88" i="5"/>
  <c r="A88" i="5"/>
  <c r="H87" i="5"/>
  <c r="A87" i="5"/>
  <c r="H86" i="5"/>
  <c r="A86" i="5"/>
  <c r="H85" i="5"/>
  <c r="A85" i="5"/>
  <c r="H84" i="5"/>
  <c r="A84" i="5"/>
  <c r="H83" i="5"/>
  <c r="A83" i="5"/>
  <c r="H82" i="5"/>
  <c r="A82" i="5"/>
  <c r="H81" i="5"/>
  <c r="A81" i="5"/>
  <c r="H80" i="5"/>
  <c r="A80" i="5"/>
  <c r="H79" i="5"/>
  <c r="A79" i="5"/>
  <c r="H78" i="5"/>
  <c r="A78" i="5"/>
  <c r="H77" i="5"/>
  <c r="A77" i="5"/>
  <c r="H76" i="5"/>
  <c r="A76" i="5"/>
  <c r="H75" i="5"/>
  <c r="A75" i="5"/>
  <c r="H74" i="5"/>
  <c r="A74" i="5"/>
  <c r="H73" i="5"/>
  <c r="A73" i="5"/>
  <c r="H72" i="5"/>
  <c r="A72" i="5"/>
  <c r="H71" i="5"/>
  <c r="A71" i="5"/>
  <c r="H70" i="5"/>
  <c r="A70" i="5"/>
  <c r="H69" i="5"/>
  <c r="A69" i="5"/>
  <c r="H68" i="5"/>
  <c r="A68" i="5"/>
  <c r="H67" i="5"/>
  <c r="A67" i="5"/>
  <c r="H66" i="5"/>
  <c r="A66" i="5"/>
  <c r="H65" i="5"/>
  <c r="A65" i="5"/>
  <c r="H64" i="5"/>
  <c r="A64" i="5"/>
  <c r="H63" i="5"/>
  <c r="A63" i="5"/>
  <c r="H62" i="5"/>
  <c r="A62" i="5"/>
  <c r="H61" i="5"/>
  <c r="A61" i="5"/>
  <c r="H60" i="5"/>
  <c r="A60" i="5"/>
  <c r="H59" i="5"/>
  <c r="A59" i="5"/>
  <c r="H58" i="5"/>
  <c r="A58" i="5"/>
  <c r="H57" i="5"/>
  <c r="A57" i="5"/>
  <c r="H56" i="5"/>
  <c r="A56" i="5"/>
  <c r="H55" i="5"/>
  <c r="A55" i="5"/>
  <c r="H54" i="5"/>
  <c r="A54" i="5"/>
  <c r="H53" i="5"/>
  <c r="A53" i="5"/>
  <c r="H52" i="5"/>
  <c r="A52" i="5"/>
  <c r="H51" i="5"/>
  <c r="A51" i="5"/>
  <c r="H50" i="5"/>
  <c r="A50" i="5"/>
  <c r="H49" i="5"/>
  <c r="A49" i="5"/>
  <c r="H48" i="5"/>
  <c r="A48" i="5"/>
  <c r="H47" i="5"/>
  <c r="A47" i="5"/>
  <c r="H46" i="5"/>
  <c r="A46" i="5"/>
  <c r="H45" i="5"/>
  <c r="A45" i="5"/>
  <c r="H44" i="5"/>
  <c r="A44" i="5"/>
  <c r="H43" i="5"/>
  <c r="A43" i="5"/>
  <c r="H42" i="5"/>
  <c r="A42" i="5"/>
  <c r="H41" i="5"/>
  <c r="A41" i="5"/>
  <c r="H40" i="5"/>
  <c r="A40" i="5"/>
  <c r="H39" i="5"/>
  <c r="A39" i="5"/>
  <c r="H38" i="5"/>
  <c r="A38" i="5"/>
  <c r="H37" i="5"/>
  <c r="A37" i="5"/>
  <c r="H36" i="5"/>
  <c r="A36" i="5"/>
  <c r="H35" i="5"/>
  <c r="A35" i="5"/>
  <c r="H34" i="5"/>
  <c r="A34" i="5"/>
  <c r="H33" i="5"/>
  <c r="A33" i="5"/>
  <c r="H32" i="5"/>
  <c r="A32" i="5"/>
  <c r="H31" i="5"/>
  <c r="A31" i="5"/>
  <c r="H30" i="5"/>
  <c r="A30" i="5"/>
  <c r="H29" i="5"/>
  <c r="A29" i="5"/>
  <c r="H28" i="5"/>
  <c r="A28" i="5"/>
  <c r="H27" i="5"/>
  <c r="A27" i="5"/>
  <c r="H26" i="5"/>
  <c r="A26" i="5"/>
  <c r="H25" i="5"/>
  <c r="A25" i="5"/>
  <c r="H24" i="5"/>
  <c r="A24" i="5"/>
  <c r="H23" i="5"/>
  <c r="A23" i="5"/>
  <c r="H22" i="5"/>
  <c r="A22" i="5"/>
  <c r="H21" i="5"/>
  <c r="A21" i="5"/>
  <c r="H20" i="5"/>
  <c r="A20" i="5"/>
  <c r="H19" i="5"/>
  <c r="A19" i="5"/>
  <c r="H18" i="5"/>
  <c r="A18" i="5"/>
  <c r="H17" i="5"/>
  <c r="A17" i="5"/>
  <c r="H16" i="5"/>
  <c r="A16" i="5"/>
  <c r="H15" i="5"/>
  <c r="A15" i="5"/>
  <c r="H14" i="5"/>
  <c r="A14" i="5"/>
  <c r="H13" i="5"/>
  <c r="A13" i="5"/>
  <c r="H12" i="5"/>
  <c r="A12" i="5"/>
  <c r="H11" i="5"/>
  <c r="A11" i="5"/>
  <c r="H10" i="5"/>
  <c r="A10" i="5"/>
  <c r="H9" i="5"/>
  <c r="A9" i="5"/>
  <c r="H8" i="5"/>
  <c r="A8" i="5"/>
  <c r="H7" i="5"/>
  <c r="A7" i="5"/>
  <c r="H6" i="5"/>
  <c r="A6" i="5"/>
  <c r="F5" i="5"/>
  <c r="E5" i="5"/>
  <c r="D5" i="5"/>
  <c r="C5" i="5"/>
  <c r="B5" i="5"/>
  <c r="A3" i="5"/>
  <c r="A2" i="5"/>
  <c r="G5" i="5" s="1"/>
  <c r="H101" i="6"/>
  <c r="A101" i="6"/>
  <c r="H100" i="6"/>
  <c r="A100" i="6"/>
  <c r="H99" i="6"/>
  <c r="A99" i="6"/>
  <c r="H98" i="6"/>
  <c r="A98" i="6"/>
  <c r="H97" i="6"/>
  <c r="A97" i="6"/>
  <c r="H96" i="6"/>
  <c r="A96" i="6"/>
  <c r="H95" i="6"/>
  <c r="A95" i="6"/>
  <c r="H94" i="6"/>
  <c r="A94" i="6"/>
  <c r="H93" i="6"/>
  <c r="A93" i="6"/>
  <c r="H92" i="6"/>
  <c r="A92" i="6"/>
  <c r="H91" i="6"/>
  <c r="A91" i="6"/>
  <c r="H90" i="6"/>
  <c r="A90" i="6"/>
  <c r="H89" i="6"/>
  <c r="A89" i="6"/>
  <c r="H88" i="6"/>
  <c r="A88" i="6"/>
  <c r="H87" i="6"/>
  <c r="A87" i="6"/>
  <c r="H86" i="6"/>
  <c r="A86" i="6"/>
  <c r="H85" i="6"/>
  <c r="A85" i="6"/>
  <c r="H84" i="6"/>
  <c r="A84" i="6"/>
  <c r="H83" i="6"/>
  <c r="A83" i="6"/>
  <c r="H82" i="6"/>
  <c r="A82" i="6"/>
  <c r="H81" i="6"/>
  <c r="A81" i="6"/>
  <c r="H80" i="6"/>
  <c r="A80" i="6"/>
  <c r="H79" i="6"/>
  <c r="A79" i="6"/>
  <c r="H78" i="6"/>
  <c r="A78" i="6"/>
  <c r="H77" i="6"/>
  <c r="A77" i="6"/>
  <c r="H76" i="6"/>
  <c r="A76" i="6"/>
  <c r="H75" i="6"/>
  <c r="A75" i="6"/>
  <c r="H74" i="6"/>
  <c r="A74" i="6"/>
  <c r="H73" i="6"/>
  <c r="A73" i="6"/>
  <c r="H72" i="6"/>
  <c r="A72" i="6"/>
  <c r="H71" i="6"/>
  <c r="A71" i="6"/>
  <c r="H70" i="6"/>
  <c r="A70" i="6"/>
  <c r="H69" i="6"/>
  <c r="A69" i="6"/>
  <c r="H68" i="6"/>
  <c r="A68" i="6"/>
  <c r="H67" i="6"/>
  <c r="A67" i="6"/>
  <c r="H66" i="6"/>
  <c r="A66" i="6"/>
  <c r="H65" i="6"/>
  <c r="A65" i="6"/>
  <c r="H64" i="6"/>
  <c r="A64" i="6"/>
  <c r="H63" i="6"/>
  <c r="A63" i="6"/>
  <c r="H62" i="6"/>
  <c r="A62" i="6"/>
  <c r="H61" i="6"/>
  <c r="A61" i="6"/>
  <c r="H60" i="6"/>
  <c r="A60" i="6"/>
  <c r="H59" i="6"/>
  <c r="A59" i="6"/>
  <c r="H58" i="6"/>
  <c r="A58" i="6"/>
  <c r="H57" i="6"/>
  <c r="A57" i="6"/>
  <c r="H56" i="6"/>
  <c r="A56" i="6"/>
  <c r="H55" i="6"/>
  <c r="A55" i="6"/>
  <c r="H54" i="6"/>
  <c r="A54" i="6"/>
  <c r="H53" i="6"/>
  <c r="A53" i="6"/>
  <c r="H52" i="6"/>
  <c r="A52" i="6"/>
  <c r="H51" i="6"/>
  <c r="A51" i="6"/>
  <c r="H50" i="6"/>
  <c r="A50" i="6"/>
  <c r="H49" i="6"/>
  <c r="A49" i="6"/>
  <c r="H48" i="6"/>
  <c r="A48" i="6"/>
  <c r="H47" i="6"/>
  <c r="A47" i="6"/>
  <c r="H46" i="6"/>
  <c r="A46" i="6"/>
  <c r="H45" i="6"/>
  <c r="A45" i="6"/>
  <c r="H44" i="6"/>
  <c r="A44" i="6"/>
  <c r="H43" i="6"/>
  <c r="A43" i="6"/>
  <c r="H42" i="6"/>
  <c r="A42" i="6"/>
  <c r="H41" i="6"/>
  <c r="A41" i="6"/>
  <c r="H40" i="6"/>
  <c r="A40" i="6"/>
  <c r="H39" i="6"/>
  <c r="A39" i="6"/>
  <c r="H38" i="6"/>
  <c r="A38" i="6"/>
  <c r="H37" i="6"/>
  <c r="A37" i="6"/>
  <c r="H36" i="6"/>
  <c r="A36" i="6"/>
  <c r="H35" i="6"/>
  <c r="A35" i="6"/>
  <c r="H34" i="6"/>
  <c r="A34" i="6"/>
  <c r="H33" i="6"/>
  <c r="A33" i="6"/>
  <c r="H32" i="6"/>
  <c r="A32" i="6"/>
  <c r="H31" i="6"/>
  <c r="A31" i="6"/>
  <c r="H30" i="6"/>
  <c r="A30" i="6"/>
  <c r="H29" i="6"/>
  <c r="A29" i="6"/>
  <c r="H28" i="6"/>
  <c r="A28" i="6"/>
  <c r="H27" i="6"/>
  <c r="A27" i="6"/>
  <c r="H26" i="6"/>
  <c r="A26" i="6"/>
  <c r="H25" i="6"/>
  <c r="A25" i="6"/>
  <c r="H24" i="6"/>
  <c r="A24" i="6"/>
  <c r="H23" i="6"/>
  <c r="A23" i="6"/>
  <c r="H22" i="6"/>
  <c r="A22" i="6"/>
  <c r="H21" i="6"/>
  <c r="A21" i="6"/>
  <c r="H20" i="6"/>
  <c r="A20" i="6"/>
  <c r="H19" i="6"/>
  <c r="A19" i="6"/>
  <c r="H18" i="6"/>
  <c r="A18" i="6"/>
  <c r="H17" i="6"/>
  <c r="A17" i="6"/>
  <c r="H16" i="6"/>
  <c r="A16" i="6"/>
  <c r="H15" i="6"/>
  <c r="A15" i="6"/>
  <c r="H14" i="6"/>
  <c r="A14" i="6"/>
  <c r="H13" i="6"/>
  <c r="A13" i="6"/>
  <c r="H12" i="6"/>
  <c r="A12" i="6"/>
  <c r="H11" i="6"/>
  <c r="A11" i="6"/>
  <c r="H10" i="6"/>
  <c r="A10" i="6"/>
  <c r="H9" i="6"/>
  <c r="A9" i="6"/>
  <c r="H8" i="6"/>
  <c r="A8" i="6"/>
  <c r="H7" i="6"/>
  <c r="A7" i="6"/>
  <c r="H6" i="6"/>
  <c r="A6" i="6"/>
  <c r="F5" i="6"/>
  <c r="E5" i="6"/>
  <c r="D5" i="6"/>
  <c r="C5" i="6"/>
  <c r="B5" i="6"/>
  <c r="A3" i="6"/>
  <c r="A2" i="6"/>
  <c r="G5" i="6" s="1"/>
  <c r="H101" i="7"/>
  <c r="A101" i="7"/>
  <c r="H100" i="7"/>
  <c r="A100" i="7"/>
  <c r="H99" i="7"/>
  <c r="A99" i="7"/>
  <c r="H98" i="7"/>
  <c r="A98" i="7"/>
  <c r="H97" i="7"/>
  <c r="A97" i="7"/>
  <c r="H96" i="7"/>
  <c r="A96" i="7"/>
  <c r="H95" i="7"/>
  <c r="A95" i="7"/>
  <c r="H94" i="7"/>
  <c r="A94" i="7"/>
  <c r="H93" i="7"/>
  <c r="A93" i="7"/>
  <c r="H92" i="7"/>
  <c r="A92" i="7"/>
  <c r="H91" i="7"/>
  <c r="A91" i="7"/>
  <c r="H90" i="7"/>
  <c r="A90" i="7"/>
  <c r="H89" i="7"/>
  <c r="A89" i="7"/>
  <c r="H88" i="7"/>
  <c r="A88" i="7"/>
  <c r="H87" i="7"/>
  <c r="A87" i="7"/>
  <c r="H86" i="7"/>
  <c r="A86" i="7"/>
  <c r="H85" i="7"/>
  <c r="A85" i="7"/>
  <c r="H84" i="7"/>
  <c r="A84" i="7"/>
  <c r="H83" i="7"/>
  <c r="A83" i="7"/>
  <c r="H82" i="7"/>
  <c r="A82" i="7"/>
  <c r="H81" i="7"/>
  <c r="A81" i="7"/>
  <c r="H80" i="7"/>
  <c r="A80" i="7"/>
  <c r="H79" i="7"/>
  <c r="A79" i="7"/>
  <c r="H78" i="7"/>
  <c r="A78" i="7"/>
  <c r="H77" i="7"/>
  <c r="A77" i="7"/>
  <c r="H76" i="7"/>
  <c r="A76" i="7"/>
  <c r="H75" i="7"/>
  <c r="A75" i="7"/>
  <c r="H74" i="7"/>
  <c r="A74" i="7"/>
  <c r="H73" i="7"/>
  <c r="A73" i="7"/>
  <c r="H72" i="7"/>
  <c r="A72" i="7"/>
  <c r="H71" i="7"/>
  <c r="A71" i="7"/>
  <c r="H70" i="7"/>
  <c r="A70" i="7"/>
  <c r="H69" i="7"/>
  <c r="A69" i="7"/>
  <c r="H68" i="7"/>
  <c r="A68" i="7"/>
  <c r="H67" i="7"/>
  <c r="A67" i="7"/>
  <c r="H66" i="7"/>
  <c r="A66" i="7"/>
  <c r="H65" i="7"/>
  <c r="A65" i="7"/>
  <c r="H64" i="7"/>
  <c r="A64" i="7"/>
  <c r="H63" i="7"/>
  <c r="A63" i="7"/>
  <c r="H62" i="7"/>
  <c r="A62" i="7"/>
  <c r="H61" i="7"/>
  <c r="A61" i="7"/>
  <c r="H60" i="7"/>
  <c r="A60" i="7"/>
  <c r="H59" i="7"/>
  <c r="A59" i="7"/>
  <c r="H58" i="7"/>
  <c r="A58" i="7"/>
  <c r="H57" i="7"/>
  <c r="A57" i="7"/>
  <c r="H56" i="7"/>
  <c r="A56" i="7"/>
  <c r="H55" i="7"/>
  <c r="A55" i="7"/>
  <c r="H54" i="7"/>
  <c r="A54" i="7"/>
  <c r="H53" i="7"/>
  <c r="A53" i="7"/>
  <c r="H52" i="7"/>
  <c r="A52" i="7"/>
  <c r="H51" i="7"/>
  <c r="A51" i="7"/>
  <c r="H50" i="7"/>
  <c r="A50" i="7"/>
  <c r="H49" i="7"/>
  <c r="A49" i="7"/>
  <c r="H48" i="7"/>
  <c r="A48" i="7"/>
  <c r="H47" i="7"/>
  <c r="A47" i="7"/>
  <c r="H46" i="7"/>
  <c r="A46" i="7"/>
  <c r="H45" i="7"/>
  <c r="A45" i="7"/>
  <c r="H44" i="7"/>
  <c r="A44" i="7"/>
  <c r="H43" i="7"/>
  <c r="A43" i="7"/>
  <c r="H42" i="7"/>
  <c r="A42" i="7"/>
  <c r="H41" i="7"/>
  <c r="A41" i="7"/>
  <c r="H40" i="7"/>
  <c r="A40" i="7"/>
  <c r="H39" i="7"/>
  <c r="A39" i="7"/>
  <c r="H38" i="7"/>
  <c r="A38" i="7"/>
  <c r="H37" i="7"/>
  <c r="A37" i="7"/>
  <c r="H36" i="7"/>
  <c r="A36" i="7"/>
  <c r="H35" i="7"/>
  <c r="A35" i="7"/>
  <c r="H34" i="7"/>
  <c r="A34" i="7"/>
  <c r="H33" i="7"/>
  <c r="A33" i="7"/>
  <c r="H32" i="7"/>
  <c r="A32" i="7"/>
  <c r="H31" i="7"/>
  <c r="A31" i="7"/>
  <c r="H30" i="7"/>
  <c r="A30" i="7"/>
  <c r="H29" i="7"/>
  <c r="A29" i="7"/>
  <c r="H28" i="7"/>
  <c r="A28" i="7"/>
  <c r="H27" i="7"/>
  <c r="A27" i="7"/>
  <c r="H26" i="7"/>
  <c r="A26" i="7"/>
  <c r="H25" i="7"/>
  <c r="A25" i="7"/>
  <c r="H24" i="7"/>
  <c r="A24" i="7"/>
  <c r="H23" i="7"/>
  <c r="A23" i="7"/>
  <c r="H22" i="7"/>
  <c r="A22" i="7"/>
  <c r="H21" i="7"/>
  <c r="A21" i="7"/>
  <c r="H20" i="7"/>
  <c r="A20" i="7"/>
  <c r="H19" i="7"/>
  <c r="A19" i="7"/>
  <c r="H18" i="7"/>
  <c r="A18" i="7"/>
  <c r="H17" i="7"/>
  <c r="A17" i="7"/>
  <c r="H16" i="7"/>
  <c r="A16" i="7"/>
  <c r="H15" i="7"/>
  <c r="A15" i="7"/>
  <c r="H14" i="7"/>
  <c r="A14" i="7"/>
  <c r="H13" i="7"/>
  <c r="A13" i="7"/>
  <c r="H12" i="7"/>
  <c r="A12" i="7"/>
  <c r="H11" i="7"/>
  <c r="A11" i="7"/>
  <c r="H10" i="7"/>
  <c r="A10" i="7"/>
  <c r="H9" i="7"/>
  <c r="A9" i="7"/>
  <c r="H8" i="7"/>
  <c r="A8" i="7"/>
  <c r="H7" i="7"/>
  <c r="A7" i="7"/>
  <c r="H6" i="7"/>
  <c r="A6" i="7"/>
  <c r="F5" i="7"/>
  <c r="E5" i="7"/>
  <c r="D5" i="7"/>
  <c r="C5" i="7"/>
  <c r="B5" i="7"/>
  <c r="A3" i="7"/>
  <c r="A2" i="7"/>
  <c r="G5" i="7" s="1"/>
  <c r="H101" i="17"/>
  <c r="A101" i="17"/>
  <c r="H100" i="17"/>
  <c r="A100" i="17"/>
  <c r="H99" i="17"/>
  <c r="A99" i="17"/>
  <c r="H98" i="17"/>
  <c r="A98" i="17"/>
  <c r="H97" i="17"/>
  <c r="A97" i="17"/>
  <c r="H96" i="17"/>
  <c r="A96" i="17"/>
  <c r="H95" i="17"/>
  <c r="A95" i="17"/>
  <c r="H94" i="17"/>
  <c r="A94" i="17"/>
  <c r="H93" i="17"/>
  <c r="A93" i="17"/>
  <c r="H92" i="17"/>
  <c r="A92" i="17"/>
  <c r="H91" i="17"/>
  <c r="A91" i="17"/>
  <c r="H90" i="17"/>
  <c r="A90" i="17"/>
  <c r="H89" i="17"/>
  <c r="A89" i="17"/>
  <c r="H88" i="17"/>
  <c r="A88" i="17"/>
  <c r="H87" i="17"/>
  <c r="A87" i="17"/>
  <c r="H86" i="17"/>
  <c r="A86" i="17"/>
  <c r="H85" i="17"/>
  <c r="A85" i="17"/>
  <c r="H84" i="17"/>
  <c r="A84" i="17"/>
  <c r="H83" i="17"/>
  <c r="A83" i="17"/>
  <c r="H82" i="17"/>
  <c r="A82" i="17"/>
  <c r="H81" i="17"/>
  <c r="A81" i="17"/>
  <c r="H80" i="17"/>
  <c r="A80" i="17"/>
  <c r="H79" i="17"/>
  <c r="A79" i="17"/>
  <c r="H78" i="17"/>
  <c r="A78" i="17"/>
  <c r="H77" i="17"/>
  <c r="A77" i="17"/>
  <c r="H76" i="17"/>
  <c r="A76" i="17"/>
  <c r="H75" i="17"/>
  <c r="A75" i="17"/>
  <c r="H74" i="17"/>
  <c r="A74" i="17"/>
  <c r="H73" i="17"/>
  <c r="A73" i="17"/>
  <c r="H72" i="17"/>
  <c r="A72" i="17"/>
  <c r="H71" i="17"/>
  <c r="A71" i="17"/>
  <c r="H70" i="17"/>
  <c r="A70" i="17"/>
  <c r="H69" i="17"/>
  <c r="A69" i="17"/>
  <c r="H68" i="17"/>
  <c r="A68" i="17"/>
  <c r="H67" i="17"/>
  <c r="A67" i="17"/>
  <c r="H66" i="17"/>
  <c r="A66" i="17"/>
  <c r="H65" i="17"/>
  <c r="A65" i="17"/>
  <c r="H64" i="17"/>
  <c r="A64" i="17"/>
  <c r="H63" i="17"/>
  <c r="A63" i="17"/>
  <c r="H62" i="17"/>
  <c r="A62" i="17"/>
  <c r="H61" i="17"/>
  <c r="A61" i="17"/>
  <c r="H60" i="17"/>
  <c r="A60" i="17"/>
  <c r="H59" i="17"/>
  <c r="A59" i="17"/>
  <c r="H58" i="17"/>
  <c r="A58" i="17"/>
  <c r="H57" i="17"/>
  <c r="A57" i="17"/>
  <c r="H56" i="17"/>
  <c r="A56" i="17"/>
  <c r="H55" i="17"/>
  <c r="A55" i="17"/>
  <c r="H54" i="17"/>
  <c r="A54" i="17"/>
  <c r="H53" i="17"/>
  <c r="A53" i="17"/>
  <c r="H52" i="17"/>
  <c r="A52" i="17"/>
  <c r="H51" i="17"/>
  <c r="A51" i="17"/>
  <c r="H50" i="17"/>
  <c r="A50" i="17"/>
  <c r="H49" i="17"/>
  <c r="A49" i="17"/>
  <c r="H48" i="17"/>
  <c r="A48" i="17"/>
  <c r="H47" i="17"/>
  <c r="A47" i="17"/>
  <c r="H46" i="17"/>
  <c r="A46" i="17"/>
  <c r="H45" i="17"/>
  <c r="A45" i="17"/>
  <c r="H44" i="17"/>
  <c r="A44" i="17"/>
  <c r="H43" i="17"/>
  <c r="A43" i="17"/>
  <c r="H42" i="17"/>
  <c r="A42" i="17"/>
  <c r="H41" i="17"/>
  <c r="A41" i="17"/>
  <c r="H40" i="17"/>
  <c r="A40" i="17"/>
  <c r="H39" i="17"/>
  <c r="A39" i="17"/>
  <c r="H38" i="17"/>
  <c r="A38" i="17"/>
  <c r="H37" i="17"/>
  <c r="A37" i="17"/>
  <c r="H36" i="17"/>
  <c r="A36" i="17"/>
  <c r="H35" i="17"/>
  <c r="A35" i="17"/>
  <c r="H34" i="17"/>
  <c r="A34" i="17"/>
  <c r="H33" i="17"/>
  <c r="A33" i="17"/>
  <c r="H32" i="17"/>
  <c r="A32" i="17"/>
  <c r="H31" i="17"/>
  <c r="A31" i="17"/>
  <c r="H30" i="17"/>
  <c r="A30" i="17"/>
  <c r="H29" i="17"/>
  <c r="A29" i="17"/>
  <c r="H28" i="17"/>
  <c r="A28" i="17"/>
  <c r="H27" i="17"/>
  <c r="A27" i="17"/>
  <c r="H26" i="17"/>
  <c r="A26" i="17"/>
  <c r="H25" i="17"/>
  <c r="A25" i="17"/>
  <c r="H24" i="17"/>
  <c r="A24" i="17"/>
  <c r="H23" i="17"/>
  <c r="A23" i="17"/>
  <c r="H22" i="17"/>
  <c r="A22" i="17"/>
  <c r="H21" i="17"/>
  <c r="A21" i="17"/>
  <c r="H20" i="17"/>
  <c r="A20" i="17"/>
  <c r="H19" i="17"/>
  <c r="A19" i="17"/>
  <c r="H18" i="17"/>
  <c r="A18" i="17"/>
  <c r="H17" i="17"/>
  <c r="A17" i="17"/>
  <c r="H16" i="17"/>
  <c r="A16" i="17"/>
  <c r="H15" i="17"/>
  <c r="A15" i="17"/>
  <c r="H14" i="17"/>
  <c r="A14" i="17"/>
  <c r="H13" i="17"/>
  <c r="A13" i="17"/>
  <c r="H12" i="17"/>
  <c r="A12" i="17"/>
  <c r="H11" i="17"/>
  <c r="A11" i="17"/>
  <c r="H10" i="17"/>
  <c r="A10" i="17"/>
  <c r="H9" i="17"/>
  <c r="A9" i="17"/>
  <c r="H8" i="17"/>
  <c r="A8" i="17"/>
  <c r="H7" i="17"/>
  <c r="A7" i="17"/>
  <c r="H6" i="17"/>
  <c r="A6" i="17"/>
  <c r="F5" i="17"/>
  <c r="E5" i="17"/>
  <c r="D5" i="17"/>
  <c r="C5" i="17"/>
  <c r="B5" i="17"/>
  <c r="A3" i="17"/>
  <c r="A2" i="17"/>
  <c r="G5" i="17" s="1"/>
  <c r="H101" i="16"/>
  <c r="A101" i="16"/>
  <c r="H100" i="16"/>
  <c r="A100" i="16"/>
  <c r="H99" i="16"/>
  <c r="A99" i="16"/>
  <c r="H98" i="16"/>
  <c r="A98" i="16"/>
  <c r="H97" i="16"/>
  <c r="A97" i="16"/>
  <c r="H96" i="16"/>
  <c r="A96" i="16"/>
  <c r="H95" i="16"/>
  <c r="A95" i="16"/>
  <c r="H94" i="16"/>
  <c r="A94" i="16"/>
  <c r="H93" i="16"/>
  <c r="A93" i="16"/>
  <c r="H92" i="16"/>
  <c r="A92" i="16"/>
  <c r="H91" i="16"/>
  <c r="A91" i="16"/>
  <c r="H90" i="16"/>
  <c r="A90" i="16"/>
  <c r="H89" i="16"/>
  <c r="A89" i="16"/>
  <c r="H88" i="16"/>
  <c r="A88" i="16"/>
  <c r="H87" i="16"/>
  <c r="A87" i="16"/>
  <c r="H86" i="16"/>
  <c r="A86" i="16"/>
  <c r="H85" i="16"/>
  <c r="A85" i="16"/>
  <c r="H84" i="16"/>
  <c r="A84" i="16"/>
  <c r="H83" i="16"/>
  <c r="A83" i="16"/>
  <c r="H82" i="16"/>
  <c r="A82" i="16"/>
  <c r="H81" i="16"/>
  <c r="A81" i="16"/>
  <c r="H80" i="16"/>
  <c r="A80" i="16"/>
  <c r="H79" i="16"/>
  <c r="A79" i="16"/>
  <c r="H78" i="16"/>
  <c r="A78" i="16"/>
  <c r="H77" i="16"/>
  <c r="A77" i="16"/>
  <c r="H76" i="16"/>
  <c r="A76" i="16"/>
  <c r="H75" i="16"/>
  <c r="A75" i="16"/>
  <c r="H74" i="16"/>
  <c r="A74" i="16"/>
  <c r="H73" i="16"/>
  <c r="A73" i="16"/>
  <c r="H72" i="16"/>
  <c r="A72" i="16"/>
  <c r="H71" i="16"/>
  <c r="A71" i="16"/>
  <c r="H70" i="16"/>
  <c r="A70" i="16"/>
  <c r="H69" i="16"/>
  <c r="A69" i="16"/>
  <c r="H68" i="16"/>
  <c r="A68" i="16"/>
  <c r="H67" i="16"/>
  <c r="A67" i="16"/>
  <c r="H66" i="16"/>
  <c r="A66" i="16"/>
  <c r="H65" i="16"/>
  <c r="A65" i="16"/>
  <c r="H64" i="16"/>
  <c r="A64" i="16"/>
  <c r="H63" i="16"/>
  <c r="A63" i="16"/>
  <c r="H62" i="16"/>
  <c r="A62" i="16"/>
  <c r="H61" i="16"/>
  <c r="A61" i="16"/>
  <c r="H60" i="16"/>
  <c r="A60" i="16"/>
  <c r="H59" i="16"/>
  <c r="A59" i="16"/>
  <c r="H58" i="16"/>
  <c r="A58" i="16"/>
  <c r="H57" i="16"/>
  <c r="A57" i="16"/>
  <c r="H56" i="16"/>
  <c r="A56" i="16"/>
  <c r="H55" i="16"/>
  <c r="A55" i="16"/>
  <c r="H54" i="16"/>
  <c r="A54" i="16"/>
  <c r="H53" i="16"/>
  <c r="A53" i="16"/>
  <c r="H52" i="16"/>
  <c r="A52" i="16"/>
  <c r="H51" i="16"/>
  <c r="A51" i="16"/>
  <c r="H50" i="16"/>
  <c r="A50" i="16"/>
  <c r="H49" i="16"/>
  <c r="A49" i="16"/>
  <c r="H48" i="16"/>
  <c r="A48" i="16"/>
  <c r="H47" i="16"/>
  <c r="A47" i="16"/>
  <c r="H46" i="16"/>
  <c r="A46" i="16"/>
  <c r="H45" i="16"/>
  <c r="A45" i="16"/>
  <c r="H44" i="16"/>
  <c r="A44" i="16"/>
  <c r="H43" i="16"/>
  <c r="A43" i="16"/>
  <c r="H42" i="16"/>
  <c r="A42" i="16"/>
  <c r="H41" i="16"/>
  <c r="A41" i="16"/>
  <c r="H40" i="16"/>
  <c r="A40" i="16"/>
  <c r="H39" i="16"/>
  <c r="A39" i="16"/>
  <c r="H38" i="16"/>
  <c r="A38" i="16"/>
  <c r="H37" i="16"/>
  <c r="A37" i="16"/>
  <c r="H36" i="16"/>
  <c r="A36" i="16"/>
  <c r="H35" i="16"/>
  <c r="A35" i="16"/>
  <c r="H34" i="16"/>
  <c r="A34" i="16"/>
  <c r="H33" i="16"/>
  <c r="A33" i="16"/>
  <c r="H32" i="16"/>
  <c r="A32" i="16"/>
  <c r="H31" i="16"/>
  <c r="A31" i="16"/>
  <c r="H30" i="16"/>
  <c r="A30" i="16"/>
  <c r="H29" i="16"/>
  <c r="A29" i="16"/>
  <c r="H28" i="16"/>
  <c r="A28" i="16"/>
  <c r="H27" i="16"/>
  <c r="A27" i="16"/>
  <c r="H26" i="16"/>
  <c r="A26" i="16"/>
  <c r="H25" i="16"/>
  <c r="A25" i="16"/>
  <c r="H24" i="16"/>
  <c r="A24" i="16"/>
  <c r="H23" i="16"/>
  <c r="A23" i="16"/>
  <c r="H22" i="16"/>
  <c r="A22" i="16"/>
  <c r="H21" i="16"/>
  <c r="A21" i="16"/>
  <c r="H20" i="16"/>
  <c r="A20" i="16"/>
  <c r="H19" i="16"/>
  <c r="A19" i="16"/>
  <c r="H18" i="16"/>
  <c r="A18" i="16"/>
  <c r="H17" i="16"/>
  <c r="A17" i="16"/>
  <c r="H16" i="16"/>
  <c r="A16" i="16"/>
  <c r="H15" i="16"/>
  <c r="A15" i="16"/>
  <c r="H14" i="16"/>
  <c r="A14" i="16"/>
  <c r="H13" i="16"/>
  <c r="A13" i="16"/>
  <c r="H12" i="16"/>
  <c r="A12" i="16"/>
  <c r="H11" i="16"/>
  <c r="A11" i="16"/>
  <c r="H10" i="16"/>
  <c r="A10" i="16"/>
  <c r="H9" i="16"/>
  <c r="A9" i="16"/>
  <c r="H8" i="16"/>
  <c r="A8" i="16"/>
  <c r="H7" i="16"/>
  <c r="A7" i="16"/>
  <c r="H6" i="16"/>
  <c r="A6" i="16"/>
  <c r="F5" i="16"/>
  <c r="E5" i="16"/>
  <c r="D5" i="16"/>
  <c r="C5" i="16"/>
  <c r="B5" i="16"/>
  <c r="A3" i="16"/>
  <c r="A2" i="16"/>
  <c r="G5" i="16" s="1"/>
  <c r="H101" i="15"/>
  <c r="A101" i="15"/>
  <c r="H100" i="15"/>
  <c r="A100" i="15"/>
  <c r="H99" i="15"/>
  <c r="A99" i="15"/>
  <c r="H98" i="15"/>
  <c r="A98" i="15"/>
  <c r="H97" i="15"/>
  <c r="A97" i="15"/>
  <c r="H96" i="15"/>
  <c r="A96" i="15"/>
  <c r="H95" i="15"/>
  <c r="A95" i="15"/>
  <c r="H94" i="15"/>
  <c r="A94" i="15"/>
  <c r="H93" i="15"/>
  <c r="A93" i="15"/>
  <c r="H92" i="15"/>
  <c r="A92" i="15"/>
  <c r="H91" i="15"/>
  <c r="A91" i="15"/>
  <c r="H90" i="15"/>
  <c r="A90" i="15"/>
  <c r="H89" i="15"/>
  <c r="A89" i="15"/>
  <c r="H88" i="15"/>
  <c r="A88" i="15"/>
  <c r="H87" i="15"/>
  <c r="A87" i="15"/>
  <c r="H86" i="15"/>
  <c r="A86" i="15"/>
  <c r="H85" i="15"/>
  <c r="A85" i="15"/>
  <c r="H84" i="15"/>
  <c r="A84" i="15"/>
  <c r="H83" i="15"/>
  <c r="A83" i="15"/>
  <c r="H82" i="15"/>
  <c r="A82" i="15"/>
  <c r="H81" i="15"/>
  <c r="A81" i="15"/>
  <c r="H80" i="15"/>
  <c r="A80" i="15"/>
  <c r="H79" i="15"/>
  <c r="A79" i="15"/>
  <c r="H78" i="15"/>
  <c r="A78" i="15"/>
  <c r="H77" i="15"/>
  <c r="A77" i="15"/>
  <c r="H76" i="15"/>
  <c r="A76" i="15"/>
  <c r="H75" i="15"/>
  <c r="A75" i="15"/>
  <c r="H74" i="15"/>
  <c r="A74" i="15"/>
  <c r="H73" i="15"/>
  <c r="A73" i="15"/>
  <c r="H72" i="15"/>
  <c r="A72" i="15"/>
  <c r="H71" i="15"/>
  <c r="A71" i="15"/>
  <c r="H70" i="15"/>
  <c r="A70" i="15"/>
  <c r="H69" i="15"/>
  <c r="A69" i="15"/>
  <c r="H68" i="15"/>
  <c r="A68" i="15"/>
  <c r="H67" i="15"/>
  <c r="A67" i="15"/>
  <c r="H66" i="15"/>
  <c r="A66" i="15"/>
  <c r="H65" i="15"/>
  <c r="A65" i="15"/>
  <c r="H64" i="15"/>
  <c r="A64" i="15"/>
  <c r="H63" i="15"/>
  <c r="A63" i="15"/>
  <c r="H62" i="15"/>
  <c r="A62" i="15"/>
  <c r="H61" i="15"/>
  <c r="A61" i="15"/>
  <c r="H60" i="15"/>
  <c r="A60" i="15"/>
  <c r="H59" i="15"/>
  <c r="A59" i="15"/>
  <c r="H58" i="15"/>
  <c r="A58" i="15"/>
  <c r="H57" i="15"/>
  <c r="A57" i="15"/>
  <c r="H56" i="15"/>
  <c r="A56" i="15"/>
  <c r="H55" i="15"/>
  <c r="A55" i="15"/>
  <c r="H54" i="15"/>
  <c r="A54" i="15"/>
  <c r="H53" i="15"/>
  <c r="A53" i="15"/>
  <c r="H52" i="15"/>
  <c r="A52" i="15"/>
  <c r="H51" i="15"/>
  <c r="A51" i="15"/>
  <c r="H50" i="15"/>
  <c r="A50" i="15"/>
  <c r="H49" i="15"/>
  <c r="A49" i="15"/>
  <c r="H48" i="15"/>
  <c r="A48" i="15"/>
  <c r="H47" i="15"/>
  <c r="A47" i="15"/>
  <c r="H46" i="15"/>
  <c r="A46" i="15"/>
  <c r="H45" i="15"/>
  <c r="A45" i="15"/>
  <c r="H44" i="15"/>
  <c r="A44" i="15"/>
  <c r="H43" i="15"/>
  <c r="A43" i="15"/>
  <c r="H42" i="15"/>
  <c r="A42" i="15"/>
  <c r="H41" i="15"/>
  <c r="A41" i="15"/>
  <c r="H40" i="15"/>
  <c r="A40" i="15"/>
  <c r="H39" i="15"/>
  <c r="A39" i="15"/>
  <c r="H38" i="15"/>
  <c r="A38" i="15"/>
  <c r="H37" i="15"/>
  <c r="A37" i="15"/>
  <c r="H36" i="15"/>
  <c r="A36" i="15"/>
  <c r="H35" i="15"/>
  <c r="A35" i="15"/>
  <c r="H34" i="15"/>
  <c r="A34" i="15"/>
  <c r="H33" i="15"/>
  <c r="A33" i="15"/>
  <c r="H32" i="15"/>
  <c r="A32" i="15"/>
  <c r="H31" i="15"/>
  <c r="A31" i="15"/>
  <c r="H30" i="15"/>
  <c r="A30" i="15"/>
  <c r="H29" i="15"/>
  <c r="A29" i="15"/>
  <c r="H28" i="15"/>
  <c r="A28" i="15"/>
  <c r="H27" i="15"/>
  <c r="A27" i="15"/>
  <c r="H26" i="15"/>
  <c r="A26" i="15"/>
  <c r="H25" i="15"/>
  <c r="A25" i="15"/>
  <c r="H24" i="15"/>
  <c r="A24" i="15"/>
  <c r="H23" i="15"/>
  <c r="A23" i="15"/>
  <c r="H22" i="15"/>
  <c r="A22" i="15"/>
  <c r="H21" i="15"/>
  <c r="A21" i="15"/>
  <c r="H20" i="15"/>
  <c r="A20" i="15"/>
  <c r="H19" i="15"/>
  <c r="A19" i="15"/>
  <c r="H18" i="15"/>
  <c r="A18" i="15"/>
  <c r="H17" i="15"/>
  <c r="A17" i="15"/>
  <c r="H16" i="15"/>
  <c r="A16" i="15"/>
  <c r="H15" i="15"/>
  <c r="A15" i="15"/>
  <c r="H14" i="15"/>
  <c r="A14" i="15"/>
  <c r="H13" i="15"/>
  <c r="A13" i="15"/>
  <c r="H12" i="15"/>
  <c r="A12" i="15"/>
  <c r="H11" i="15"/>
  <c r="A11" i="15"/>
  <c r="H10" i="15"/>
  <c r="A10" i="15"/>
  <c r="H9" i="15"/>
  <c r="A9" i="15"/>
  <c r="H8" i="15"/>
  <c r="A8" i="15"/>
  <c r="H7" i="15"/>
  <c r="A7" i="15"/>
  <c r="H6" i="15"/>
  <c r="A6" i="15"/>
  <c r="F5" i="15"/>
  <c r="D5" i="15"/>
  <c r="C5" i="15"/>
  <c r="B5" i="15"/>
  <c r="A3" i="15"/>
  <c r="A2" i="15"/>
  <c r="G5" i="15" s="1"/>
  <c r="H101" i="8"/>
  <c r="A101" i="8"/>
  <c r="H100" i="8"/>
  <c r="A100" i="8"/>
  <c r="H99" i="8"/>
  <c r="A99" i="8"/>
  <c r="H98" i="8"/>
  <c r="A98" i="8"/>
  <c r="H97" i="8"/>
  <c r="A97" i="8"/>
  <c r="H96" i="8"/>
  <c r="A96" i="8"/>
  <c r="H95" i="8"/>
  <c r="A95" i="8"/>
  <c r="H94" i="8"/>
  <c r="A94" i="8"/>
  <c r="H93" i="8"/>
  <c r="A93" i="8"/>
  <c r="H92" i="8"/>
  <c r="A92" i="8"/>
  <c r="H91" i="8"/>
  <c r="A91" i="8"/>
  <c r="H90" i="8"/>
  <c r="A90" i="8"/>
  <c r="H89" i="8"/>
  <c r="A89" i="8"/>
  <c r="H88" i="8"/>
  <c r="A88" i="8"/>
  <c r="H87" i="8"/>
  <c r="A87" i="8"/>
  <c r="H86" i="8"/>
  <c r="A86" i="8"/>
  <c r="H85" i="8"/>
  <c r="A85" i="8"/>
  <c r="H84" i="8"/>
  <c r="A84" i="8"/>
  <c r="H83" i="8"/>
  <c r="A83" i="8"/>
  <c r="H82" i="8"/>
  <c r="A82" i="8"/>
  <c r="H81" i="8"/>
  <c r="A81" i="8"/>
  <c r="H80" i="8"/>
  <c r="A80" i="8"/>
  <c r="H79" i="8"/>
  <c r="A79" i="8"/>
  <c r="H78" i="8"/>
  <c r="A78" i="8"/>
  <c r="H77" i="8"/>
  <c r="A77" i="8"/>
  <c r="H76" i="8"/>
  <c r="A76" i="8"/>
  <c r="H75" i="8"/>
  <c r="A75" i="8"/>
  <c r="H74" i="8"/>
  <c r="A74" i="8"/>
  <c r="H73" i="8"/>
  <c r="A73" i="8"/>
  <c r="H72" i="8"/>
  <c r="A72" i="8"/>
  <c r="H71" i="8"/>
  <c r="A71" i="8"/>
  <c r="H70" i="8"/>
  <c r="A70" i="8"/>
  <c r="H69" i="8"/>
  <c r="A69" i="8"/>
  <c r="H68" i="8"/>
  <c r="A68" i="8"/>
  <c r="H67" i="8"/>
  <c r="A67" i="8"/>
  <c r="H66" i="8"/>
  <c r="A66" i="8"/>
  <c r="H65" i="8"/>
  <c r="A65" i="8"/>
  <c r="H64" i="8"/>
  <c r="A64" i="8"/>
  <c r="H63" i="8"/>
  <c r="A63" i="8"/>
  <c r="H62" i="8"/>
  <c r="A62" i="8"/>
  <c r="H61" i="8"/>
  <c r="A61" i="8"/>
  <c r="H60" i="8"/>
  <c r="A60" i="8"/>
  <c r="H59" i="8"/>
  <c r="A59" i="8"/>
  <c r="H58" i="8"/>
  <c r="A58" i="8"/>
  <c r="H57" i="8"/>
  <c r="A57" i="8"/>
  <c r="H56" i="8"/>
  <c r="A56" i="8"/>
  <c r="H55" i="8"/>
  <c r="A55" i="8"/>
  <c r="H54" i="8"/>
  <c r="A54" i="8"/>
  <c r="H53" i="8"/>
  <c r="A53" i="8"/>
  <c r="H52" i="8"/>
  <c r="A52" i="8"/>
  <c r="H51" i="8"/>
  <c r="A51" i="8"/>
  <c r="H50" i="8"/>
  <c r="A50" i="8"/>
  <c r="H49" i="8"/>
  <c r="A49" i="8"/>
  <c r="H48" i="8"/>
  <c r="A48" i="8"/>
  <c r="H47" i="8"/>
  <c r="A47" i="8"/>
  <c r="H46" i="8"/>
  <c r="A46" i="8"/>
  <c r="H45" i="8"/>
  <c r="A45" i="8"/>
  <c r="H44" i="8"/>
  <c r="A44" i="8"/>
  <c r="H43" i="8"/>
  <c r="A43" i="8"/>
  <c r="H42" i="8"/>
  <c r="A42" i="8"/>
  <c r="H41" i="8"/>
  <c r="A41" i="8"/>
  <c r="H40" i="8"/>
  <c r="A40" i="8"/>
  <c r="H39" i="8"/>
  <c r="A39" i="8"/>
  <c r="H38" i="8"/>
  <c r="A38" i="8"/>
  <c r="H37" i="8"/>
  <c r="A37" i="8"/>
  <c r="H36" i="8"/>
  <c r="A36" i="8"/>
  <c r="H35" i="8"/>
  <c r="A35" i="8"/>
  <c r="H34" i="8"/>
  <c r="A34" i="8"/>
  <c r="H33" i="8"/>
  <c r="A33" i="8"/>
  <c r="H32" i="8"/>
  <c r="A32" i="8"/>
  <c r="H31" i="8"/>
  <c r="A31" i="8"/>
  <c r="H30" i="8"/>
  <c r="A30" i="8"/>
  <c r="H29" i="8"/>
  <c r="A29" i="8"/>
  <c r="H28" i="8"/>
  <c r="A28" i="8"/>
  <c r="H27" i="8"/>
  <c r="A27" i="8"/>
  <c r="H26" i="8"/>
  <c r="A26" i="8"/>
  <c r="H25" i="8"/>
  <c r="A25" i="8"/>
  <c r="H24" i="8"/>
  <c r="A24" i="8"/>
  <c r="H23" i="8"/>
  <c r="A23" i="8"/>
  <c r="H22" i="8"/>
  <c r="A22" i="8"/>
  <c r="H21" i="8"/>
  <c r="A21" i="8"/>
  <c r="H20" i="8"/>
  <c r="A20" i="8"/>
  <c r="H19" i="8"/>
  <c r="A19" i="8"/>
  <c r="H18" i="8"/>
  <c r="A18" i="8"/>
  <c r="H17" i="8"/>
  <c r="A17" i="8"/>
  <c r="H16" i="8"/>
  <c r="A16" i="8"/>
  <c r="H15" i="8"/>
  <c r="A15" i="8"/>
  <c r="H14" i="8"/>
  <c r="A14" i="8"/>
  <c r="H13" i="8"/>
  <c r="A13" i="8"/>
  <c r="H12" i="8"/>
  <c r="A12" i="8"/>
  <c r="H11" i="8"/>
  <c r="A11" i="8"/>
  <c r="H10" i="8"/>
  <c r="A10" i="8"/>
  <c r="H9" i="8"/>
  <c r="A9" i="8"/>
  <c r="H8" i="8"/>
  <c r="A8" i="8"/>
  <c r="H7" i="8"/>
  <c r="A7" i="8"/>
  <c r="H6" i="8"/>
  <c r="A6" i="8"/>
  <c r="F5" i="8"/>
  <c r="D5" i="8"/>
  <c r="C5" i="8"/>
  <c r="B5" i="8"/>
  <c r="A3" i="8"/>
  <c r="A2" i="8"/>
  <c r="G5" i="8" s="1"/>
  <c r="H101" i="9"/>
  <c r="A101" i="9"/>
  <c r="H100" i="9"/>
  <c r="A100" i="9"/>
  <c r="H99" i="9"/>
  <c r="A99" i="9"/>
  <c r="H98" i="9"/>
  <c r="A98" i="9"/>
  <c r="H97" i="9"/>
  <c r="A97" i="9"/>
  <c r="H96" i="9"/>
  <c r="A96" i="9"/>
  <c r="H95" i="9"/>
  <c r="A95" i="9"/>
  <c r="H94" i="9"/>
  <c r="A94" i="9"/>
  <c r="H93" i="9"/>
  <c r="A93" i="9"/>
  <c r="H92" i="9"/>
  <c r="A92" i="9"/>
  <c r="H91" i="9"/>
  <c r="A91" i="9"/>
  <c r="H90" i="9"/>
  <c r="A90" i="9"/>
  <c r="H89" i="9"/>
  <c r="A89" i="9"/>
  <c r="H88" i="9"/>
  <c r="A88" i="9"/>
  <c r="H87" i="9"/>
  <c r="A87" i="9"/>
  <c r="H86" i="9"/>
  <c r="A86" i="9"/>
  <c r="H85" i="9"/>
  <c r="A85" i="9"/>
  <c r="H84" i="9"/>
  <c r="A84" i="9"/>
  <c r="H83" i="9"/>
  <c r="A83" i="9"/>
  <c r="H82" i="9"/>
  <c r="A82" i="9"/>
  <c r="H81" i="9"/>
  <c r="A81" i="9"/>
  <c r="H80" i="9"/>
  <c r="A80" i="9"/>
  <c r="H79" i="9"/>
  <c r="A79" i="9"/>
  <c r="H78" i="9"/>
  <c r="A78" i="9"/>
  <c r="H77" i="9"/>
  <c r="A77" i="9"/>
  <c r="H76" i="9"/>
  <c r="A76" i="9"/>
  <c r="H75" i="9"/>
  <c r="A75" i="9"/>
  <c r="H74" i="9"/>
  <c r="A74" i="9"/>
  <c r="H73" i="9"/>
  <c r="A73" i="9"/>
  <c r="H72" i="9"/>
  <c r="A72" i="9"/>
  <c r="H71" i="9"/>
  <c r="A71" i="9"/>
  <c r="H70" i="9"/>
  <c r="A70" i="9"/>
  <c r="H69" i="9"/>
  <c r="A69" i="9"/>
  <c r="H68" i="9"/>
  <c r="A68" i="9"/>
  <c r="H67" i="9"/>
  <c r="A67" i="9"/>
  <c r="H66" i="9"/>
  <c r="A66" i="9"/>
  <c r="H65" i="9"/>
  <c r="A65" i="9"/>
  <c r="H64" i="9"/>
  <c r="A64" i="9"/>
  <c r="H63" i="9"/>
  <c r="A63" i="9"/>
  <c r="H62" i="9"/>
  <c r="A62" i="9"/>
  <c r="H61" i="9"/>
  <c r="A61" i="9"/>
  <c r="H60" i="9"/>
  <c r="A60" i="9"/>
  <c r="H59" i="9"/>
  <c r="A59" i="9"/>
  <c r="H58" i="9"/>
  <c r="A58" i="9"/>
  <c r="H57" i="9"/>
  <c r="A57" i="9"/>
  <c r="H56" i="9"/>
  <c r="A56" i="9"/>
  <c r="H55" i="9"/>
  <c r="A55" i="9"/>
  <c r="H54" i="9"/>
  <c r="A54" i="9"/>
  <c r="H53" i="9"/>
  <c r="A53" i="9"/>
  <c r="H52" i="9"/>
  <c r="A52" i="9"/>
  <c r="H51" i="9"/>
  <c r="A51" i="9"/>
  <c r="H50" i="9"/>
  <c r="A50" i="9"/>
  <c r="H49" i="9"/>
  <c r="A49" i="9"/>
  <c r="H48" i="9"/>
  <c r="A48" i="9"/>
  <c r="H47" i="9"/>
  <c r="A47" i="9"/>
  <c r="H46" i="9"/>
  <c r="A46" i="9"/>
  <c r="H45" i="9"/>
  <c r="A45" i="9"/>
  <c r="H44" i="9"/>
  <c r="A44" i="9"/>
  <c r="H43" i="9"/>
  <c r="A43" i="9"/>
  <c r="H42" i="9"/>
  <c r="A42" i="9"/>
  <c r="H41" i="9"/>
  <c r="A41" i="9"/>
  <c r="H40" i="9"/>
  <c r="A40" i="9"/>
  <c r="H39" i="9"/>
  <c r="A39" i="9"/>
  <c r="H38" i="9"/>
  <c r="A38" i="9"/>
  <c r="H37" i="9"/>
  <c r="A37" i="9"/>
  <c r="H36" i="9"/>
  <c r="A36" i="9"/>
  <c r="H35" i="9"/>
  <c r="A35" i="9"/>
  <c r="H34" i="9"/>
  <c r="A34" i="9"/>
  <c r="H33" i="9"/>
  <c r="A33" i="9"/>
  <c r="H32" i="9"/>
  <c r="A32" i="9"/>
  <c r="H31" i="9"/>
  <c r="A31" i="9"/>
  <c r="H30" i="9"/>
  <c r="A30" i="9"/>
  <c r="H29" i="9"/>
  <c r="A29" i="9"/>
  <c r="H28" i="9"/>
  <c r="A28" i="9"/>
  <c r="H27" i="9"/>
  <c r="A27" i="9"/>
  <c r="H26" i="9"/>
  <c r="A26" i="9"/>
  <c r="H25" i="9"/>
  <c r="A25" i="9"/>
  <c r="H24" i="9"/>
  <c r="A24" i="9"/>
  <c r="H23" i="9"/>
  <c r="A23" i="9"/>
  <c r="H22" i="9"/>
  <c r="A22" i="9"/>
  <c r="H21" i="9"/>
  <c r="A21" i="9"/>
  <c r="H20" i="9"/>
  <c r="A20" i="9"/>
  <c r="H19" i="9"/>
  <c r="A19" i="9"/>
  <c r="H18" i="9"/>
  <c r="A18" i="9"/>
  <c r="H17" i="9"/>
  <c r="A17" i="9"/>
  <c r="H16" i="9"/>
  <c r="A16" i="9"/>
  <c r="H15" i="9"/>
  <c r="A15" i="9"/>
  <c r="H14" i="9"/>
  <c r="A14" i="9"/>
  <c r="H13" i="9"/>
  <c r="A13" i="9"/>
  <c r="H12" i="9"/>
  <c r="A12" i="9"/>
  <c r="H11" i="9"/>
  <c r="A11" i="9"/>
  <c r="H10" i="9"/>
  <c r="A10" i="9"/>
  <c r="H9" i="9"/>
  <c r="A9" i="9"/>
  <c r="H8" i="9"/>
  <c r="A8" i="9"/>
  <c r="H7" i="9"/>
  <c r="A7" i="9"/>
  <c r="H6" i="9"/>
  <c r="A6" i="9"/>
  <c r="F5" i="9"/>
  <c r="D5" i="9"/>
  <c r="C5" i="9"/>
  <c r="B5" i="9"/>
  <c r="A3" i="9"/>
  <c r="A2" i="9"/>
  <c r="G5" i="9" s="1"/>
  <c r="H101" i="10"/>
  <c r="A101" i="10"/>
  <c r="H100" i="10"/>
  <c r="A100" i="10"/>
  <c r="H99" i="10"/>
  <c r="A99" i="10"/>
  <c r="H98" i="10"/>
  <c r="A98" i="10"/>
  <c r="H97" i="10"/>
  <c r="A97" i="10"/>
  <c r="H96" i="10"/>
  <c r="A96" i="10"/>
  <c r="H95" i="10"/>
  <c r="A95" i="10"/>
  <c r="H94" i="10"/>
  <c r="A94" i="10"/>
  <c r="H93" i="10"/>
  <c r="A93" i="10"/>
  <c r="H92" i="10"/>
  <c r="A92" i="10"/>
  <c r="H91" i="10"/>
  <c r="A91" i="10"/>
  <c r="H90" i="10"/>
  <c r="A90" i="10"/>
  <c r="H89" i="10"/>
  <c r="A89" i="10"/>
  <c r="H88" i="10"/>
  <c r="A88" i="10"/>
  <c r="H87" i="10"/>
  <c r="A87" i="10"/>
  <c r="H86" i="10"/>
  <c r="A86" i="10"/>
  <c r="H85" i="10"/>
  <c r="A85" i="10"/>
  <c r="H84" i="10"/>
  <c r="A84" i="10"/>
  <c r="H83" i="10"/>
  <c r="A83" i="10"/>
  <c r="H82" i="10"/>
  <c r="A82" i="10"/>
  <c r="H81" i="10"/>
  <c r="A81" i="10"/>
  <c r="H80" i="10"/>
  <c r="A80" i="10"/>
  <c r="H79" i="10"/>
  <c r="A79" i="10"/>
  <c r="H78" i="10"/>
  <c r="A78" i="10"/>
  <c r="H77" i="10"/>
  <c r="A77" i="10"/>
  <c r="H76" i="10"/>
  <c r="A76" i="10"/>
  <c r="H75" i="10"/>
  <c r="A75" i="10"/>
  <c r="H74" i="10"/>
  <c r="A74" i="10"/>
  <c r="H73" i="10"/>
  <c r="A73" i="10"/>
  <c r="H72" i="10"/>
  <c r="A72" i="10"/>
  <c r="H71" i="10"/>
  <c r="A71" i="10"/>
  <c r="H70" i="10"/>
  <c r="A70" i="10"/>
  <c r="H69" i="10"/>
  <c r="A69" i="10"/>
  <c r="H68" i="10"/>
  <c r="A68" i="10"/>
  <c r="H67" i="10"/>
  <c r="A67" i="10"/>
  <c r="H66" i="10"/>
  <c r="A66" i="10"/>
  <c r="H65" i="10"/>
  <c r="A65" i="10"/>
  <c r="H64" i="10"/>
  <c r="A64" i="10"/>
  <c r="H63" i="10"/>
  <c r="A63" i="10"/>
  <c r="H62" i="10"/>
  <c r="A62" i="10"/>
  <c r="H61" i="10"/>
  <c r="A61" i="10"/>
  <c r="H60" i="10"/>
  <c r="A60" i="10"/>
  <c r="H59" i="10"/>
  <c r="A59" i="10"/>
  <c r="H58" i="10"/>
  <c r="A58" i="10"/>
  <c r="H57" i="10"/>
  <c r="A57" i="10"/>
  <c r="H56" i="10"/>
  <c r="A56" i="10"/>
  <c r="H55" i="10"/>
  <c r="A55" i="10"/>
  <c r="H54" i="10"/>
  <c r="A54" i="10"/>
  <c r="H53" i="10"/>
  <c r="A53" i="10"/>
  <c r="H52" i="10"/>
  <c r="A52" i="10"/>
  <c r="H51" i="10"/>
  <c r="A51" i="10"/>
  <c r="H50" i="10"/>
  <c r="A50" i="10"/>
  <c r="H49" i="10"/>
  <c r="A49" i="10"/>
  <c r="H48" i="10"/>
  <c r="A48" i="10"/>
  <c r="H47" i="10"/>
  <c r="A47" i="10"/>
  <c r="H46" i="10"/>
  <c r="A46" i="10"/>
  <c r="H45" i="10"/>
  <c r="A45" i="10"/>
  <c r="H44" i="10"/>
  <c r="A44" i="10"/>
  <c r="H43" i="10"/>
  <c r="A43" i="10"/>
  <c r="H42" i="10"/>
  <c r="A42" i="10"/>
  <c r="H41" i="10"/>
  <c r="A41" i="10"/>
  <c r="H40" i="10"/>
  <c r="A40" i="10"/>
  <c r="H39" i="10"/>
  <c r="A39" i="10"/>
  <c r="H38" i="10"/>
  <c r="A38" i="10"/>
  <c r="H37" i="10"/>
  <c r="A37" i="10"/>
  <c r="H36" i="10"/>
  <c r="A36" i="10"/>
  <c r="H35" i="10"/>
  <c r="A35" i="10"/>
  <c r="H34" i="10"/>
  <c r="A34" i="10"/>
  <c r="H33" i="10"/>
  <c r="A33" i="10"/>
  <c r="H32" i="10"/>
  <c r="A32" i="10"/>
  <c r="H31" i="10"/>
  <c r="A31" i="10"/>
  <c r="H30" i="10"/>
  <c r="A30" i="10"/>
  <c r="H29" i="10"/>
  <c r="A29" i="10"/>
  <c r="H28" i="10"/>
  <c r="A28" i="10"/>
  <c r="H27" i="10"/>
  <c r="A27" i="10"/>
  <c r="H26" i="10"/>
  <c r="A26" i="10"/>
  <c r="H25" i="10"/>
  <c r="A25" i="10"/>
  <c r="H24" i="10"/>
  <c r="A24" i="10"/>
  <c r="H23" i="10"/>
  <c r="A23" i="10"/>
  <c r="H22" i="10"/>
  <c r="A22" i="10"/>
  <c r="H21" i="10"/>
  <c r="A21" i="10"/>
  <c r="H20" i="10"/>
  <c r="A20" i="10"/>
  <c r="H19" i="10"/>
  <c r="A19" i="10"/>
  <c r="H18" i="10"/>
  <c r="A18" i="10"/>
  <c r="H17" i="10"/>
  <c r="A17" i="10"/>
  <c r="H16" i="10"/>
  <c r="A16" i="10"/>
  <c r="H15" i="10"/>
  <c r="A15" i="10"/>
  <c r="H14" i="10"/>
  <c r="A14" i="10"/>
  <c r="H13" i="10"/>
  <c r="A13" i="10"/>
  <c r="H12" i="10"/>
  <c r="A12" i="10"/>
  <c r="H11" i="10"/>
  <c r="A11" i="10"/>
  <c r="H10" i="10"/>
  <c r="A10" i="10"/>
  <c r="H9" i="10"/>
  <c r="A9" i="10"/>
  <c r="H8" i="10"/>
  <c r="A8" i="10"/>
  <c r="H7" i="10"/>
  <c r="A7" i="10"/>
  <c r="H6" i="10"/>
  <c r="A6" i="10"/>
  <c r="F5" i="10"/>
  <c r="E5" i="10"/>
  <c r="D5" i="10"/>
  <c r="C5" i="10"/>
  <c r="B5" i="10"/>
  <c r="A3" i="10"/>
  <c r="A2" i="10"/>
  <c r="G5" i="10" s="1"/>
  <c r="H101" i="14"/>
  <c r="A101" i="14"/>
  <c r="H100" i="14"/>
  <c r="A100" i="14"/>
  <c r="H99" i="14"/>
  <c r="A99" i="14"/>
  <c r="H98" i="14"/>
  <c r="A98" i="14"/>
  <c r="H97" i="14"/>
  <c r="A97" i="14"/>
  <c r="H96" i="14"/>
  <c r="A96" i="14"/>
  <c r="H95" i="14"/>
  <c r="A95" i="14"/>
  <c r="H94" i="14"/>
  <c r="A94" i="14"/>
  <c r="H93" i="14"/>
  <c r="A93" i="14"/>
  <c r="H92" i="14"/>
  <c r="A92" i="14"/>
  <c r="H91" i="14"/>
  <c r="A91" i="14"/>
  <c r="H90" i="14"/>
  <c r="A90" i="14"/>
  <c r="H89" i="14"/>
  <c r="A89" i="14"/>
  <c r="H88" i="14"/>
  <c r="A88" i="14"/>
  <c r="H87" i="14"/>
  <c r="A87" i="14"/>
  <c r="H86" i="14"/>
  <c r="A86" i="14"/>
  <c r="H85" i="14"/>
  <c r="A85" i="14"/>
  <c r="H84" i="14"/>
  <c r="A84" i="14"/>
  <c r="H83" i="14"/>
  <c r="A83" i="14"/>
  <c r="H82" i="14"/>
  <c r="A82" i="14"/>
  <c r="H81" i="14"/>
  <c r="A81" i="14"/>
  <c r="H80" i="14"/>
  <c r="A80" i="14"/>
  <c r="H79" i="14"/>
  <c r="A79" i="14"/>
  <c r="H78" i="14"/>
  <c r="A78" i="14"/>
  <c r="H77" i="14"/>
  <c r="A77" i="14"/>
  <c r="H76" i="14"/>
  <c r="A76" i="14"/>
  <c r="H75" i="14"/>
  <c r="A75" i="14"/>
  <c r="H74" i="14"/>
  <c r="A74" i="14"/>
  <c r="H73" i="14"/>
  <c r="A73" i="14"/>
  <c r="H72" i="14"/>
  <c r="A72" i="14"/>
  <c r="H71" i="14"/>
  <c r="A71" i="14"/>
  <c r="H70" i="14"/>
  <c r="A70" i="14"/>
  <c r="H69" i="14"/>
  <c r="A69" i="14"/>
  <c r="H68" i="14"/>
  <c r="A68" i="14"/>
  <c r="H67" i="14"/>
  <c r="A67" i="14"/>
  <c r="H66" i="14"/>
  <c r="A66" i="14"/>
  <c r="H65" i="14"/>
  <c r="A65" i="14"/>
  <c r="H64" i="14"/>
  <c r="A64" i="14"/>
  <c r="H63" i="14"/>
  <c r="A63" i="14"/>
  <c r="H62" i="14"/>
  <c r="A62" i="14"/>
  <c r="H61" i="14"/>
  <c r="A61" i="14"/>
  <c r="H60" i="14"/>
  <c r="A60" i="14"/>
  <c r="H59" i="14"/>
  <c r="A59" i="14"/>
  <c r="H58" i="14"/>
  <c r="A58" i="14"/>
  <c r="H57" i="14"/>
  <c r="A57" i="14"/>
  <c r="H56" i="14"/>
  <c r="A56" i="14"/>
  <c r="H55" i="14"/>
  <c r="A55" i="14"/>
  <c r="H54" i="14"/>
  <c r="A54" i="14"/>
  <c r="H53" i="14"/>
  <c r="A53" i="14"/>
  <c r="H52" i="14"/>
  <c r="A52" i="14"/>
  <c r="H51" i="14"/>
  <c r="A51" i="14"/>
  <c r="H50" i="14"/>
  <c r="A50" i="14"/>
  <c r="H49" i="14"/>
  <c r="A49" i="14"/>
  <c r="H48" i="14"/>
  <c r="A48" i="14"/>
  <c r="H47" i="14"/>
  <c r="A47" i="14"/>
  <c r="H46" i="14"/>
  <c r="A46" i="14"/>
  <c r="H45" i="14"/>
  <c r="A45" i="14"/>
  <c r="H44" i="14"/>
  <c r="A44" i="14"/>
  <c r="H43" i="14"/>
  <c r="A43" i="14"/>
  <c r="H42" i="14"/>
  <c r="A42" i="14"/>
  <c r="H41" i="14"/>
  <c r="A41" i="14"/>
  <c r="H40" i="14"/>
  <c r="A40" i="14"/>
  <c r="H39" i="14"/>
  <c r="A39" i="14"/>
  <c r="H38" i="14"/>
  <c r="A38" i="14"/>
  <c r="H37" i="14"/>
  <c r="A37" i="14"/>
  <c r="H36" i="14"/>
  <c r="A36" i="14"/>
  <c r="H35" i="14"/>
  <c r="A35" i="14"/>
  <c r="H34" i="14"/>
  <c r="A34" i="14"/>
  <c r="H33" i="14"/>
  <c r="A33" i="14"/>
  <c r="H32" i="14"/>
  <c r="A32" i="14"/>
  <c r="H31" i="14"/>
  <c r="A31" i="14"/>
  <c r="H30" i="14"/>
  <c r="A30" i="14"/>
  <c r="H29" i="14"/>
  <c r="A29" i="14"/>
  <c r="H28" i="14"/>
  <c r="A28" i="14"/>
  <c r="H27" i="14"/>
  <c r="A27" i="14"/>
  <c r="H26" i="14"/>
  <c r="A26" i="14"/>
  <c r="H25" i="14"/>
  <c r="A25" i="14"/>
  <c r="H24" i="14"/>
  <c r="A24" i="14"/>
  <c r="H23" i="14"/>
  <c r="A23" i="14"/>
  <c r="H22" i="14"/>
  <c r="A22" i="14"/>
  <c r="H21" i="14"/>
  <c r="A21" i="14"/>
  <c r="H20" i="14"/>
  <c r="A20" i="14"/>
  <c r="H19" i="14"/>
  <c r="A19" i="14"/>
  <c r="H18" i="14"/>
  <c r="A18" i="14"/>
  <c r="H17" i="14"/>
  <c r="A17" i="14"/>
  <c r="H16" i="14"/>
  <c r="A16" i="14"/>
  <c r="H15" i="14"/>
  <c r="A15" i="14"/>
  <c r="H14" i="14"/>
  <c r="A14" i="14"/>
  <c r="H13" i="14"/>
  <c r="A13" i="14"/>
  <c r="H12" i="14"/>
  <c r="A12" i="14"/>
  <c r="H11" i="14"/>
  <c r="A11" i="14"/>
  <c r="H10" i="14"/>
  <c r="A10" i="14"/>
  <c r="H9" i="14"/>
  <c r="A9" i="14"/>
  <c r="H8" i="14"/>
  <c r="A8" i="14"/>
  <c r="H7" i="14"/>
  <c r="A7" i="14"/>
  <c r="H6" i="14"/>
  <c r="A6" i="14"/>
  <c r="F5" i="14"/>
  <c r="E5" i="14"/>
  <c r="D5" i="14"/>
  <c r="C5" i="14"/>
  <c r="B5" i="14"/>
  <c r="A3" i="14"/>
  <c r="A2" i="14"/>
  <c r="G5" i="14" s="1"/>
  <c r="H101" i="13"/>
  <c r="A101" i="13"/>
  <c r="H100" i="13"/>
  <c r="A100" i="13"/>
  <c r="H99" i="13"/>
  <c r="A99" i="13"/>
  <c r="H98" i="13"/>
  <c r="A98" i="13"/>
  <c r="H97" i="13"/>
  <c r="A97" i="13"/>
  <c r="H96" i="13"/>
  <c r="A96" i="13"/>
  <c r="H95" i="13"/>
  <c r="A95" i="13"/>
  <c r="H94" i="13"/>
  <c r="A94" i="13"/>
  <c r="H93" i="13"/>
  <c r="A93" i="13"/>
  <c r="H92" i="13"/>
  <c r="A92" i="13"/>
  <c r="H91" i="13"/>
  <c r="A91" i="13"/>
  <c r="H90" i="13"/>
  <c r="A90" i="13"/>
  <c r="H89" i="13"/>
  <c r="A89" i="13"/>
  <c r="H88" i="13"/>
  <c r="A88" i="13"/>
  <c r="H87" i="13"/>
  <c r="A87" i="13"/>
  <c r="H86" i="13"/>
  <c r="A86" i="13"/>
  <c r="H85" i="13"/>
  <c r="A85" i="13"/>
  <c r="H84" i="13"/>
  <c r="A84" i="13"/>
  <c r="H83" i="13"/>
  <c r="A83" i="13"/>
  <c r="H82" i="13"/>
  <c r="A82" i="13"/>
  <c r="H81" i="13"/>
  <c r="A81" i="13"/>
  <c r="H80" i="13"/>
  <c r="A80" i="13"/>
  <c r="H79" i="13"/>
  <c r="A79" i="13"/>
  <c r="H78" i="13"/>
  <c r="A78" i="13"/>
  <c r="H77" i="13"/>
  <c r="A77" i="13"/>
  <c r="H76" i="13"/>
  <c r="A76" i="13"/>
  <c r="H75" i="13"/>
  <c r="A75" i="13"/>
  <c r="H74" i="13"/>
  <c r="A74" i="13"/>
  <c r="H73" i="13"/>
  <c r="A73" i="13"/>
  <c r="H72" i="13"/>
  <c r="A72" i="13"/>
  <c r="H71" i="13"/>
  <c r="A71" i="13"/>
  <c r="H70" i="13"/>
  <c r="A70" i="13"/>
  <c r="H69" i="13"/>
  <c r="A69" i="13"/>
  <c r="H68" i="13"/>
  <c r="A68" i="13"/>
  <c r="H67" i="13"/>
  <c r="A67" i="13"/>
  <c r="H66" i="13"/>
  <c r="A66" i="13"/>
  <c r="H65" i="13"/>
  <c r="A65" i="13"/>
  <c r="H64" i="13"/>
  <c r="A64" i="13"/>
  <c r="H63" i="13"/>
  <c r="A63" i="13"/>
  <c r="H62" i="13"/>
  <c r="A62" i="13"/>
  <c r="H61" i="13"/>
  <c r="A61" i="13"/>
  <c r="H60" i="13"/>
  <c r="A60" i="13"/>
  <c r="H59" i="13"/>
  <c r="A59" i="13"/>
  <c r="H58" i="13"/>
  <c r="A58" i="13"/>
  <c r="H57" i="13"/>
  <c r="A57" i="13"/>
  <c r="H56" i="13"/>
  <c r="A56" i="13"/>
  <c r="H55" i="13"/>
  <c r="A55" i="13"/>
  <c r="H54" i="13"/>
  <c r="A54" i="13"/>
  <c r="H53" i="13"/>
  <c r="A53" i="13"/>
  <c r="H52" i="13"/>
  <c r="A52" i="13"/>
  <c r="H51" i="13"/>
  <c r="A51" i="13"/>
  <c r="H50" i="13"/>
  <c r="A50" i="13"/>
  <c r="H49" i="13"/>
  <c r="A49" i="13"/>
  <c r="H48" i="13"/>
  <c r="A48" i="13"/>
  <c r="H47" i="13"/>
  <c r="A47" i="13"/>
  <c r="H46" i="13"/>
  <c r="A46" i="13"/>
  <c r="H45" i="13"/>
  <c r="A45" i="13"/>
  <c r="H44" i="13"/>
  <c r="A44" i="13"/>
  <c r="H43" i="13"/>
  <c r="A43" i="13"/>
  <c r="H42" i="13"/>
  <c r="A42" i="13"/>
  <c r="H41" i="13"/>
  <c r="A41" i="13"/>
  <c r="H40" i="13"/>
  <c r="A40" i="13"/>
  <c r="H39" i="13"/>
  <c r="A39" i="13"/>
  <c r="H38" i="13"/>
  <c r="A38" i="13"/>
  <c r="H37" i="13"/>
  <c r="A37" i="13"/>
  <c r="H36" i="13"/>
  <c r="A36" i="13"/>
  <c r="H35" i="13"/>
  <c r="A35" i="13"/>
  <c r="H34" i="13"/>
  <c r="A34" i="13"/>
  <c r="H33" i="13"/>
  <c r="A33" i="13"/>
  <c r="H32" i="13"/>
  <c r="A32" i="13"/>
  <c r="H31" i="13"/>
  <c r="A31" i="13"/>
  <c r="H30" i="13"/>
  <c r="A30" i="13"/>
  <c r="H29" i="13"/>
  <c r="A29" i="13"/>
  <c r="H28" i="13"/>
  <c r="A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F5" i="13"/>
  <c r="E5" i="13"/>
  <c r="D5" i="13"/>
  <c r="C5" i="13"/>
  <c r="B5" i="13"/>
  <c r="A3" i="13"/>
  <c r="A2" i="13"/>
  <c r="G5" i="13" s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G5" i="1"/>
  <c r="F5" i="1"/>
  <c r="E5" i="1"/>
  <c r="D5" i="1"/>
  <c r="C5" i="1"/>
  <c r="B5" i="1"/>
  <c r="E5" i="9" l="1"/>
  <c r="E5" i="8"/>
  <c r="E5" i="15"/>
  <c r="E5" i="3"/>
  <c r="E5" i="12"/>
</calcChain>
</file>

<file path=xl/sharedStrings.xml><?xml version="1.0" encoding="utf-8"?>
<sst xmlns="http://schemas.openxmlformats.org/spreadsheetml/2006/main" count="184" uniqueCount="141">
  <si>
    <t>State Agency or Indian Tribal Organization</t>
  </si>
  <si>
    <t>All data are preliminary and are subject to revision.</t>
  </si>
  <si>
    <t>WIC PROGRAM -- NUMBER OF PREGNANT WOMEN PARTICIPATING</t>
  </si>
  <si>
    <t>WIC PROGRAM -- NUTRITION SERVICES AND ADMINISTRATION</t>
  </si>
  <si>
    <t>WIC PROGRAM -- FOOD COSTS</t>
  </si>
  <si>
    <t>WIC PROGRAM -- AVERAGE FOOD COST PER PERSON</t>
  </si>
  <si>
    <t>WIC PROGRAM -- TOTAL NUMBER OF PARTICIPANTS</t>
  </si>
  <si>
    <t>WIC PROGRAM -- NUMBER OF CHILDREN PARTICIPATING</t>
  </si>
  <si>
    <t>WIC PROGRAM -- NUMBER OF INFANTS PARTICIPATING</t>
  </si>
  <si>
    <t>WIC PROGRAM -- TOTAL NUMBER OF WOMEN PARTICIPATING</t>
  </si>
  <si>
    <t>WIC PROGRAM -- NUMBER OF POSTPARTUM WOMEN PARTICIPATING</t>
  </si>
  <si>
    <t>WIC PROGRAM -- NUMBER OF BREASTFEEDING WOMEN PARTICIPATING</t>
  </si>
  <si>
    <t>Average Participation</t>
  </si>
  <si>
    <t>Note on WIC Agency Level Monthly Spreadsheets</t>
  </si>
  <si>
    <t xml:space="preserve">     Pregnant Women </t>
  </si>
  <si>
    <t xml:space="preserve">     Postpartum Women </t>
  </si>
  <si>
    <t xml:space="preserve">     Total Women </t>
  </si>
  <si>
    <t xml:space="preserve">     Children </t>
  </si>
  <si>
    <t xml:space="preserve">     Total Participants </t>
  </si>
  <si>
    <t xml:space="preserve">     Average food cost per person</t>
  </si>
  <si>
    <t xml:space="preserve">     Food Costs </t>
  </si>
  <si>
    <t xml:space="preserve">     Nutrition Services and Administration</t>
  </si>
  <si>
    <t>Cumulative Average</t>
  </si>
  <si>
    <t>Cumulative Cost</t>
  </si>
  <si>
    <t xml:space="preserve">     Rebates</t>
  </si>
  <si>
    <t>Sixteen spreadsheets are included in the following order:</t>
  </si>
  <si>
    <t xml:space="preserve">     Infants Fully Breastfed</t>
  </si>
  <si>
    <t xml:space="preserve">     Infants Partially Breastfed</t>
  </si>
  <si>
    <t xml:space="preserve">     Infants Fully Formula-fed</t>
  </si>
  <si>
    <t>WIC PROGRAM -- Infants Fully Breastfed</t>
  </si>
  <si>
    <t>WIC PROGRAM -- Infants Partially Breastfed</t>
  </si>
  <si>
    <t>WIC PROGRAM -- Infants Fully Formula-fed</t>
  </si>
  <si>
    <t>WIC PROGRAM -- Women Fully Breastfeeding</t>
  </si>
  <si>
    <t>WIC PROGRAM -- Women Partially Breastfeeding</t>
  </si>
  <si>
    <t xml:space="preserve">     Women Fully Breastfeeding</t>
  </si>
  <si>
    <t xml:space="preserve">     Women Partially Breastfeeding</t>
  </si>
  <si>
    <t xml:space="preserve">     Total Breastfeeding Women (includes fully breastfeeding and partially breastfeeding) </t>
  </si>
  <si>
    <t xml:space="preserve">     Total Infants </t>
  </si>
  <si>
    <t>WIC PROGRAM -- REBATES RECEIVED</t>
  </si>
  <si>
    <t xml:space="preserve">This file contains monthly data for the selected fiscal year for each WIC State agency i.e. geographic state, </t>
  </si>
  <si>
    <t xml:space="preserve">Indian tribal organization, and territory.  </t>
  </si>
  <si>
    <t>FISCAL YEAR 2026</t>
  </si>
  <si>
    <t>Connecticut</t>
  </si>
  <si>
    <t>Maine</t>
  </si>
  <si>
    <t>Massachusetts</t>
  </si>
  <si>
    <t>New Hampshire</t>
  </si>
  <si>
    <t>New York</t>
  </si>
  <si>
    <t>Rhode Island</t>
  </si>
  <si>
    <t>Vermont</t>
  </si>
  <si>
    <t>Virgin Islands</t>
  </si>
  <si>
    <t>Pleasant Point, ME</t>
  </si>
  <si>
    <t>Northeast Region</t>
  </si>
  <si>
    <t>Delaware</t>
  </si>
  <si>
    <t>District of Columbia</t>
  </si>
  <si>
    <t>Maryland</t>
  </si>
  <si>
    <t>New Jersey</t>
  </si>
  <si>
    <t>Pennsylvania</t>
  </si>
  <si>
    <t>Puerto Rico</t>
  </si>
  <si>
    <t>Virginia</t>
  </si>
  <si>
    <t>West Virginia</t>
  </si>
  <si>
    <t>Mid-Atlantic Region</t>
  </si>
  <si>
    <t>Alabama</t>
  </si>
  <si>
    <t>Florida</t>
  </si>
  <si>
    <t>Georgia</t>
  </si>
  <si>
    <t>Kentucky</t>
  </si>
  <si>
    <t>Mississippi</t>
  </si>
  <si>
    <t>North Carolina</t>
  </si>
  <si>
    <t>South Carolina</t>
  </si>
  <si>
    <t>Tennessee</t>
  </si>
  <si>
    <t>Choctaw Indians, MS</t>
  </si>
  <si>
    <t>Eastern Cherokee, NC</t>
  </si>
  <si>
    <t>Southeast Region</t>
  </si>
  <si>
    <t>Illinois</t>
  </si>
  <si>
    <t>Indiana</t>
  </si>
  <si>
    <t>Iowa</t>
  </si>
  <si>
    <t>Michigan</t>
  </si>
  <si>
    <t>Minnesota</t>
  </si>
  <si>
    <t>Ohio</t>
  </si>
  <si>
    <t>Wisconsin</t>
  </si>
  <si>
    <t>Midwest Region</t>
  </si>
  <si>
    <t>Arizona</t>
  </si>
  <si>
    <t>Arkansas</t>
  </si>
  <si>
    <t>Louisiana</t>
  </si>
  <si>
    <t>New Mexico</t>
  </si>
  <si>
    <t>Oklahoma</t>
  </si>
  <si>
    <t>Texas</t>
  </si>
  <si>
    <t>Utah</t>
  </si>
  <si>
    <t>Inter-Tribal Council, AZ</t>
  </si>
  <si>
    <t>Navajo Nation, AZ</t>
  </si>
  <si>
    <t>Acoma, Canoncito &amp; Laguna, NM</t>
  </si>
  <si>
    <t>Eight Northern Pueblos, NM</t>
  </si>
  <si>
    <t>Five Sandoval Pueblos, NM</t>
  </si>
  <si>
    <t>Isleta Pueblo, NM</t>
  </si>
  <si>
    <t>San Felipe Pueblo, NM</t>
  </si>
  <si>
    <t>Santo Domingo Tribe, NM</t>
  </si>
  <si>
    <t>Zuni Pueblo, NM</t>
  </si>
  <si>
    <t>Cherokee Nation, OK</t>
  </si>
  <si>
    <t>Chickasaw Nation, OK</t>
  </si>
  <si>
    <t>Choctaw Nation, OK</t>
  </si>
  <si>
    <t>Citizen Potawatomi Nation, OK</t>
  </si>
  <si>
    <t>Inter-Tribal Council, OK</t>
  </si>
  <si>
    <t>Muscogee Creek Nation, OK</t>
  </si>
  <si>
    <t>Osage Tribal Council, OK</t>
  </si>
  <si>
    <t>Otoe-Missouria Tribe, OK</t>
  </si>
  <si>
    <t>Wichita, Caddo &amp; Delaware (WCD), OK</t>
  </si>
  <si>
    <t>Southwest Region</t>
  </si>
  <si>
    <t>Colorado</t>
  </si>
  <si>
    <t>Kansas</t>
  </si>
  <si>
    <t>Missouri</t>
  </si>
  <si>
    <t>Montana</t>
  </si>
  <si>
    <t>Nebraska</t>
  </si>
  <si>
    <t>North Dakota</t>
  </si>
  <si>
    <t>South Dakota</t>
  </si>
  <si>
    <t>Wyoming</t>
  </si>
  <si>
    <t>Ute Mountain Ute Tribe, CO</t>
  </si>
  <si>
    <t>Omaha Sioux, NE</t>
  </si>
  <si>
    <t>Santee Sioux, NE</t>
  </si>
  <si>
    <t>Winnebago Tribe, NE</t>
  </si>
  <si>
    <t>Standing Rock Sioux Tribe, ND</t>
  </si>
  <si>
    <t>Three Affiliated Tribes, ND</t>
  </si>
  <si>
    <t>Cheyenne River Sioux, SD</t>
  </si>
  <si>
    <t>Rosebud Sioux, SD</t>
  </si>
  <si>
    <t>Northern Arapahoe, WY</t>
  </si>
  <si>
    <t>Shoshone Tribe, WY</t>
  </si>
  <si>
    <t>Mountain Plains</t>
  </si>
  <si>
    <t>Alaska</t>
  </si>
  <si>
    <t>American Samoa</t>
  </si>
  <si>
    <t>California</t>
  </si>
  <si>
    <t>Guam</t>
  </si>
  <si>
    <t>Hawaii</t>
  </si>
  <si>
    <t>Idaho</t>
  </si>
  <si>
    <t>Nevada</t>
  </si>
  <si>
    <t>Oregon</t>
  </si>
  <si>
    <t>Washington</t>
  </si>
  <si>
    <t>Northern Marianas</t>
  </si>
  <si>
    <t>Inter-Tribal Council, NV</t>
  </si>
  <si>
    <t>Western Region</t>
  </si>
  <si>
    <t>TOTAL</t>
  </si>
  <si>
    <t>Cumulative Cost:
 October-March</t>
  </si>
  <si>
    <t>This file contains data for October through March of FY 2026.</t>
  </si>
  <si>
    <t>Data as of June 12,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</si>
</sst>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mmmm\ dd\,\ yyyy"/>
  </numFmts>
  <fonts count="11" x14ac:knownFonts="1">
    <font>
      <sz val="10"/>
      <name val="Arial"/>
    </font>
    <font>
      <sz val="8"/>
      <name val="Arial"/>
    </font>
    <font>
      <b/>
      <sz val="10"/>
      <name val="Arial"/>
    </font>
    <font>
      <b/>
      <sz val="9"/>
      <name val="Arial"/>
    </font>
    <font>
      <sz val="9"/>
      <name val="Arial"/>
    </font>
    <font>
      <b/>
      <u/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4">
    <xf numFmtId="0" fontId="9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4" fontId="4" fillId="0" borderId="0" xfId="0" applyNumberFormat="1" applyFont="1"/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3" fontId="3" fillId="0" borderId="0" xfId="0" applyNumberFormat="1" applyFont="1" applyAlignment="1">
      <alignment horizontal="left"/>
    </xf>
    <xf numFmtId="0" fontId="2" fillId="0" borderId="0" xfId="0" applyFont="1"/>
    <xf numFmtId="0" fontId="3" fillId="0" borderId="3" xfId="0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/>
    </xf>
    <xf numFmtId="0" fontId="6" fillId="0" borderId="5" xfId="0" applyFont="1" applyBorder="1" applyAlignment="1">
      <alignment horizontal="left" vertical="top"/>
    </xf>
    <xf numFmtId="3" fontId="6" fillId="0" borderId="6" xfId="0" applyNumberFormat="1" applyFont="1" applyBorder="1" applyAlignment="1">
      <alignment horizontal="right" vertical="top"/>
    </xf>
    <xf numFmtId="3" fontId="6" fillId="0" borderId="7" xfId="0" applyNumberFormat="1" applyFont="1" applyBorder="1" applyAlignment="1">
      <alignment horizontal="right" vertical="top"/>
    </xf>
    <xf numFmtId="0" fontId="6" fillId="0" borderId="0" xfId="0" applyFont="1" applyAlignment="1">
      <alignment vertical="top"/>
    </xf>
    <xf numFmtId="164" fontId="3" fillId="0" borderId="3" xfId="0" applyNumberFormat="1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165" fontId="4" fillId="0" borderId="0" xfId="0" applyNumberFormat="1" applyFont="1"/>
    <xf numFmtId="0" fontId="3" fillId="0" borderId="9" xfId="0" applyFont="1" applyBorder="1" applyAlignment="1">
      <alignment horizontal="right" vertical="center" wrapText="1"/>
    </xf>
    <xf numFmtId="3" fontId="7" fillId="0" borderId="10" xfId="0" applyNumberFormat="1" applyFont="1" applyBorder="1" applyAlignment="1">
      <alignment horizontal="left" vertical="top"/>
    </xf>
    <xf numFmtId="3" fontId="7" fillId="0" borderId="11" xfId="0" applyNumberFormat="1" applyFont="1" applyBorder="1" applyAlignment="1">
      <alignment horizontal="right" vertical="top"/>
    </xf>
    <xf numFmtId="3" fontId="7" fillId="0" borderId="12" xfId="0" applyNumberFormat="1" applyFont="1" applyBorder="1" applyAlignment="1">
      <alignment horizontal="right" vertical="top"/>
    </xf>
    <xf numFmtId="0" fontId="7" fillId="0" borderId="0" xfId="0" applyFont="1" applyAlignment="1">
      <alignment vertical="top"/>
    </xf>
    <xf numFmtId="0" fontId="7" fillId="0" borderId="0" xfId="0" applyFont="1"/>
    <xf numFmtId="0" fontId="8" fillId="0" borderId="0" xfId="0" applyFont="1"/>
    <xf numFmtId="3" fontId="2" fillId="0" borderId="11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4" fontId="3" fillId="0" borderId="0" xfId="0" applyNumberFormat="1" applyFont="1" applyAlignment="1">
      <alignment horizontal="center"/>
    </xf>
    <xf numFmtId="4" fontId="3" fillId="0" borderId="3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 vertical="top"/>
    </xf>
    <xf numFmtId="4" fontId="9" fillId="0" borderId="0" xfId="0" applyNumberFormat="1" applyFont="1"/>
    <xf numFmtId="3" fontId="6" fillId="0" borderId="5" xfId="0" applyNumberFormat="1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/>
    </xf>
    <xf numFmtId="4" fontId="4" fillId="0" borderId="2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4" fontId="7" fillId="0" borderId="11" xfId="0" applyNumberFormat="1" applyFont="1" applyBorder="1" applyAlignment="1">
      <alignment horizontal="right" vertical="top"/>
    </xf>
    <xf numFmtId="4" fontId="7" fillId="0" borderId="12" xfId="0" applyNumberFormat="1" applyFont="1" applyBorder="1" applyAlignment="1">
      <alignment horizontal="right" vertical="top"/>
    </xf>
    <xf numFmtId="4" fontId="3" fillId="0" borderId="7" xfId="0" applyNumberFormat="1" applyFont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right" vertical="center"/>
    </xf>
    <xf numFmtId="164" fontId="3" fillId="2" borderId="8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left"/>
    </xf>
    <xf numFmtId="3" fontId="4" fillId="2" borderId="4" xfId="0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0" fontId="6" fillId="2" borderId="5" xfId="0" applyFont="1" applyFill="1" applyBorder="1" applyAlignment="1">
      <alignment horizontal="left" vertical="top"/>
    </xf>
    <xf numFmtId="3" fontId="6" fillId="2" borderId="7" xfId="0" applyNumberFormat="1" applyFont="1" applyFill="1" applyBorder="1" applyAlignment="1">
      <alignment horizontal="right" vertical="top"/>
    </xf>
    <xf numFmtId="3" fontId="6" fillId="2" borderId="6" xfId="0" applyNumberFormat="1" applyFont="1" applyFill="1" applyBorder="1" applyAlignment="1">
      <alignment horizontal="right" vertical="top"/>
    </xf>
    <xf numFmtId="3" fontId="6" fillId="2" borderId="5" xfId="0" applyNumberFormat="1" applyFont="1" applyFill="1" applyBorder="1" applyAlignment="1">
      <alignment horizontal="right" vertical="top"/>
    </xf>
    <xf numFmtId="0" fontId="6" fillId="2" borderId="0" xfId="0" applyFont="1" applyFill="1" applyAlignment="1">
      <alignment vertical="top"/>
    </xf>
    <xf numFmtId="0" fontId="4" fillId="2" borderId="2" xfId="0" applyFont="1" applyFill="1" applyBorder="1"/>
    <xf numFmtId="3" fontId="7" fillId="2" borderId="10" xfId="0" applyNumberFormat="1" applyFont="1" applyFill="1" applyBorder="1" applyAlignment="1">
      <alignment horizontal="left" vertical="top"/>
    </xf>
    <xf numFmtId="3" fontId="7" fillId="2" borderId="11" xfId="0" applyNumberFormat="1" applyFont="1" applyFill="1" applyBorder="1" applyAlignment="1">
      <alignment horizontal="right" vertical="top"/>
    </xf>
    <xf numFmtId="3" fontId="7" fillId="2" borderId="12" xfId="0" applyNumberFormat="1" applyFont="1" applyFill="1" applyBorder="1" applyAlignment="1">
      <alignment horizontal="right" vertical="top"/>
    </xf>
    <xf numFmtId="3" fontId="2" fillId="2" borderId="11" xfId="0" applyNumberFormat="1" applyFont="1" applyFill="1" applyBorder="1" applyAlignment="1">
      <alignment horizontal="right" vertical="top"/>
    </xf>
    <xf numFmtId="0" fontId="2" fillId="2" borderId="0" xfId="0" applyFont="1" applyFill="1" applyAlignment="1">
      <alignment vertical="top"/>
    </xf>
    <xf numFmtId="3" fontId="3" fillId="2" borderId="0" xfId="0" applyNumberFormat="1" applyFont="1" applyFill="1" applyAlignment="1">
      <alignment horizontal="left"/>
    </xf>
    <xf numFmtId="0" fontId="9" fillId="2" borderId="0" xfId="0" applyFont="1" applyFill="1"/>
    <xf numFmtId="0" fontId="10" fillId="0" borderId="0" xfId="0" applyFont="1" applyAlignment="1">
      <alignment vertic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26"/>
  <sheetViews>
    <sheetView showGridLines="0" tabSelected="1" workbookViewId="0">
      <selection sqref="A1:H1"/>
    </sheetView>
  </sheetViews>
  <sheetFormatPr defaultRowHeight="12.75" x14ac:dyDescent="0.2"/>
  <sheetData>
    <row r="1" spans="1:8" x14ac:dyDescent="0.2">
      <c r="A1" s="72" t="s">
        <v>13</v>
      </c>
      <c r="B1" s="72"/>
      <c r="C1" s="72"/>
      <c r="D1" s="72"/>
      <c r="E1" s="72"/>
      <c r="F1" s="72"/>
      <c r="G1" s="72"/>
      <c r="H1" s="72"/>
    </row>
    <row r="3" spans="1:8" ht="15" x14ac:dyDescent="0.2">
      <c r="A3" s="70" t="s">
        <v>39</v>
      </c>
    </row>
    <row r="4" spans="1:8" ht="15" x14ac:dyDescent="0.25">
      <c r="A4" s="71" t="s">
        <v>40</v>
      </c>
    </row>
    <row r="7" spans="1:8" x14ac:dyDescent="0.2">
      <c r="A7" t="s">
        <v>25</v>
      </c>
    </row>
    <row r="8" spans="1:8" x14ac:dyDescent="0.2">
      <c r="A8" t="s">
        <v>14</v>
      </c>
    </row>
    <row r="9" spans="1:8" x14ac:dyDescent="0.2">
      <c r="A9" t="s">
        <v>34</v>
      </c>
    </row>
    <row r="10" spans="1:8" x14ac:dyDescent="0.2">
      <c r="A10" t="s">
        <v>35</v>
      </c>
    </row>
    <row r="11" spans="1:8" x14ac:dyDescent="0.2">
      <c r="A11" t="s">
        <v>36</v>
      </c>
    </row>
    <row r="12" spans="1:8" x14ac:dyDescent="0.2">
      <c r="A12" t="s">
        <v>15</v>
      </c>
    </row>
    <row r="13" spans="1:8" x14ac:dyDescent="0.2">
      <c r="A13" t="s">
        <v>16</v>
      </c>
    </row>
    <row r="14" spans="1:8" x14ac:dyDescent="0.2">
      <c r="A14" t="s">
        <v>26</v>
      </c>
    </row>
    <row r="15" spans="1:8" x14ac:dyDescent="0.2">
      <c r="A15" t="s">
        <v>27</v>
      </c>
    </row>
    <row r="16" spans="1:8" x14ac:dyDescent="0.2">
      <c r="A16" t="s">
        <v>28</v>
      </c>
    </row>
    <row r="17" spans="1:1" x14ac:dyDescent="0.2">
      <c r="A17" t="s">
        <v>37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24</v>
      </c>
    </row>
    <row r="23" spans="1:1" x14ac:dyDescent="0.2">
      <c r="A23" t="s">
        <v>21</v>
      </c>
    </row>
    <row r="25" spans="1:1" x14ac:dyDescent="0.2">
      <c r="A25" t="s">
        <v>139</v>
      </c>
    </row>
    <row r="26" spans="1:1" x14ac:dyDescent="0.2">
      <c r="A26" s="73" t="s">
        <v>140</v>
      </c>
    </row>
  </sheetData>
  <mergeCells count="1">
    <mergeCell ref="A1:H1"/>
  </mergeCells>
  <phoneticPr fontId="1" type="noConversion"/>
  <pageMargins left="0.5" right="0.5" top="0.5" bottom="0.5" header="0.5" footer="0.3"/>
  <pageSetup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04"/>
  <sheetViews>
    <sheetView workbookViewId="0"/>
  </sheetViews>
  <sheetFormatPr defaultColWidth="9.140625" defaultRowHeight="12" x14ac:dyDescent="0.2"/>
  <cols>
    <col min="1" max="1" width="34.7109375" style="47" customWidth="1"/>
    <col min="2" max="7" width="11.7109375" style="47" customWidth="1"/>
    <col min="8" max="8" width="13.7109375" style="47" customWidth="1"/>
    <col min="9" max="16384" width="9.140625" style="47"/>
  </cols>
  <sheetData>
    <row r="1" spans="1:8" ht="12" customHeight="1" x14ac:dyDescent="0.2">
      <c r="A1" s="45" t="s">
        <v>31</v>
      </c>
      <c r="B1" s="46"/>
      <c r="C1" s="46"/>
      <c r="D1" s="46"/>
      <c r="E1" s="46"/>
      <c r="F1" s="46"/>
      <c r="G1" s="46"/>
    </row>
    <row r="2" spans="1:8" ht="12" customHeight="1" x14ac:dyDescent="0.2">
      <c r="A2" s="45" t="str">
        <f>'Pregnant Women Participating'!A2</f>
        <v>FISCAL YEAR 2026</v>
      </c>
      <c r="B2" s="46"/>
      <c r="C2" s="46"/>
      <c r="D2" s="46"/>
      <c r="E2" s="46"/>
      <c r="F2" s="46"/>
      <c r="G2" s="46"/>
    </row>
    <row r="3" spans="1:8" ht="12" customHeight="1" x14ac:dyDescent="0.2">
      <c r="A3" s="48" t="str">
        <f>'Pregnant Women Participating'!A3</f>
        <v>Data as of June 12, 2026</v>
      </c>
      <c r="B3" s="46"/>
      <c r="C3" s="46"/>
      <c r="D3" s="46"/>
      <c r="E3" s="46"/>
      <c r="F3" s="46"/>
      <c r="G3" s="46"/>
    </row>
    <row r="4" spans="1:8" ht="12" customHeight="1" x14ac:dyDescent="0.2">
      <c r="A4" s="46"/>
      <c r="B4" s="46"/>
      <c r="C4" s="46"/>
      <c r="D4" s="46"/>
      <c r="E4" s="46"/>
      <c r="F4" s="46"/>
      <c r="G4" s="46"/>
    </row>
    <row r="5" spans="1:8" ht="24" customHeight="1" x14ac:dyDescent="0.2">
      <c r="A5" s="49" t="s">
        <v>0</v>
      </c>
      <c r="B5" s="50">
        <f>DATE(RIGHT(A2,4)-1,10,1)</f>
        <v>45931</v>
      </c>
      <c r="C5" s="51">
        <f>DATE(RIGHT(A2,4)-1,11,1)</f>
        <v>45962</v>
      </c>
      <c r="D5" s="51">
        <f>DATE(RIGHT(A2,4)-1,12,1)</f>
        <v>45992</v>
      </c>
      <c r="E5" s="51">
        <f>DATE(RIGHT(A2,4),1,1)</f>
        <v>46023</v>
      </c>
      <c r="F5" s="51">
        <f>DATE(RIGHT(A2,4),2,1)</f>
        <v>46054</v>
      </c>
      <c r="G5" s="51">
        <f>DATE(RIGHT(A2,4),3,1)</f>
        <v>46082</v>
      </c>
      <c r="H5" s="52" t="s">
        <v>12</v>
      </c>
    </row>
    <row r="6" spans="1:8" ht="12" customHeight="1" x14ac:dyDescent="0.2">
      <c r="A6" s="53" t="str">
        <f>'Pregnant Women Participating'!A6</f>
        <v>Connecticut</v>
      </c>
      <c r="B6" s="54">
        <v>5673</v>
      </c>
      <c r="C6" s="55">
        <v>5573</v>
      </c>
      <c r="D6" s="55">
        <v>5568</v>
      </c>
      <c r="E6" s="55">
        <v>5428</v>
      </c>
      <c r="F6" s="55">
        <v>5342</v>
      </c>
      <c r="G6" s="56">
        <v>5398</v>
      </c>
      <c r="H6" s="54">
        <f t="shared" ref="H6:H101" si="0">IF(SUM(B6:G6)&gt;0,AVERAGE(B6:G6),"0")</f>
        <v>5497</v>
      </c>
    </row>
    <row r="7" spans="1:8" ht="12" customHeight="1" x14ac:dyDescent="0.2">
      <c r="A7" s="53" t="str">
        <f>'Pregnant Women Participating'!A7</f>
        <v>Maine</v>
      </c>
      <c r="B7" s="54">
        <v>1974</v>
      </c>
      <c r="C7" s="55">
        <v>1946</v>
      </c>
      <c r="D7" s="55">
        <v>1931</v>
      </c>
      <c r="E7" s="55">
        <v>1943</v>
      </c>
      <c r="F7" s="55">
        <v>1948</v>
      </c>
      <c r="G7" s="56">
        <v>1948</v>
      </c>
      <c r="H7" s="54">
        <f t="shared" si="0"/>
        <v>1948.3333333333333</v>
      </c>
    </row>
    <row r="8" spans="1:8" ht="12" customHeight="1" x14ac:dyDescent="0.2">
      <c r="A8" s="53" t="str">
        <f>'Pregnant Women Participating'!A8</f>
        <v>Massachusetts</v>
      </c>
      <c r="B8" s="54">
        <v>12333</v>
      </c>
      <c r="C8" s="55">
        <v>12078</v>
      </c>
      <c r="D8" s="55">
        <v>11933</v>
      </c>
      <c r="E8" s="55">
        <v>11874</v>
      </c>
      <c r="F8" s="55">
        <v>11748</v>
      </c>
      <c r="G8" s="56">
        <v>11852</v>
      </c>
      <c r="H8" s="54">
        <f t="shared" si="0"/>
        <v>11969.666666666666</v>
      </c>
    </row>
    <row r="9" spans="1:8" ht="12" customHeight="1" x14ac:dyDescent="0.2">
      <c r="A9" s="53" t="str">
        <f>'Pregnant Women Participating'!A9</f>
        <v>New Hampshire</v>
      </c>
      <c r="B9" s="54">
        <v>1153</v>
      </c>
      <c r="C9" s="55">
        <v>1106</v>
      </c>
      <c r="D9" s="55">
        <v>1094</v>
      </c>
      <c r="E9" s="55">
        <v>1109</v>
      </c>
      <c r="F9" s="55">
        <v>1112</v>
      </c>
      <c r="G9" s="56">
        <v>1132</v>
      </c>
      <c r="H9" s="54">
        <f t="shared" si="0"/>
        <v>1117.6666666666667</v>
      </c>
    </row>
    <row r="10" spans="1:8" ht="12" customHeight="1" x14ac:dyDescent="0.2">
      <c r="A10" s="53" t="str">
        <f>'Pregnant Women Participating'!A10</f>
        <v>New York</v>
      </c>
      <c r="B10" s="54">
        <v>36352</v>
      </c>
      <c r="C10" s="55">
        <v>35529</v>
      </c>
      <c r="D10" s="55">
        <v>35207</v>
      </c>
      <c r="E10" s="55">
        <v>35190</v>
      </c>
      <c r="F10" s="55">
        <v>34770</v>
      </c>
      <c r="G10" s="56">
        <v>35134</v>
      </c>
      <c r="H10" s="54">
        <f t="shared" si="0"/>
        <v>35363.666666666664</v>
      </c>
    </row>
    <row r="11" spans="1:8" ht="12" customHeight="1" x14ac:dyDescent="0.2">
      <c r="A11" s="53" t="str">
        <f>'Pregnant Women Participating'!A11</f>
        <v>Rhode Island</v>
      </c>
      <c r="B11" s="54">
        <v>2228</v>
      </c>
      <c r="C11" s="55">
        <v>2246</v>
      </c>
      <c r="D11" s="55">
        <v>2233</v>
      </c>
      <c r="E11" s="55">
        <v>2222</v>
      </c>
      <c r="F11" s="55">
        <v>2157</v>
      </c>
      <c r="G11" s="56">
        <v>2140</v>
      </c>
      <c r="H11" s="54">
        <f t="shared" si="0"/>
        <v>2204.3333333333335</v>
      </c>
    </row>
    <row r="12" spans="1:8" ht="12" customHeight="1" x14ac:dyDescent="0.2">
      <c r="A12" s="53" t="str">
        <f>'Pregnant Women Participating'!A12</f>
        <v>Vermont</v>
      </c>
      <c r="B12" s="54">
        <v>747</v>
      </c>
      <c r="C12" s="55">
        <v>751</v>
      </c>
      <c r="D12" s="55">
        <v>739</v>
      </c>
      <c r="E12" s="55">
        <v>723</v>
      </c>
      <c r="F12" s="55">
        <v>714</v>
      </c>
      <c r="G12" s="56">
        <v>721</v>
      </c>
      <c r="H12" s="54">
        <f t="shared" si="0"/>
        <v>732.5</v>
      </c>
    </row>
    <row r="13" spans="1:8" ht="12" customHeight="1" x14ac:dyDescent="0.2">
      <c r="A13" s="53" t="str">
        <f>'Pregnant Women Participating'!A13</f>
        <v>Virgin Islands</v>
      </c>
      <c r="B13" s="54">
        <v>160</v>
      </c>
      <c r="C13" s="55">
        <v>159</v>
      </c>
      <c r="D13" s="55">
        <v>152</v>
      </c>
      <c r="E13" s="55">
        <v>149</v>
      </c>
      <c r="F13" s="55">
        <v>145</v>
      </c>
      <c r="G13" s="56">
        <v>156</v>
      </c>
      <c r="H13" s="54">
        <f t="shared" si="0"/>
        <v>153.5</v>
      </c>
    </row>
    <row r="14" spans="1:8" ht="12" customHeight="1" x14ac:dyDescent="0.2">
      <c r="A14" s="53" t="str">
        <f>'Pregnant Women Participating'!A14</f>
        <v>Pleasant Point, ME</v>
      </c>
      <c r="B14" s="54">
        <v>5</v>
      </c>
      <c r="C14" s="55">
        <v>6</v>
      </c>
      <c r="D14" s="55">
        <v>6</v>
      </c>
      <c r="E14" s="55">
        <v>7</v>
      </c>
      <c r="F14" s="55">
        <v>6</v>
      </c>
      <c r="G14" s="56">
        <v>8</v>
      </c>
      <c r="H14" s="54">
        <f t="shared" si="0"/>
        <v>6.333333333333333</v>
      </c>
    </row>
    <row r="15" spans="1:8" s="61" customFormat="1" ht="24.75" customHeight="1" x14ac:dyDescent="0.2">
      <c r="A15" s="57" t="str">
        <f>'Pregnant Women Participating'!A15</f>
        <v>Northeast Region</v>
      </c>
      <c r="B15" s="58">
        <v>60625</v>
      </c>
      <c r="C15" s="59">
        <v>59394</v>
      </c>
      <c r="D15" s="59">
        <v>58863</v>
      </c>
      <c r="E15" s="59">
        <v>58645</v>
      </c>
      <c r="F15" s="59">
        <v>57942</v>
      </c>
      <c r="G15" s="60">
        <v>58489</v>
      </c>
      <c r="H15" s="58">
        <f t="shared" si="0"/>
        <v>58993</v>
      </c>
    </row>
    <row r="16" spans="1:8" ht="12" customHeight="1" x14ac:dyDescent="0.2">
      <c r="A16" s="53" t="str">
        <f>'Pregnant Women Participating'!A16</f>
        <v>Delaware</v>
      </c>
      <c r="B16" s="55">
        <v>2569</v>
      </c>
      <c r="C16" s="55">
        <v>2556</v>
      </c>
      <c r="D16" s="55">
        <v>2550</v>
      </c>
      <c r="E16" s="55">
        <v>2542</v>
      </c>
      <c r="F16" s="55">
        <v>2461</v>
      </c>
      <c r="G16" s="55">
        <v>2449</v>
      </c>
      <c r="H16" s="54">
        <f t="shared" si="0"/>
        <v>2521.1666666666665</v>
      </c>
    </row>
    <row r="17" spans="1:8" ht="12" customHeight="1" x14ac:dyDescent="0.2">
      <c r="A17" s="53" t="str">
        <f>'Pregnant Women Participating'!A17</f>
        <v>District of Columbia</v>
      </c>
      <c r="B17" s="55">
        <v>1492</v>
      </c>
      <c r="C17" s="55">
        <v>1448</v>
      </c>
      <c r="D17" s="55">
        <v>1479</v>
      </c>
      <c r="E17" s="55">
        <v>1480</v>
      </c>
      <c r="F17" s="55">
        <v>1469</v>
      </c>
      <c r="G17" s="55">
        <v>1528</v>
      </c>
      <c r="H17" s="54">
        <f t="shared" si="0"/>
        <v>1482.6666666666667</v>
      </c>
    </row>
    <row r="18" spans="1:8" ht="12" customHeight="1" x14ac:dyDescent="0.2">
      <c r="A18" s="53" t="str">
        <f>'Pregnant Women Participating'!A18</f>
        <v>Maryland</v>
      </c>
      <c r="B18" s="55">
        <v>12934</v>
      </c>
      <c r="C18" s="55">
        <v>12779</v>
      </c>
      <c r="D18" s="55">
        <v>12611</v>
      </c>
      <c r="E18" s="55">
        <v>12481</v>
      </c>
      <c r="F18" s="55">
        <v>12312</v>
      </c>
      <c r="G18" s="55">
        <v>12380</v>
      </c>
      <c r="H18" s="54">
        <f t="shared" si="0"/>
        <v>12582.833333333334</v>
      </c>
    </row>
    <row r="19" spans="1:8" ht="12" customHeight="1" x14ac:dyDescent="0.2">
      <c r="A19" s="53" t="str">
        <f>'Pregnant Women Participating'!A19</f>
        <v>New Jersey</v>
      </c>
      <c r="B19" s="55">
        <v>14635</v>
      </c>
      <c r="C19" s="55">
        <v>14355</v>
      </c>
      <c r="D19" s="55">
        <v>14161</v>
      </c>
      <c r="E19" s="55">
        <v>14226</v>
      </c>
      <c r="F19" s="55">
        <v>14080</v>
      </c>
      <c r="G19" s="55">
        <v>13989</v>
      </c>
      <c r="H19" s="54">
        <f t="shared" si="0"/>
        <v>14241</v>
      </c>
    </row>
    <row r="20" spans="1:8" ht="12" customHeight="1" x14ac:dyDescent="0.2">
      <c r="A20" s="53" t="str">
        <f>'Pregnant Women Participating'!A20</f>
        <v>Pennsylvania</v>
      </c>
      <c r="B20" s="55">
        <v>28423</v>
      </c>
      <c r="C20" s="55">
        <v>27675</v>
      </c>
      <c r="D20" s="55">
        <v>27207</v>
      </c>
      <c r="E20" s="55">
        <v>26946</v>
      </c>
      <c r="F20" s="55">
        <v>26963</v>
      </c>
      <c r="G20" s="55">
        <v>26816</v>
      </c>
      <c r="H20" s="54">
        <f t="shared" si="0"/>
        <v>27338.333333333332</v>
      </c>
    </row>
    <row r="21" spans="1:8" ht="12" customHeight="1" x14ac:dyDescent="0.2">
      <c r="A21" s="53" t="str">
        <f>'Pregnant Women Participating'!A21</f>
        <v>Puerto Rico</v>
      </c>
      <c r="B21" s="55">
        <v>8792</v>
      </c>
      <c r="C21" s="55">
        <v>8485</v>
      </c>
      <c r="D21" s="55">
        <v>8519</v>
      </c>
      <c r="E21" s="55">
        <v>8662</v>
      </c>
      <c r="F21" s="55">
        <v>8803</v>
      </c>
      <c r="G21" s="55">
        <v>8920</v>
      </c>
      <c r="H21" s="54">
        <f t="shared" si="0"/>
        <v>8696.8333333333339</v>
      </c>
    </row>
    <row r="22" spans="1:8" ht="12" customHeight="1" x14ac:dyDescent="0.2">
      <c r="A22" s="53" t="str">
        <f>'Pregnant Women Participating'!A22</f>
        <v>Virginia</v>
      </c>
      <c r="B22" s="55">
        <v>16135</v>
      </c>
      <c r="C22" s="55">
        <v>15507</v>
      </c>
      <c r="D22" s="55">
        <v>15253</v>
      </c>
      <c r="E22" s="55">
        <v>15141</v>
      </c>
      <c r="F22" s="55">
        <v>15010</v>
      </c>
      <c r="G22" s="55">
        <v>15037</v>
      </c>
      <c r="H22" s="54">
        <f t="shared" si="0"/>
        <v>15347.166666666666</v>
      </c>
    </row>
    <row r="23" spans="1:8" ht="12" customHeight="1" x14ac:dyDescent="0.2">
      <c r="A23" s="53" t="str">
        <f>'Pregnant Women Participating'!A23</f>
        <v>West Virginia</v>
      </c>
      <c r="B23" s="55">
        <v>5986</v>
      </c>
      <c r="C23" s="55">
        <v>5860</v>
      </c>
      <c r="D23" s="55">
        <v>5818</v>
      </c>
      <c r="E23" s="55">
        <v>5748</v>
      </c>
      <c r="F23" s="55">
        <v>5640</v>
      </c>
      <c r="G23" s="55">
        <v>5701</v>
      </c>
      <c r="H23" s="54">
        <f t="shared" si="0"/>
        <v>5792.166666666667</v>
      </c>
    </row>
    <row r="24" spans="1:8" s="61" customFormat="1" ht="24.75" customHeight="1" x14ac:dyDescent="0.2">
      <c r="A24" s="57" t="str">
        <f>'Pregnant Women Participating'!A24</f>
        <v>Mid-Atlantic Region</v>
      </c>
      <c r="B24" s="59">
        <v>90966</v>
      </c>
      <c r="C24" s="59">
        <v>88665</v>
      </c>
      <c r="D24" s="59">
        <v>87598</v>
      </c>
      <c r="E24" s="59">
        <v>87226</v>
      </c>
      <c r="F24" s="59">
        <v>86738</v>
      </c>
      <c r="G24" s="59">
        <v>86820</v>
      </c>
      <c r="H24" s="58">
        <f t="shared" si="0"/>
        <v>88002.166666666672</v>
      </c>
    </row>
    <row r="25" spans="1:8" ht="12" customHeight="1" x14ac:dyDescent="0.2">
      <c r="A25" s="53" t="str">
        <f>'Pregnant Women Participating'!A25</f>
        <v>Alabama</v>
      </c>
      <c r="B25" s="55">
        <v>20939</v>
      </c>
      <c r="C25" s="55">
        <v>20087</v>
      </c>
      <c r="D25" s="55">
        <v>20170</v>
      </c>
      <c r="E25" s="55">
        <v>20444</v>
      </c>
      <c r="F25" s="55">
        <v>20162</v>
      </c>
      <c r="G25" s="55">
        <v>20182</v>
      </c>
      <c r="H25" s="54">
        <f t="shared" si="0"/>
        <v>20330.666666666668</v>
      </c>
    </row>
    <row r="26" spans="1:8" ht="12" customHeight="1" x14ac:dyDescent="0.2">
      <c r="A26" s="53" t="str">
        <f>'Pregnant Women Participating'!A26</f>
        <v>Florida</v>
      </c>
      <c r="B26" s="55">
        <v>49907</v>
      </c>
      <c r="C26" s="55">
        <v>48159</v>
      </c>
      <c r="D26" s="55">
        <v>47359</v>
      </c>
      <c r="E26" s="55">
        <v>47257</v>
      </c>
      <c r="F26" s="55">
        <v>46845</v>
      </c>
      <c r="G26" s="55">
        <v>47072</v>
      </c>
      <c r="H26" s="54">
        <f t="shared" si="0"/>
        <v>47766.5</v>
      </c>
    </row>
    <row r="27" spans="1:8" ht="12" customHeight="1" x14ac:dyDescent="0.2">
      <c r="A27" s="53" t="str">
        <f>'Pregnant Women Participating'!A27</f>
        <v>Georgia</v>
      </c>
      <c r="B27" s="55">
        <v>35964</v>
      </c>
      <c r="C27" s="55">
        <v>35532</v>
      </c>
      <c r="D27" s="55">
        <v>35325</v>
      </c>
      <c r="E27" s="55">
        <v>35148</v>
      </c>
      <c r="F27" s="55">
        <v>34592</v>
      </c>
      <c r="G27" s="55">
        <v>34681</v>
      </c>
      <c r="H27" s="54">
        <f t="shared" si="0"/>
        <v>35207</v>
      </c>
    </row>
    <row r="28" spans="1:8" ht="12" customHeight="1" x14ac:dyDescent="0.2">
      <c r="A28" s="53" t="str">
        <f>'Pregnant Women Participating'!A28</f>
        <v>Kentucky</v>
      </c>
      <c r="B28" s="55">
        <v>16982</v>
      </c>
      <c r="C28" s="55">
        <v>16612</v>
      </c>
      <c r="D28" s="55">
        <v>16531</v>
      </c>
      <c r="E28" s="55">
        <v>16474</v>
      </c>
      <c r="F28" s="55">
        <v>16379</v>
      </c>
      <c r="G28" s="55">
        <v>16463</v>
      </c>
      <c r="H28" s="54">
        <f t="shared" si="0"/>
        <v>16573.5</v>
      </c>
    </row>
    <row r="29" spans="1:8" ht="12" customHeight="1" x14ac:dyDescent="0.2">
      <c r="A29" s="53" t="str">
        <f>'Pregnant Women Participating'!A29</f>
        <v>Mississippi</v>
      </c>
      <c r="B29" s="55">
        <v>12943</v>
      </c>
      <c r="C29" s="55">
        <v>12408</v>
      </c>
      <c r="D29" s="55">
        <v>12111</v>
      </c>
      <c r="E29" s="55">
        <v>12046</v>
      </c>
      <c r="F29" s="55">
        <v>12035</v>
      </c>
      <c r="G29" s="55">
        <v>11990</v>
      </c>
      <c r="H29" s="54">
        <f t="shared" si="0"/>
        <v>12255.5</v>
      </c>
    </row>
    <row r="30" spans="1:8" ht="12" customHeight="1" x14ac:dyDescent="0.2">
      <c r="A30" s="53" t="str">
        <f>'Pregnant Women Participating'!A30</f>
        <v>North Carolina</v>
      </c>
      <c r="B30" s="55">
        <v>32554</v>
      </c>
      <c r="C30" s="55">
        <v>31651</v>
      </c>
      <c r="D30" s="55">
        <v>31284</v>
      </c>
      <c r="E30" s="55">
        <v>31135</v>
      </c>
      <c r="F30" s="55">
        <v>30618</v>
      </c>
      <c r="G30" s="55">
        <v>30975</v>
      </c>
      <c r="H30" s="54">
        <f t="shared" si="0"/>
        <v>31369.5</v>
      </c>
    </row>
    <row r="31" spans="1:8" ht="12" customHeight="1" x14ac:dyDescent="0.2">
      <c r="A31" s="53" t="str">
        <f>'Pregnant Women Participating'!A31</f>
        <v>South Carolina</v>
      </c>
      <c r="B31" s="55">
        <v>15699</v>
      </c>
      <c r="C31" s="55">
        <v>15432</v>
      </c>
      <c r="D31" s="55">
        <v>15246</v>
      </c>
      <c r="E31" s="55">
        <v>15261</v>
      </c>
      <c r="F31" s="55">
        <v>15001</v>
      </c>
      <c r="G31" s="55">
        <v>15416</v>
      </c>
      <c r="H31" s="54">
        <f t="shared" si="0"/>
        <v>15342.5</v>
      </c>
    </row>
    <row r="32" spans="1:8" ht="12" customHeight="1" x14ac:dyDescent="0.2">
      <c r="A32" s="53" t="str">
        <f>'Pregnant Women Participating'!A32</f>
        <v>Tennessee</v>
      </c>
      <c r="B32" s="55">
        <v>21295</v>
      </c>
      <c r="C32" s="55">
        <v>20713</v>
      </c>
      <c r="D32" s="55">
        <v>20489</v>
      </c>
      <c r="E32" s="55">
        <v>20099</v>
      </c>
      <c r="F32" s="55">
        <v>20220</v>
      </c>
      <c r="G32" s="55">
        <v>20294</v>
      </c>
      <c r="H32" s="54">
        <f t="shared" si="0"/>
        <v>20518.333333333332</v>
      </c>
    </row>
    <row r="33" spans="1:8" ht="12" customHeight="1" x14ac:dyDescent="0.2">
      <c r="A33" s="53" t="str">
        <f>'Pregnant Women Participating'!A33</f>
        <v>Choctaw Indians, MS</v>
      </c>
      <c r="B33" s="55">
        <v>106</v>
      </c>
      <c r="C33" s="55">
        <v>92</v>
      </c>
      <c r="D33" s="55">
        <v>93</v>
      </c>
      <c r="E33" s="55">
        <v>104</v>
      </c>
      <c r="F33" s="55">
        <v>103</v>
      </c>
      <c r="G33" s="55">
        <v>112</v>
      </c>
      <c r="H33" s="54">
        <f t="shared" si="0"/>
        <v>101.66666666666667</v>
      </c>
    </row>
    <row r="34" spans="1:8" ht="12" customHeight="1" x14ac:dyDescent="0.2">
      <c r="A34" s="53" t="str">
        <f>'Pregnant Women Participating'!A34</f>
        <v>Eastern Cherokee, NC</v>
      </c>
      <c r="B34" s="55">
        <v>57</v>
      </c>
      <c r="C34" s="55">
        <v>59</v>
      </c>
      <c r="D34" s="55">
        <v>56</v>
      </c>
      <c r="E34" s="55">
        <v>60</v>
      </c>
      <c r="F34" s="55">
        <v>58</v>
      </c>
      <c r="G34" s="55">
        <v>62</v>
      </c>
      <c r="H34" s="54">
        <f t="shared" si="0"/>
        <v>58.666666666666664</v>
      </c>
    </row>
    <row r="35" spans="1:8" s="61" customFormat="1" ht="24.75" customHeight="1" x14ac:dyDescent="0.2">
      <c r="A35" s="57" t="str">
        <f>'Pregnant Women Participating'!A35</f>
        <v>Southeast Region</v>
      </c>
      <c r="B35" s="59">
        <v>206446</v>
      </c>
      <c r="C35" s="59">
        <v>200745</v>
      </c>
      <c r="D35" s="59">
        <v>198664</v>
      </c>
      <c r="E35" s="59">
        <v>198028</v>
      </c>
      <c r="F35" s="59">
        <v>196013</v>
      </c>
      <c r="G35" s="59">
        <v>197247</v>
      </c>
      <c r="H35" s="58">
        <f t="shared" si="0"/>
        <v>199523.83333333334</v>
      </c>
    </row>
    <row r="36" spans="1:8" ht="12" customHeight="1" x14ac:dyDescent="0.2">
      <c r="A36" s="53" t="str">
        <f>'Pregnant Women Participating'!A36</f>
        <v>Illinois</v>
      </c>
      <c r="B36" s="55">
        <v>24657</v>
      </c>
      <c r="C36" s="55">
        <v>23882</v>
      </c>
      <c r="D36" s="55">
        <v>23571</v>
      </c>
      <c r="E36" s="55">
        <v>23660</v>
      </c>
      <c r="F36" s="55">
        <v>23469</v>
      </c>
      <c r="G36" s="55">
        <v>23702</v>
      </c>
      <c r="H36" s="54">
        <f t="shared" si="0"/>
        <v>23823.5</v>
      </c>
    </row>
    <row r="37" spans="1:8" ht="12" customHeight="1" x14ac:dyDescent="0.2">
      <c r="A37" s="53" t="str">
        <f>'Pregnant Women Participating'!A37</f>
        <v>Indiana</v>
      </c>
      <c r="B37" s="55">
        <v>20507</v>
      </c>
      <c r="C37" s="55">
        <v>20164</v>
      </c>
      <c r="D37" s="55">
        <v>19849</v>
      </c>
      <c r="E37" s="55">
        <v>19706</v>
      </c>
      <c r="F37" s="55">
        <v>19480</v>
      </c>
      <c r="G37" s="55">
        <v>19601</v>
      </c>
      <c r="H37" s="54">
        <f t="shared" si="0"/>
        <v>19884.5</v>
      </c>
    </row>
    <row r="38" spans="1:8" ht="12" customHeight="1" x14ac:dyDescent="0.2">
      <c r="A38" s="53" t="str">
        <f>'Pregnant Women Participating'!A38</f>
        <v>Iowa</v>
      </c>
      <c r="B38" s="55">
        <v>8761</v>
      </c>
      <c r="C38" s="55">
        <v>8545</v>
      </c>
      <c r="D38" s="55">
        <v>8539</v>
      </c>
      <c r="E38" s="55">
        <v>8509</v>
      </c>
      <c r="F38" s="55">
        <v>8423</v>
      </c>
      <c r="G38" s="55">
        <v>8467</v>
      </c>
      <c r="H38" s="54">
        <f t="shared" si="0"/>
        <v>8540.6666666666661</v>
      </c>
    </row>
    <row r="39" spans="1:8" ht="12" customHeight="1" x14ac:dyDescent="0.2">
      <c r="A39" s="53" t="str">
        <f>'Pregnant Women Participating'!A39</f>
        <v>Michigan</v>
      </c>
      <c r="B39" s="55">
        <v>26172</v>
      </c>
      <c r="C39" s="55">
        <v>25595</v>
      </c>
      <c r="D39" s="55">
        <v>25299</v>
      </c>
      <c r="E39" s="55">
        <v>25167</v>
      </c>
      <c r="F39" s="55">
        <v>25164</v>
      </c>
      <c r="G39" s="55">
        <v>25131</v>
      </c>
      <c r="H39" s="54">
        <f t="shared" si="0"/>
        <v>25421.333333333332</v>
      </c>
    </row>
    <row r="40" spans="1:8" ht="12" customHeight="1" x14ac:dyDescent="0.2">
      <c r="A40" s="53" t="str">
        <f>'Pregnant Women Participating'!A40</f>
        <v>Minnesota</v>
      </c>
      <c r="B40" s="55">
        <v>10427</v>
      </c>
      <c r="C40" s="55">
        <v>10172</v>
      </c>
      <c r="D40" s="55">
        <v>10071</v>
      </c>
      <c r="E40" s="55">
        <v>9927</v>
      </c>
      <c r="F40" s="55">
        <v>9756</v>
      </c>
      <c r="G40" s="55">
        <v>9807</v>
      </c>
      <c r="H40" s="54">
        <f t="shared" si="0"/>
        <v>10026.666666666666</v>
      </c>
    </row>
    <row r="41" spans="1:8" ht="12" customHeight="1" x14ac:dyDescent="0.2">
      <c r="A41" s="53" t="str">
        <f>'Pregnant Women Participating'!A41</f>
        <v>Ohio</v>
      </c>
      <c r="B41" s="55">
        <v>34089</v>
      </c>
      <c r="C41" s="55">
        <v>26369</v>
      </c>
      <c r="D41" s="55">
        <v>26125</v>
      </c>
      <c r="E41" s="55">
        <v>25851</v>
      </c>
      <c r="F41" s="55">
        <v>25955</v>
      </c>
      <c r="G41" s="55">
        <v>26048</v>
      </c>
      <c r="H41" s="54">
        <f t="shared" si="0"/>
        <v>27406.166666666668</v>
      </c>
    </row>
    <row r="42" spans="1:8" ht="12" customHeight="1" x14ac:dyDescent="0.2">
      <c r="A42" s="53" t="str">
        <f>'Pregnant Women Participating'!A42</f>
        <v>Wisconsin</v>
      </c>
      <c r="B42" s="55">
        <v>12042</v>
      </c>
      <c r="C42" s="55">
        <v>11772</v>
      </c>
      <c r="D42" s="55">
        <v>11844</v>
      </c>
      <c r="E42" s="55">
        <v>11912</v>
      </c>
      <c r="F42" s="55">
        <v>11767</v>
      </c>
      <c r="G42" s="55">
        <v>11626</v>
      </c>
      <c r="H42" s="54">
        <f t="shared" si="0"/>
        <v>11827.166666666666</v>
      </c>
    </row>
    <row r="43" spans="1:8" s="61" customFormat="1" ht="24.75" customHeight="1" x14ac:dyDescent="0.2">
      <c r="A43" s="57" t="str">
        <f>'Pregnant Women Participating'!A43</f>
        <v>Midwest Region</v>
      </c>
      <c r="B43" s="59">
        <v>136655</v>
      </c>
      <c r="C43" s="59">
        <v>126499</v>
      </c>
      <c r="D43" s="59">
        <v>125298</v>
      </c>
      <c r="E43" s="59">
        <v>124732</v>
      </c>
      <c r="F43" s="59">
        <v>124014</v>
      </c>
      <c r="G43" s="59">
        <v>124382</v>
      </c>
      <c r="H43" s="58">
        <f t="shared" si="0"/>
        <v>126930</v>
      </c>
    </row>
    <row r="44" spans="1:8" ht="12" customHeight="1" x14ac:dyDescent="0.2">
      <c r="A44" s="53" t="str">
        <f>'Pregnant Women Participating'!A44</f>
        <v>Arizona</v>
      </c>
      <c r="B44" s="55">
        <v>18585</v>
      </c>
      <c r="C44" s="55">
        <v>18076</v>
      </c>
      <c r="D44" s="55">
        <v>17899</v>
      </c>
      <c r="E44" s="55">
        <v>17858</v>
      </c>
      <c r="F44" s="55">
        <v>17758</v>
      </c>
      <c r="G44" s="55">
        <v>17998</v>
      </c>
      <c r="H44" s="54">
        <f t="shared" si="0"/>
        <v>18029</v>
      </c>
    </row>
    <row r="45" spans="1:8" ht="12" customHeight="1" x14ac:dyDescent="0.2">
      <c r="A45" s="53" t="str">
        <f>'Pregnant Women Participating'!A45</f>
        <v>Arkansas</v>
      </c>
      <c r="B45" s="55">
        <v>12391</v>
      </c>
      <c r="C45" s="55">
        <v>11806</v>
      </c>
      <c r="D45" s="55">
        <v>11728</v>
      </c>
      <c r="E45" s="55">
        <v>11776</v>
      </c>
      <c r="F45" s="55">
        <v>11940</v>
      </c>
      <c r="G45" s="55">
        <v>11601</v>
      </c>
      <c r="H45" s="54">
        <f t="shared" si="0"/>
        <v>11873.666666666666</v>
      </c>
    </row>
    <row r="46" spans="1:8" ht="12" customHeight="1" x14ac:dyDescent="0.2">
      <c r="A46" s="53" t="str">
        <f>'Pregnant Women Participating'!A46</f>
        <v>Louisiana</v>
      </c>
      <c r="B46" s="55">
        <v>20263</v>
      </c>
      <c r="C46" s="55">
        <v>19611</v>
      </c>
      <c r="D46" s="55">
        <v>19586</v>
      </c>
      <c r="E46" s="55">
        <v>19248</v>
      </c>
      <c r="F46" s="55">
        <v>19385</v>
      </c>
      <c r="G46" s="55">
        <v>19679</v>
      </c>
      <c r="H46" s="54">
        <f t="shared" si="0"/>
        <v>19628.666666666668</v>
      </c>
    </row>
    <row r="47" spans="1:8" ht="12" customHeight="1" x14ac:dyDescent="0.2">
      <c r="A47" s="53" t="str">
        <f>'Pregnant Women Participating'!A47</f>
        <v>New Mexico</v>
      </c>
      <c r="B47" s="55">
        <v>5859</v>
      </c>
      <c r="C47" s="55">
        <v>5573</v>
      </c>
      <c r="D47" s="55">
        <v>5582</v>
      </c>
      <c r="E47" s="55">
        <v>5712</v>
      </c>
      <c r="F47" s="55">
        <v>5695</v>
      </c>
      <c r="G47" s="55">
        <v>5601</v>
      </c>
      <c r="H47" s="54">
        <f t="shared" si="0"/>
        <v>5670.333333333333</v>
      </c>
    </row>
    <row r="48" spans="1:8" ht="12" customHeight="1" x14ac:dyDescent="0.2">
      <c r="A48" s="53" t="str">
        <f>'Pregnant Women Participating'!A48</f>
        <v>Oklahoma</v>
      </c>
      <c r="B48" s="55">
        <v>13174</v>
      </c>
      <c r="C48" s="55">
        <v>12767</v>
      </c>
      <c r="D48" s="55">
        <v>12571</v>
      </c>
      <c r="E48" s="55">
        <v>12529</v>
      </c>
      <c r="F48" s="55">
        <v>12277</v>
      </c>
      <c r="G48" s="55">
        <v>12762</v>
      </c>
      <c r="H48" s="54">
        <f t="shared" si="0"/>
        <v>12680</v>
      </c>
    </row>
    <row r="49" spans="1:8" ht="12" customHeight="1" x14ac:dyDescent="0.2">
      <c r="A49" s="53" t="str">
        <f>'Pregnant Women Participating'!A49</f>
        <v>Texas</v>
      </c>
      <c r="B49" s="55">
        <v>71295</v>
      </c>
      <c r="C49" s="55">
        <v>69112</v>
      </c>
      <c r="D49" s="55">
        <v>68675</v>
      </c>
      <c r="E49" s="55">
        <v>67150</v>
      </c>
      <c r="F49" s="55">
        <v>66805</v>
      </c>
      <c r="G49" s="55">
        <v>67373</v>
      </c>
      <c r="H49" s="54">
        <f t="shared" si="0"/>
        <v>68401.666666666672</v>
      </c>
    </row>
    <row r="50" spans="1:8" ht="12" customHeight="1" x14ac:dyDescent="0.2">
      <c r="A50" s="53" t="str">
        <f>'Pregnant Women Participating'!A50</f>
        <v>Utah</v>
      </c>
      <c r="B50" s="55">
        <v>5160</v>
      </c>
      <c r="C50" s="55">
        <v>5044</v>
      </c>
      <c r="D50" s="55">
        <v>5044</v>
      </c>
      <c r="E50" s="55">
        <v>4963</v>
      </c>
      <c r="F50" s="55">
        <v>4907</v>
      </c>
      <c r="G50" s="55">
        <v>4964</v>
      </c>
      <c r="H50" s="54">
        <f t="shared" si="0"/>
        <v>5013.666666666667</v>
      </c>
    </row>
    <row r="51" spans="1:8" ht="12" customHeight="1" x14ac:dyDescent="0.2">
      <c r="A51" s="53" t="str">
        <f>'Pregnant Women Participating'!A51</f>
        <v>Inter-Tribal Council, AZ</v>
      </c>
      <c r="B51" s="55">
        <v>840</v>
      </c>
      <c r="C51" s="55">
        <v>783</v>
      </c>
      <c r="D51" s="55">
        <v>798</v>
      </c>
      <c r="E51" s="55">
        <v>825</v>
      </c>
      <c r="F51" s="55">
        <v>819</v>
      </c>
      <c r="G51" s="55">
        <v>835</v>
      </c>
      <c r="H51" s="54">
        <f t="shared" si="0"/>
        <v>816.66666666666663</v>
      </c>
    </row>
    <row r="52" spans="1:8" ht="12" customHeight="1" x14ac:dyDescent="0.2">
      <c r="A52" s="53" t="str">
        <f>'Pregnant Women Participating'!A52</f>
        <v>Navajo Nation, AZ</v>
      </c>
      <c r="B52" s="55">
        <v>433</v>
      </c>
      <c r="C52" s="55">
        <v>416</v>
      </c>
      <c r="D52" s="55">
        <v>422</v>
      </c>
      <c r="E52" s="55">
        <v>422</v>
      </c>
      <c r="F52" s="55">
        <v>416</v>
      </c>
      <c r="G52" s="55">
        <v>414</v>
      </c>
      <c r="H52" s="54">
        <f t="shared" si="0"/>
        <v>420.5</v>
      </c>
    </row>
    <row r="53" spans="1:8" ht="12" customHeight="1" x14ac:dyDescent="0.2">
      <c r="A53" s="53" t="str">
        <f>'Pregnant Women Participating'!A53</f>
        <v>Acoma, Canoncito &amp; Laguna, NM</v>
      </c>
      <c r="B53" s="55">
        <v>42</v>
      </c>
      <c r="C53" s="55">
        <v>37</v>
      </c>
      <c r="D53" s="55">
        <v>36</v>
      </c>
      <c r="E53" s="55">
        <v>38</v>
      </c>
      <c r="F53" s="55">
        <v>33</v>
      </c>
      <c r="G53" s="55">
        <v>28</v>
      </c>
      <c r="H53" s="54">
        <f t="shared" si="0"/>
        <v>35.666666666666664</v>
      </c>
    </row>
    <row r="54" spans="1:8" ht="12" customHeight="1" x14ac:dyDescent="0.2">
      <c r="A54" s="53" t="str">
        <f>'Pregnant Women Participating'!A54</f>
        <v>Eight Northern Pueblos, NM</v>
      </c>
      <c r="B54" s="55">
        <v>47</v>
      </c>
      <c r="C54" s="55">
        <v>44</v>
      </c>
      <c r="D54" s="55">
        <v>45</v>
      </c>
      <c r="E54" s="55">
        <v>47</v>
      </c>
      <c r="F54" s="55">
        <v>52</v>
      </c>
      <c r="G54" s="55">
        <v>51</v>
      </c>
      <c r="H54" s="54">
        <f t="shared" si="0"/>
        <v>47.666666666666664</v>
      </c>
    </row>
    <row r="55" spans="1:8" ht="12" customHeight="1" x14ac:dyDescent="0.2">
      <c r="A55" s="53" t="str">
        <f>'Pregnant Women Participating'!A55</f>
        <v>Five Sandoval Pueblos, NM</v>
      </c>
      <c r="B55" s="55">
        <v>33</v>
      </c>
      <c r="C55" s="55">
        <v>25</v>
      </c>
      <c r="D55" s="55">
        <v>26</v>
      </c>
      <c r="E55" s="55">
        <v>27</v>
      </c>
      <c r="F55" s="55">
        <v>24</v>
      </c>
      <c r="G55" s="55">
        <v>25</v>
      </c>
      <c r="H55" s="54">
        <f t="shared" si="0"/>
        <v>26.666666666666668</v>
      </c>
    </row>
    <row r="56" spans="1:8" ht="12" customHeight="1" x14ac:dyDescent="0.2">
      <c r="A56" s="53" t="str">
        <f>'Pregnant Women Participating'!A56</f>
        <v>Isleta Pueblo, NM</v>
      </c>
      <c r="B56" s="55">
        <v>133</v>
      </c>
      <c r="C56" s="55">
        <v>126</v>
      </c>
      <c r="D56" s="55">
        <v>130</v>
      </c>
      <c r="E56" s="55">
        <v>127</v>
      </c>
      <c r="F56" s="55">
        <v>121</v>
      </c>
      <c r="G56" s="55">
        <v>112</v>
      </c>
      <c r="H56" s="54">
        <f t="shared" si="0"/>
        <v>124.83333333333333</v>
      </c>
    </row>
    <row r="57" spans="1:8" ht="12" customHeight="1" x14ac:dyDescent="0.2">
      <c r="A57" s="53" t="str">
        <f>'Pregnant Women Participating'!A57</f>
        <v>San Felipe Pueblo, NM</v>
      </c>
      <c r="B57" s="55">
        <v>24</v>
      </c>
      <c r="C57" s="55">
        <v>28</v>
      </c>
      <c r="D57" s="55">
        <v>25</v>
      </c>
      <c r="E57" s="55">
        <v>24</v>
      </c>
      <c r="F57" s="55">
        <v>25</v>
      </c>
      <c r="G57" s="55">
        <v>22</v>
      </c>
      <c r="H57" s="54">
        <f t="shared" si="0"/>
        <v>24.666666666666668</v>
      </c>
    </row>
    <row r="58" spans="1:8" ht="12" customHeight="1" x14ac:dyDescent="0.2">
      <c r="A58" s="53" t="str">
        <f>'Pregnant Women Participating'!A58</f>
        <v>Santo Domingo Tribe, NM</v>
      </c>
      <c r="B58" s="55">
        <v>14</v>
      </c>
      <c r="C58" s="55">
        <v>15</v>
      </c>
      <c r="D58" s="55">
        <v>17</v>
      </c>
      <c r="E58" s="55">
        <v>17</v>
      </c>
      <c r="F58" s="55">
        <v>16</v>
      </c>
      <c r="G58" s="55">
        <v>16</v>
      </c>
      <c r="H58" s="54">
        <f t="shared" si="0"/>
        <v>15.833333333333334</v>
      </c>
    </row>
    <row r="59" spans="1:8" ht="12" customHeight="1" x14ac:dyDescent="0.2">
      <c r="A59" s="53" t="str">
        <f>'Pregnant Women Participating'!A59</f>
        <v>Zuni Pueblo, NM</v>
      </c>
      <c r="B59" s="55">
        <v>31</v>
      </c>
      <c r="C59" s="55">
        <v>30</v>
      </c>
      <c r="D59" s="55">
        <v>30</v>
      </c>
      <c r="E59" s="55">
        <v>35</v>
      </c>
      <c r="F59" s="55">
        <v>35</v>
      </c>
      <c r="G59" s="55">
        <v>35</v>
      </c>
      <c r="H59" s="54">
        <f t="shared" si="0"/>
        <v>32.666666666666664</v>
      </c>
    </row>
    <row r="60" spans="1:8" ht="12" customHeight="1" x14ac:dyDescent="0.2">
      <c r="A60" s="53" t="str">
        <f>'Pregnant Women Participating'!A60</f>
        <v>Cherokee Nation, OK</v>
      </c>
      <c r="B60" s="55">
        <v>997</v>
      </c>
      <c r="C60" s="55">
        <v>968</v>
      </c>
      <c r="D60" s="55">
        <v>979</v>
      </c>
      <c r="E60" s="55">
        <v>952</v>
      </c>
      <c r="F60" s="55">
        <v>911</v>
      </c>
      <c r="G60" s="55">
        <v>883</v>
      </c>
      <c r="H60" s="54">
        <f t="shared" si="0"/>
        <v>948.33333333333337</v>
      </c>
    </row>
    <row r="61" spans="1:8" ht="12" customHeight="1" x14ac:dyDescent="0.2">
      <c r="A61" s="53" t="str">
        <f>'Pregnant Women Participating'!A61</f>
        <v>Chickasaw Nation, OK</v>
      </c>
      <c r="B61" s="55">
        <v>540</v>
      </c>
      <c r="C61" s="55">
        <v>529</v>
      </c>
      <c r="D61" s="55">
        <v>541</v>
      </c>
      <c r="E61" s="55">
        <v>525</v>
      </c>
      <c r="F61" s="55">
        <v>523</v>
      </c>
      <c r="G61" s="55">
        <v>528</v>
      </c>
      <c r="H61" s="54">
        <f t="shared" si="0"/>
        <v>531</v>
      </c>
    </row>
    <row r="62" spans="1:8" ht="12" customHeight="1" x14ac:dyDescent="0.2">
      <c r="A62" s="53" t="str">
        <f>'Pregnant Women Participating'!A62</f>
        <v>Choctaw Nation, OK</v>
      </c>
      <c r="B62" s="55">
        <v>727</v>
      </c>
      <c r="C62" s="55">
        <v>719</v>
      </c>
      <c r="D62" s="55">
        <v>723</v>
      </c>
      <c r="E62" s="55">
        <v>716</v>
      </c>
      <c r="F62" s="55">
        <v>710</v>
      </c>
      <c r="G62" s="55">
        <v>727</v>
      </c>
      <c r="H62" s="54">
        <f t="shared" si="0"/>
        <v>720.33333333333337</v>
      </c>
    </row>
    <row r="63" spans="1:8" ht="12" customHeight="1" x14ac:dyDescent="0.2">
      <c r="A63" s="53" t="str">
        <f>'Pregnant Women Participating'!A63</f>
        <v>Citizen Potawatomi Nation, OK</v>
      </c>
      <c r="B63" s="55">
        <v>178</v>
      </c>
      <c r="C63" s="55">
        <v>174</v>
      </c>
      <c r="D63" s="55">
        <v>174</v>
      </c>
      <c r="E63" s="55">
        <v>173</v>
      </c>
      <c r="F63" s="55">
        <v>171</v>
      </c>
      <c r="G63" s="55">
        <v>173</v>
      </c>
      <c r="H63" s="54">
        <f t="shared" si="0"/>
        <v>173.83333333333334</v>
      </c>
    </row>
    <row r="64" spans="1:8" ht="12" customHeight="1" x14ac:dyDescent="0.2">
      <c r="A64" s="53" t="str">
        <f>'Pregnant Women Participating'!A64</f>
        <v>Inter-Tribal Council, OK</v>
      </c>
      <c r="B64" s="55">
        <v>89</v>
      </c>
      <c r="C64" s="55">
        <v>91</v>
      </c>
      <c r="D64" s="55">
        <v>89</v>
      </c>
      <c r="E64" s="55">
        <v>84</v>
      </c>
      <c r="F64" s="55">
        <v>84</v>
      </c>
      <c r="G64" s="55">
        <v>85</v>
      </c>
      <c r="H64" s="54">
        <f t="shared" si="0"/>
        <v>87</v>
      </c>
    </row>
    <row r="65" spans="1:8" ht="12" customHeight="1" x14ac:dyDescent="0.2">
      <c r="A65" s="53" t="str">
        <f>'Pregnant Women Participating'!A65</f>
        <v>Muscogee Creek Nation, OK</v>
      </c>
      <c r="B65" s="55">
        <v>306</v>
      </c>
      <c r="C65" s="55">
        <v>299</v>
      </c>
      <c r="D65" s="55">
        <v>290</v>
      </c>
      <c r="E65" s="55">
        <v>266</v>
      </c>
      <c r="F65" s="55">
        <v>260</v>
      </c>
      <c r="G65" s="55">
        <v>274</v>
      </c>
      <c r="H65" s="54">
        <f t="shared" si="0"/>
        <v>282.5</v>
      </c>
    </row>
    <row r="66" spans="1:8" ht="12" customHeight="1" x14ac:dyDescent="0.2">
      <c r="A66" s="53" t="str">
        <f>'Pregnant Women Participating'!A66</f>
        <v>Osage Tribal Council, OK</v>
      </c>
      <c r="B66" s="55">
        <v>345</v>
      </c>
      <c r="C66" s="55">
        <v>322</v>
      </c>
      <c r="D66" s="55">
        <v>324</v>
      </c>
      <c r="E66" s="55">
        <v>326</v>
      </c>
      <c r="F66" s="55">
        <v>327</v>
      </c>
      <c r="G66" s="55">
        <v>308</v>
      </c>
      <c r="H66" s="54">
        <f t="shared" si="0"/>
        <v>325.33333333333331</v>
      </c>
    </row>
    <row r="67" spans="1:8" ht="12" customHeight="1" x14ac:dyDescent="0.2">
      <c r="A67" s="53" t="str">
        <f>'Pregnant Women Participating'!A67</f>
        <v>Otoe-Missouria Tribe, OK</v>
      </c>
      <c r="B67" s="55">
        <v>73</v>
      </c>
      <c r="C67" s="55">
        <v>73</v>
      </c>
      <c r="D67" s="55">
        <v>72</v>
      </c>
      <c r="E67" s="55">
        <v>74</v>
      </c>
      <c r="F67" s="55">
        <v>74</v>
      </c>
      <c r="G67" s="55">
        <v>75</v>
      </c>
      <c r="H67" s="54">
        <f t="shared" si="0"/>
        <v>73.5</v>
      </c>
    </row>
    <row r="68" spans="1:8" ht="12" customHeight="1" x14ac:dyDescent="0.2">
      <c r="A68" s="53" t="str">
        <f>'Pregnant Women Participating'!A68</f>
        <v>Wichita, Caddo &amp; Delaware (WCD), OK</v>
      </c>
      <c r="B68" s="55">
        <v>540</v>
      </c>
      <c r="C68" s="55">
        <v>556</v>
      </c>
      <c r="D68" s="55">
        <v>545</v>
      </c>
      <c r="E68" s="55">
        <v>527</v>
      </c>
      <c r="F68" s="55">
        <v>537</v>
      </c>
      <c r="G68" s="55">
        <v>553</v>
      </c>
      <c r="H68" s="54">
        <f t="shared" si="0"/>
        <v>543</v>
      </c>
    </row>
    <row r="69" spans="1:8" s="61" customFormat="1" ht="24.75" customHeight="1" x14ac:dyDescent="0.2">
      <c r="A69" s="57" t="str">
        <f>'Pregnant Women Participating'!A69</f>
        <v>Southwest Region</v>
      </c>
      <c r="B69" s="59">
        <v>152119</v>
      </c>
      <c r="C69" s="59">
        <v>147224</v>
      </c>
      <c r="D69" s="59">
        <v>146351</v>
      </c>
      <c r="E69" s="59">
        <v>144441</v>
      </c>
      <c r="F69" s="59">
        <v>143905</v>
      </c>
      <c r="G69" s="59">
        <v>145122</v>
      </c>
      <c r="H69" s="58">
        <f t="shared" si="0"/>
        <v>146527</v>
      </c>
    </row>
    <row r="70" spans="1:8" ht="12" customHeight="1" x14ac:dyDescent="0.2">
      <c r="A70" s="53" t="str">
        <f>'Pregnant Women Participating'!A70</f>
        <v>Colorado</v>
      </c>
      <c r="B70" s="54">
        <v>9984</v>
      </c>
      <c r="C70" s="55">
        <v>9827</v>
      </c>
      <c r="D70" s="55">
        <v>9722</v>
      </c>
      <c r="E70" s="55">
        <v>9705</v>
      </c>
      <c r="F70" s="55">
        <v>9764</v>
      </c>
      <c r="G70" s="55">
        <v>9746</v>
      </c>
      <c r="H70" s="54">
        <f t="shared" si="0"/>
        <v>9791.3333333333339</v>
      </c>
    </row>
    <row r="71" spans="1:8" ht="12" customHeight="1" x14ac:dyDescent="0.2">
      <c r="A71" s="53" t="str">
        <f>'Pregnant Women Participating'!A71</f>
        <v>Kansas</v>
      </c>
      <c r="B71" s="54">
        <v>6015</v>
      </c>
      <c r="C71" s="55">
        <v>5744</v>
      </c>
      <c r="D71" s="55">
        <v>5884</v>
      </c>
      <c r="E71" s="55">
        <v>5835</v>
      </c>
      <c r="F71" s="55">
        <v>5770</v>
      </c>
      <c r="G71" s="55">
        <v>5777</v>
      </c>
      <c r="H71" s="54">
        <f t="shared" si="0"/>
        <v>5837.5</v>
      </c>
    </row>
    <row r="72" spans="1:8" ht="12" customHeight="1" x14ac:dyDescent="0.2">
      <c r="A72" s="53" t="str">
        <f>'Pregnant Women Participating'!A72</f>
        <v>Missouri</v>
      </c>
      <c r="B72" s="54">
        <v>16375</v>
      </c>
      <c r="C72" s="55">
        <v>15711</v>
      </c>
      <c r="D72" s="55">
        <v>15631</v>
      </c>
      <c r="E72" s="55">
        <v>15603</v>
      </c>
      <c r="F72" s="55">
        <v>15360</v>
      </c>
      <c r="G72" s="55">
        <v>15562</v>
      </c>
      <c r="H72" s="54">
        <f t="shared" si="0"/>
        <v>15707</v>
      </c>
    </row>
    <row r="73" spans="1:8" ht="12" customHeight="1" x14ac:dyDescent="0.2">
      <c r="A73" s="53" t="str">
        <f>'Pregnant Women Participating'!A73</f>
        <v>Montana</v>
      </c>
      <c r="B73" s="54">
        <v>1580</v>
      </c>
      <c r="C73" s="55">
        <v>1540</v>
      </c>
      <c r="D73" s="55">
        <v>1583</v>
      </c>
      <c r="E73" s="55">
        <v>1580</v>
      </c>
      <c r="F73" s="55">
        <v>1575</v>
      </c>
      <c r="G73" s="55">
        <v>1585</v>
      </c>
      <c r="H73" s="54">
        <f t="shared" si="0"/>
        <v>1573.8333333333333</v>
      </c>
    </row>
    <row r="74" spans="1:8" ht="12" customHeight="1" x14ac:dyDescent="0.2">
      <c r="A74" s="53" t="str">
        <f>'Pregnant Women Participating'!A74</f>
        <v>Nebraska</v>
      </c>
      <c r="B74" s="54">
        <v>4775</v>
      </c>
      <c r="C74" s="55">
        <v>4642</v>
      </c>
      <c r="D74" s="55">
        <v>4623</v>
      </c>
      <c r="E74" s="55">
        <v>4629</v>
      </c>
      <c r="F74" s="55">
        <v>4509</v>
      </c>
      <c r="G74" s="55">
        <v>4562</v>
      </c>
      <c r="H74" s="54">
        <f t="shared" si="0"/>
        <v>4623.333333333333</v>
      </c>
    </row>
    <row r="75" spans="1:8" ht="12" customHeight="1" x14ac:dyDescent="0.2">
      <c r="A75" s="53" t="str">
        <f>'Pregnant Women Participating'!A75</f>
        <v>North Dakota</v>
      </c>
      <c r="B75" s="54">
        <v>1454</v>
      </c>
      <c r="C75" s="55">
        <v>1432</v>
      </c>
      <c r="D75" s="55">
        <v>1424</v>
      </c>
      <c r="E75" s="55">
        <v>1425</v>
      </c>
      <c r="F75" s="55">
        <v>1402</v>
      </c>
      <c r="G75" s="55">
        <v>1423</v>
      </c>
      <c r="H75" s="54">
        <f t="shared" si="0"/>
        <v>1426.6666666666667</v>
      </c>
    </row>
    <row r="76" spans="1:8" ht="12" customHeight="1" x14ac:dyDescent="0.2">
      <c r="A76" s="53" t="str">
        <f>'Pregnant Women Participating'!A76</f>
        <v>South Dakota</v>
      </c>
      <c r="B76" s="54">
        <v>1719</v>
      </c>
      <c r="C76" s="55">
        <v>1707</v>
      </c>
      <c r="D76" s="55">
        <v>1705</v>
      </c>
      <c r="E76" s="55">
        <v>1720</v>
      </c>
      <c r="F76" s="55">
        <v>1707</v>
      </c>
      <c r="G76" s="55">
        <v>1717</v>
      </c>
      <c r="H76" s="54">
        <f t="shared" si="0"/>
        <v>1712.5</v>
      </c>
    </row>
    <row r="77" spans="1:8" ht="12" customHeight="1" x14ac:dyDescent="0.2">
      <c r="A77" s="53" t="str">
        <f>'Pregnant Women Participating'!A77</f>
        <v>Wyoming</v>
      </c>
      <c r="B77" s="54">
        <v>959</v>
      </c>
      <c r="C77" s="55">
        <v>956</v>
      </c>
      <c r="D77" s="55">
        <v>964</v>
      </c>
      <c r="E77" s="55">
        <v>973</v>
      </c>
      <c r="F77" s="55">
        <v>958</v>
      </c>
      <c r="G77" s="55">
        <v>970</v>
      </c>
      <c r="H77" s="54">
        <f t="shared" si="0"/>
        <v>963.33333333333337</v>
      </c>
    </row>
    <row r="78" spans="1:8" ht="12" customHeight="1" x14ac:dyDescent="0.2">
      <c r="A78" s="53" t="str">
        <f>'Pregnant Women Participating'!A78</f>
        <v>Ute Mountain Ute Tribe, CO</v>
      </c>
      <c r="B78" s="54">
        <v>18</v>
      </c>
      <c r="C78" s="55">
        <v>13</v>
      </c>
      <c r="D78" s="55">
        <v>17</v>
      </c>
      <c r="E78" s="55">
        <v>22</v>
      </c>
      <c r="F78" s="55">
        <v>22</v>
      </c>
      <c r="G78" s="55">
        <v>21</v>
      </c>
      <c r="H78" s="54">
        <f t="shared" si="0"/>
        <v>18.833333333333332</v>
      </c>
    </row>
    <row r="79" spans="1:8" ht="12" customHeight="1" x14ac:dyDescent="0.2">
      <c r="A79" s="53" t="str">
        <f>'Pregnant Women Participating'!A79</f>
        <v>Omaha Sioux, NE</v>
      </c>
      <c r="B79" s="54">
        <v>42</v>
      </c>
      <c r="C79" s="55">
        <v>39</v>
      </c>
      <c r="D79" s="55">
        <v>40</v>
      </c>
      <c r="E79" s="55">
        <v>36</v>
      </c>
      <c r="F79" s="55">
        <v>36</v>
      </c>
      <c r="G79" s="55">
        <v>42</v>
      </c>
      <c r="H79" s="54">
        <f t="shared" si="0"/>
        <v>39.166666666666664</v>
      </c>
    </row>
    <row r="80" spans="1:8" ht="12" customHeight="1" x14ac:dyDescent="0.2">
      <c r="A80" s="53" t="str">
        <f>'Pregnant Women Participating'!A80</f>
        <v>Santee Sioux, NE</v>
      </c>
      <c r="B80" s="54">
        <v>21</v>
      </c>
      <c r="C80" s="55">
        <v>22</v>
      </c>
      <c r="D80" s="55">
        <v>21</v>
      </c>
      <c r="E80" s="55">
        <v>21</v>
      </c>
      <c r="F80" s="55">
        <v>18</v>
      </c>
      <c r="G80" s="55">
        <v>17</v>
      </c>
      <c r="H80" s="54">
        <f t="shared" si="0"/>
        <v>20</v>
      </c>
    </row>
    <row r="81" spans="1:8" ht="12" customHeight="1" x14ac:dyDescent="0.2">
      <c r="A81" s="53" t="str">
        <f>'Pregnant Women Participating'!A81</f>
        <v>Winnebago Tribe, NE</v>
      </c>
      <c r="B81" s="54">
        <v>21</v>
      </c>
      <c r="C81" s="55">
        <v>17</v>
      </c>
      <c r="D81" s="55">
        <v>22</v>
      </c>
      <c r="E81" s="55">
        <v>20</v>
      </c>
      <c r="F81" s="55">
        <v>21</v>
      </c>
      <c r="G81" s="55">
        <v>28</v>
      </c>
      <c r="H81" s="54">
        <f t="shared" si="0"/>
        <v>21.5</v>
      </c>
    </row>
    <row r="82" spans="1:8" ht="12" customHeight="1" x14ac:dyDescent="0.2">
      <c r="A82" s="53" t="str">
        <f>'Pregnant Women Participating'!A82</f>
        <v>Standing Rock Sioux Tribe, ND</v>
      </c>
      <c r="B82" s="54">
        <v>59</v>
      </c>
      <c r="C82" s="55">
        <v>59</v>
      </c>
      <c r="D82" s="55">
        <v>57</v>
      </c>
      <c r="E82" s="55">
        <v>54</v>
      </c>
      <c r="F82" s="55">
        <v>51</v>
      </c>
      <c r="G82" s="55">
        <v>56</v>
      </c>
      <c r="H82" s="54">
        <f t="shared" si="0"/>
        <v>56</v>
      </c>
    </row>
    <row r="83" spans="1:8" ht="12" customHeight="1" x14ac:dyDescent="0.2">
      <c r="A83" s="53" t="str">
        <f>'Pregnant Women Participating'!A83</f>
        <v>Three Affiliated Tribes, ND</v>
      </c>
      <c r="B83" s="54">
        <v>25</v>
      </c>
      <c r="C83" s="55">
        <v>22</v>
      </c>
      <c r="D83" s="55">
        <v>23</v>
      </c>
      <c r="E83" s="55">
        <v>22</v>
      </c>
      <c r="F83" s="55">
        <v>24</v>
      </c>
      <c r="G83" s="55">
        <v>27</v>
      </c>
      <c r="H83" s="54">
        <f t="shared" si="0"/>
        <v>23.833333333333332</v>
      </c>
    </row>
    <row r="84" spans="1:8" ht="12" customHeight="1" x14ac:dyDescent="0.2">
      <c r="A84" s="53" t="str">
        <f>'Pregnant Women Participating'!A84</f>
        <v>Cheyenne River Sioux, SD</v>
      </c>
      <c r="B84" s="54">
        <v>59</v>
      </c>
      <c r="C84" s="55">
        <v>69</v>
      </c>
      <c r="D84" s="55">
        <v>63</v>
      </c>
      <c r="E84" s="55">
        <v>67</v>
      </c>
      <c r="F84" s="55">
        <v>77</v>
      </c>
      <c r="G84" s="55">
        <v>75</v>
      </c>
      <c r="H84" s="54">
        <f t="shared" si="0"/>
        <v>68.333333333333329</v>
      </c>
    </row>
    <row r="85" spans="1:8" ht="12" customHeight="1" x14ac:dyDescent="0.2">
      <c r="A85" s="53" t="str">
        <f>'Pregnant Women Participating'!A85</f>
        <v>Rosebud Sioux, SD</v>
      </c>
      <c r="B85" s="54">
        <v>99</v>
      </c>
      <c r="C85" s="55">
        <v>113</v>
      </c>
      <c r="D85" s="55">
        <v>116</v>
      </c>
      <c r="E85" s="55">
        <v>116</v>
      </c>
      <c r="F85" s="55">
        <v>113</v>
      </c>
      <c r="G85" s="55">
        <v>110</v>
      </c>
      <c r="H85" s="54">
        <f t="shared" si="0"/>
        <v>111.16666666666667</v>
      </c>
    </row>
    <row r="86" spans="1:8" ht="12" customHeight="1" x14ac:dyDescent="0.2">
      <c r="A86" s="53" t="str">
        <f>'Pregnant Women Participating'!A86</f>
        <v>Northern Arapahoe, WY</v>
      </c>
      <c r="B86" s="54">
        <v>22</v>
      </c>
      <c r="C86" s="55">
        <v>36</v>
      </c>
      <c r="D86" s="55">
        <v>34</v>
      </c>
      <c r="E86" s="55">
        <v>37</v>
      </c>
      <c r="F86" s="55">
        <v>36</v>
      </c>
      <c r="G86" s="55">
        <v>36</v>
      </c>
      <c r="H86" s="54">
        <f t="shared" si="0"/>
        <v>33.5</v>
      </c>
    </row>
    <row r="87" spans="1:8" ht="12" customHeight="1" x14ac:dyDescent="0.2">
      <c r="A87" s="53" t="str">
        <f>'Pregnant Women Participating'!A87</f>
        <v>Shoshone Tribe, WY</v>
      </c>
      <c r="B87" s="54">
        <v>27</v>
      </c>
      <c r="C87" s="55">
        <v>19</v>
      </c>
      <c r="D87" s="55">
        <v>23</v>
      </c>
      <c r="E87" s="55">
        <v>20</v>
      </c>
      <c r="F87" s="55">
        <v>21</v>
      </c>
      <c r="G87" s="55">
        <v>21</v>
      </c>
      <c r="H87" s="54">
        <f t="shared" si="0"/>
        <v>21.833333333333332</v>
      </c>
    </row>
    <row r="88" spans="1:8" s="61" customFormat="1" ht="24.75" customHeight="1" x14ac:dyDescent="0.2">
      <c r="A88" s="57" t="str">
        <f>'Pregnant Women Participating'!A88</f>
        <v>Mountain Plains</v>
      </c>
      <c r="B88" s="59">
        <v>43254</v>
      </c>
      <c r="C88" s="59">
        <v>41968</v>
      </c>
      <c r="D88" s="59">
        <v>41952</v>
      </c>
      <c r="E88" s="59">
        <v>41885</v>
      </c>
      <c r="F88" s="59">
        <v>41464</v>
      </c>
      <c r="G88" s="59">
        <v>41775</v>
      </c>
      <c r="H88" s="58">
        <f t="shared" si="0"/>
        <v>42049.666666666664</v>
      </c>
    </row>
    <row r="89" spans="1:8" ht="12" customHeight="1" x14ac:dyDescent="0.2">
      <c r="A89" s="62" t="str">
        <f>'Pregnant Women Participating'!A89</f>
        <v>Alaska</v>
      </c>
      <c r="B89" s="54">
        <v>1268</v>
      </c>
      <c r="C89" s="55">
        <v>1218</v>
      </c>
      <c r="D89" s="55">
        <v>1190</v>
      </c>
      <c r="E89" s="55">
        <v>1192</v>
      </c>
      <c r="F89" s="55">
        <v>1175</v>
      </c>
      <c r="G89" s="55">
        <v>1187</v>
      </c>
      <c r="H89" s="54">
        <f t="shared" si="0"/>
        <v>1205</v>
      </c>
    </row>
    <row r="90" spans="1:8" ht="12" customHeight="1" x14ac:dyDescent="0.2">
      <c r="A90" s="62" t="str">
        <f>'Pregnant Women Participating'!A90</f>
        <v>American Samoa</v>
      </c>
      <c r="B90" s="54">
        <v>420</v>
      </c>
      <c r="C90" s="55">
        <v>221</v>
      </c>
      <c r="D90" s="55">
        <v>220</v>
      </c>
      <c r="E90" s="55">
        <v>229</v>
      </c>
      <c r="F90" s="55">
        <v>216</v>
      </c>
      <c r="G90" s="55">
        <v>213</v>
      </c>
      <c r="H90" s="54">
        <f t="shared" si="0"/>
        <v>253.16666666666666</v>
      </c>
    </row>
    <row r="91" spans="1:8" ht="12" customHeight="1" x14ac:dyDescent="0.2">
      <c r="A91" s="62" t="str">
        <f>'Pregnant Women Participating'!A91</f>
        <v>California</v>
      </c>
      <c r="B91" s="54">
        <v>80943</v>
      </c>
      <c r="C91" s="55">
        <v>79651</v>
      </c>
      <c r="D91" s="55">
        <v>78945</v>
      </c>
      <c r="E91" s="55">
        <v>79032</v>
      </c>
      <c r="F91" s="55">
        <v>78520</v>
      </c>
      <c r="G91" s="55">
        <v>78528</v>
      </c>
      <c r="H91" s="54">
        <f t="shared" si="0"/>
        <v>79269.833333333328</v>
      </c>
    </row>
    <row r="92" spans="1:8" ht="12" customHeight="1" x14ac:dyDescent="0.2">
      <c r="A92" s="62" t="str">
        <f>'Pregnant Women Participating'!A92</f>
        <v>Guam</v>
      </c>
      <c r="B92" s="54">
        <v>754</v>
      </c>
      <c r="C92" s="55">
        <v>700</v>
      </c>
      <c r="D92" s="55">
        <v>707</v>
      </c>
      <c r="E92" s="55">
        <v>676</v>
      </c>
      <c r="F92" s="55">
        <v>677</v>
      </c>
      <c r="G92" s="55">
        <v>703</v>
      </c>
      <c r="H92" s="54">
        <f t="shared" si="0"/>
        <v>702.83333333333337</v>
      </c>
    </row>
    <row r="93" spans="1:8" ht="12" customHeight="1" x14ac:dyDescent="0.2">
      <c r="A93" s="62" t="str">
        <f>'Pregnant Women Participating'!A93</f>
        <v>Hawaii</v>
      </c>
      <c r="B93" s="54">
        <v>2160</v>
      </c>
      <c r="C93" s="55">
        <v>2072</v>
      </c>
      <c r="D93" s="55">
        <v>2046</v>
      </c>
      <c r="E93" s="55">
        <v>2049</v>
      </c>
      <c r="F93" s="55">
        <v>2041</v>
      </c>
      <c r="G93" s="55">
        <v>2031</v>
      </c>
      <c r="H93" s="54">
        <f t="shared" si="0"/>
        <v>2066.5</v>
      </c>
    </row>
    <row r="94" spans="1:8" ht="12" customHeight="1" x14ac:dyDescent="0.2">
      <c r="A94" s="62" t="str">
        <f>'Pregnant Women Participating'!A94</f>
        <v>Idaho</v>
      </c>
      <c r="B94" s="54">
        <v>3096</v>
      </c>
      <c r="C94" s="55">
        <v>3028</v>
      </c>
      <c r="D94" s="55">
        <v>3034</v>
      </c>
      <c r="E94" s="55">
        <v>3078</v>
      </c>
      <c r="F94" s="55">
        <v>3046</v>
      </c>
      <c r="G94" s="55">
        <v>3077</v>
      </c>
      <c r="H94" s="54">
        <f t="shared" si="0"/>
        <v>3059.8333333333335</v>
      </c>
    </row>
    <row r="95" spans="1:8" ht="12" customHeight="1" x14ac:dyDescent="0.2">
      <c r="A95" s="62" t="str">
        <f>'Pregnant Women Participating'!A95</f>
        <v>Nevada</v>
      </c>
      <c r="B95" s="54">
        <v>7779</v>
      </c>
      <c r="C95" s="55">
        <v>7380</v>
      </c>
      <c r="D95" s="55">
        <v>7342</v>
      </c>
      <c r="E95" s="55">
        <v>7285</v>
      </c>
      <c r="F95" s="55">
        <v>7263</v>
      </c>
      <c r="G95" s="55">
        <v>7271</v>
      </c>
      <c r="H95" s="54">
        <f t="shared" si="0"/>
        <v>7386.666666666667</v>
      </c>
    </row>
    <row r="96" spans="1:8" ht="12" customHeight="1" x14ac:dyDescent="0.2">
      <c r="A96" s="62" t="str">
        <f>'Pregnant Women Participating'!A96</f>
        <v>Oregon</v>
      </c>
      <c r="B96" s="54">
        <v>7789</v>
      </c>
      <c r="C96" s="55">
        <v>7629</v>
      </c>
      <c r="D96" s="55">
        <v>7630</v>
      </c>
      <c r="E96" s="55">
        <v>7589</v>
      </c>
      <c r="F96" s="55">
        <v>7515</v>
      </c>
      <c r="G96" s="55">
        <v>7648</v>
      </c>
      <c r="H96" s="54">
        <f t="shared" si="0"/>
        <v>7633.333333333333</v>
      </c>
    </row>
    <row r="97" spans="1:8" ht="12" customHeight="1" x14ac:dyDescent="0.2">
      <c r="A97" s="62" t="str">
        <f>'Pregnant Women Participating'!A97</f>
        <v>Washington</v>
      </c>
      <c r="B97" s="54">
        <v>11927</v>
      </c>
      <c r="C97" s="55">
        <v>11496</v>
      </c>
      <c r="D97" s="55">
        <v>11263</v>
      </c>
      <c r="E97" s="55">
        <v>11315</v>
      </c>
      <c r="F97" s="55">
        <v>11196</v>
      </c>
      <c r="G97" s="55">
        <v>11360</v>
      </c>
      <c r="H97" s="54">
        <f t="shared" si="0"/>
        <v>11426.166666666666</v>
      </c>
    </row>
    <row r="98" spans="1:8" ht="12" customHeight="1" x14ac:dyDescent="0.2">
      <c r="A98" s="62" t="str">
        <f>'Pregnant Women Participating'!A98</f>
        <v>Northern Marianas</v>
      </c>
      <c r="B98" s="54">
        <v>200</v>
      </c>
      <c r="C98" s="55">
        <v>194</v>
      </c>
      <c r="D98" s="55">
        <v>186</v>
      </c>
      <c r="E98" s="55">
        <v>194</v>
      </c>
      <c r="F98" s="55">
        <v>196</v>
      </c>
      <c r="G98" s="55">
        <v>200</v>
      </c>
      <c r="H98" s="54">
        <f t="shared" si="0"/>
        <v>195</v>
      </c>
    </row>
    <row r="99" spans="1:8" ht="12" customHeight="1" x14ac:dyDescent="0.2">
      <c r="A99" s="62" t="str">
        <f>'Pregnant Women Participating'!A99</f>
        <v>Inter-Tribal Council, NV</v>
      </c>
      <c r="B99" s="54">
        <v>66</v>
      </c>
      <c r="C99" s="55">
        <v>68</v>
      </c>
      <c r="D99" s="55">
        <v>64</v>
      </c>
      <c r="E99" s="55">
        <v>59</v>
      </c>
      <c r="F99" s="55">
        <v>61</v>
      </c>
      <c r="G99" s="55">
        <v>64</v>
      </c>
      <c r="H99" s="54">
        <f t="shared" si="0"/>
        <v>63.666666666666664</v>
      </c>
    </row>
    <row r="100" spans="1:8" s="61" customFormat="1" ht="24.75" customHeight="1" x14ac:dyDescent="0.2">
      <c r="A100" s="57" t="str">
        <f>'Pregnant Women Participating'!A100</f>
        <v>Western Region</v>
      </c>
      <c r="B100" s="59">
        <v>116402</v>
      </c>
      <c r="C100" s="59">
        <v>113657</v>
      </c>
      <c r="D100" s="59">
        <v>112627</v>
      </c>
      <c r="E100" s="59">
        <v>112698</v>
      </c>
      <c r="F100" s="59">
        <v>111906</v>
      </c>
      <c r="G100" s="59">
        <v>112282</v>
      </c>
      <c r="H100" s="58">
        <f t="shared" si="0"/>
        <v>113262</v>
      </c>
    </row>
    <row r="101" spans="1:8" s="67" customFormat="1" ht="16.5" customHeight="1" thickBot="1" x14ac:dyDescent="0.25">
      <c r="A101" s="63" t="str">
        <f>'Pregnant Women Participating'!A101</f>
        <v>TOTAL</v>
      </c>
      <c r="B101" s="64">
        <v>806467</v>
      </c>
      <c r="C101" s="65">
        <v>778152</v>
      </c>
      <c r="D101" s="65">
        <v>771353</v>
      </c>
      <c r="E101" s="65">
        <v>767655</v>
      </c>
      <c r="F101" s="65">
        <v>761982</v>
      </c>
      <c r="G101" s="65">
        <v>766117</v>
      </c>
      <c r="H101" s="66">
        <f t="shared" si="0"/>
        <v>775287.66666666663</v>
      </c>
    </row>
    <row r="102" spans="1:8" ht="12.75" customHeight="1" thickTop="1" x14ac:dyDescent="0.2">
      <c r="A102" s="68"/>
    </row>
    <row r="103" spans="1:8" x14ac:dyDescent="0.2">
      <c r="A103" s="68"/>
    </row>
    <row r="104" spans="1:8" s="69" customFormat="1" ht="12.75" x14ac:dyDescent="0.2">
      <c r="A104" s="45" t="s">
        <v>1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pageSetUpPr fitToPage="1"/>
  </sheetPr>
  <dimension ref="A1:H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7" width="11.7109375" style="3" customWidth="1"/>
    <col min="8" max="8" width="13.7109375" style="3" customWidth="1"/>
    <col min="9" max="16384" width="9.140625" style="3"/>
  </cols>
  <sheetData>
    <row r="1" spans="1:8" ht="12" customHeight="1" x14ac:dyDescent="0.2">
      <c r="A1" s="10" t="s">
        <v>8</v>
      </c>
      <c r="B1" s="2"/>
      <c r="C1" s="2"/>
      <c r="D1" s="2"/>
      <c r="E1" s="2"/>
      <c r="F1" s="2"/>
      <c r="G1" s="2"/>
    </row>
    <row r="2" spans="1:8" ht="12" customHeight="1" x14ac:dyDescent="0.2">
      <c r="A2" s="10" t="str">
        <f>'Pregnant Women Participating'!A2</f>
        <v>FISCAL YEAR 2026</v>
      </c>
      <c r="B2" s="2"/>
      <c r="C2" s="2"/>
      <c r="D2" s="2"/>
      <c r="E2" s="2"/>
      <c r="F2" s="2"/>
      <c r="G2" s="2"/>
    </row>
    <row r="3" spans="1:8" ht="12" customHeight="1" x14ac:dyDescent="0.2">
      <c r="A3" s="1" t="str">
        <f>'Pregnant Women Participating'!A3</f>
        <v>Data as of June 12, 2026</v>
      </c>
      <c r="B3" s="2"/>
      <c r="C3" s="2"/>
      <c r="D3" s="2"/>
      <c r="E3" s="2"/>
      <c r="F3" s="2"/>
      <c r="G3" s="2"/>
    </row>
    <row r="4" spans="1:8" ht="12" customHeight="1" x14ac:dyDescent="0.2">
      <c r="A4" s="2"/>
      <c r="B4" s="2"/>
      <c r="C4" s="2"/>
      <c r="D4" s="2"/>
      <c r="E4" s="2"/>
      <c r="F4" s="2"/>
      <c r="G4" s="2"/>
    </row>
    <row r="5" spans="1:8" ht="24" customHeight="1" x14ac:dyDescent="0.2">
      <c r="A5" s="6" t="s">
        <v>0</v>
      </c>
      <c r="B5" s="17">
        <f>DATE(RIGHT(A2,4)-1,10,1)</f>
        <v>45931</v>
      </c>
      <c r="C5" s="18">
        <f>DATE(RIGHT(A2,4)-1,11,1)</f>
        <v>45962</v>
      </c>
      <c r="D5" s="18">
        <f>DATE(RIGHT(A2,4)-1,12,1)</f>
        <v>45992</v>
      </c>
      <c r="E5" s="18">
        <f>DATE(RIGHT(A2,4),1,1)</f>
        <v>46023</v>
      </c>
      <c r="F5" s="18">
        <f>DATE(RIGHT(A2,4),2,1)</f>
        <v>46054</v>
      </c>
      <c r="G5" s="18">
        <f>DATE(RIGHT(A2,4),3,1)</f>
        <v>46082</v>
      </c>
      <c r="H5" s="11" t="s">
        <v>12</v>
      </c>
    </row>
    <row r="6" spans="1:8" ht="12" customHeight="1" x14ac:dyDescent="0.2">
      <c r="A6" s="7" t="str">
        <f>'Pregnant Women Participating'!A6</f>
        <v>Connecticut</v>
      </c>
      <c r="B6" s="12">
        <v>11367</v>
      </c>
      <c r="C6" s="4">
        <v>11039</v>
      </c>
      <c r="D6" s="4">
        <v>11020</v>
      </c>
      <c r="E6" s="4">
        <v>10884</v>
      </c>
      <c r="F6" s="4">
        <v>10587</v>
      </c>
      <c r="G6" s="35">
        <v>10773</v>
      </c>
      <c r="H6" s="12">
        <f t="shared" ref="H6:H14" si="0">IF(SUM(B6:G6)&gt;0,AVERAGE(B6:G6)," ")</f>
        <v>10945</v>
      </c>
    </row>
    <row r="7" spans="1:8" ht="12" customHeight="1" x14ac:dyDescent="0.2">
      <c r="A7" s="7" t="str">
        <f>'Pregnant Women Participating'!A7</f>
        <v>Maine</v>
      </c>
      <c r="B7" s="12">
        <v>3974</v>
      </c>
      <c r="C7" s="4">
        <v>3844</v>
      </c>
      <c r="D7" s="4">
        <v>3825</v>
      </c>
      <c r="E7" s="4">
        <v>3870</v>
      </c>
      <c r="F7" s="4">
        <v>3840</v>
      </c>
      <c r="G7" s="35">
        <v>3829</v>
      </c>
      <c r="H7" s="12">
        <f t="shared" si="0"/>
        <v>3863.6666666666665</v>
      </c>
    </row>
    <row r="8" spans="1:8" ht="12" customHeight="1" x14ac:dyDescent="0.2">
      <c r="A8" s="7" t="str">
        <f>'Pregnant Women Participating'!A8</f>
        <v>Massachusetts</v>
      </c>
      <c r="B8" s="12">
        <v>23472</v>
      </c>
      <c r="C8" s="4">
        <v>23003</v>
      </c>
      <c r="D8" s="4">
        <v>22734</v>
      </c>
      <c r="E8" s="4">
        <v>22495</v>
      </c>
      <c r="F8" s="4">
        <v>22244</v>
      </c>
      <c r="G8" s="35">
        <v>22438</v>
      </c>
      <c r="H8" s="12">
        <f t="shared" si="0"/>
        <v>22731</v>
      </c>
    </row>
    <row r="9" spans="1:8" ht="12" customHeight="1" x14ac:dyDescent="0.2">
      <c r="A9" s="7" t="str">
        <f>'Pregnant Women Participating'!A9</f>
        <v>New Hampshire</v>
      </c>
      <c r="B9" s="12">
        <v>2270</v>
      </c>
      <c r="C9" s="4">
        <v>2188</v>
      </c>
      <c r="D9" s="4">
        <v>2193</v>
      </c>
      <c r="E9" s="4">
        <v>2203</v>
      </c>
      <c r="F9" s="4">
        <v>2165</v>
      </c>
      <c r="G9" s="35">
        <v>2206</v>
      </c>
      <c r="H9" s="12">
        <f t="shared" si="0"/>
        <v>2204.1666666666665</v>
      </c>
    </row>
    <row r="10" spans="1:8" ht="12" customHeight="1" x14ac:dyDescent="0.2">
      <c r="A10" s="7" t="str">
        <f>'Pregnant Women Participating'!A10</f>
        <v>New York</v>
      </c>
      <c r="B10" s="12">
        <v>89749</v>
      </c>
      <c r="C10" s="4">
        <v>87740</v>
      </c>
      <c r="D10" s="4">
        <v>87664</v>
      </c>
      <c r="E10" s="4">
        <v>87610</v>
      </c>
      <c r="F10" s="4">
        <v>86669</v>
      </c>
      <c r="G10" s="35">
        <v>87711</v>
      </c>
      <c r="H10" s="12">
        <f t="shared" si="0"/>
        <v>87857.166666666672</v>
      </c>
    </row>
    <row r="11" spans="1:8" ht="12" customHeight="1" x14ac:dyDescent="0.2">
      <c r="A11" s="7" t="str">
        <f>'Pregnant Women Participating'!A11</f>
        <v>Rhode Island</v>
      </c>
      <c r="B11" s="12">
        <v>3857</v>
      </c>
      <c r="C11" s="4">
        <v>3733</v>
      </c>
      <c r="D11" s="4">
        <v>3712</v>
      </c>
      <c r="E11" s="4">
        <v>3733</v>
      </c>
      <c r="F11" s="4">
        <v>3621</v>
      </c>
      <c r="G11" s="35">
        <v>3643</v>
      </c>
      <c r="H11" s="12">
        <f t="shared" si="0"/>
        <v>3716.5</v>
      </c>
    </row>
    <row r="12" spans="1:8" ht="12" customHeight="1" x14ac:dyDescent="0.2">
      <c r="A12" s="7" t="str">
        <f>'Pregnant Women Participating'!A12</f>
        <v>Vermont</v>
      </c>
      <c r="B12" s="12">
        <v>1816</v>
      </c>
      <c r="C12" s="4">
        <v>1832</v>
      </c>
      <c r="D12" s="4">
        <v>1839</v>
      </c>
      <c r="E12" s="4">
        <v>1828</v>
      </c>
      <c r="F12" s="4">
        <v>1829</v>
      </c>
      <c r="G12" s="35">
        <v>1854</v>
      </c>
      <c r="H12" s="12">
        <f t="shared" si="0"/>
        <v>1833</v>
      </c>
    </row>
    <row r="13" spans="1:8" ht="12" customHeight="1" x14ac:dyDescent="0.2">
      <c r="A13" s="7" t="str">
        <f>'Pregnant Women Participating'!A13</f>
        <v>Virgin Islands</v>
      </c>
      <c r="B13" s="12">
        <v>535</v>
      </c>
      <c r="C13" s="4">
        <v>534</v>
      </c>
      <c r="D13" s="4">
        <v>514</v>
      </c>
      <c r="E13" s="4">
        <v>516</v>
      </c>
      <c r="F13" s="4">
        <v>498</v>
      </c>
      <c r="G13" s="35">
        <v>504</v>
      </c>
      <c r="H13" s="12">
        <f t="shared" si="0"/>
        <v>516.83333333333337</v>
      </c>
    </row>
    <row r="14" spans="1:8" ht="12" customHeight="1" x14ac:dyDescent="0.2">
      <c r="A14" s="7" t="str">
        <f>'Pregnant Women Participating'!A14</f>
        <v>Pleasant Point, ME</v>
      </c>
      <c r="B14" s="12">
        <v>7</v>
      </c>
      <c r="C14" s="4">
        <v>8</v>
      </c>
      <c r="D14" s="4">
        <v>9</v>
      </c>
      <c r="E14" s="4">
        <v>11</v>
      </c>
      <c r="F14" s="4">
        <v>10</v>
      </c>
      <c r="G14" s="35">
        <v>12</v>
      </c>
      <c r="H14" s="12">
        <f t="shared" si="0"/>
        <v>9.5</v>
      </c>
    </row>
    <row r="15" spans="1:8" s="16" customFormat="1" ht="24.75" customHeight="1" x14ac:dyDescent="0.2">
      <c r="A15" s="13" t="str">
        <f>'Pregnant Women Participating'!A15</f>
        <v>Northeast Region</v>
      </c>
      <c r="B15" s="15">
        <v>137047</v>
      </c>
      <c r="C15" s="14">
        <v>133921</v>
      </c>
      <c r="D15" s="14">
        <v>133510</v>
      </c>
      <c r="E15" s="14">
        <v>133150</v>
      </c>
      <c r="F15" s="14">
        <v>131463</v>
      </c>
      <c r="G15" s="34">
        <v>132970</v>
      </c>
      <c r="H15" s="15">
        <f t="shared" ref="H15:H101" si="1">IF(SUM(B15:G15)&gt;0,AVERAGE(B15:G15)," ")</f>
        <v>133676.83333333334</v>
      </c>
    </row>
    <row r="16" spans="1:8" ht="12" customHeight="1" x14ac:dyDescent="0.2">
      <c r="A16" s="7" t="str">
        <f>'Pregnant Women Participating'!A16</f>
        <v>Delaware</v>
      </c>
      <c r="B16" s="4">
        <v>4826</v>
      </c>
      <c r="C16" s="4">
        <v>4786</v>
      </c>
      <c r="D16" s="4">
        <v>4833</v>
      </c>
      <c r="E16" s="4">
        <v>4805</v>
      </c>
      <c r="F16" s="4">
        <v>4663</v>
      </c>
      <c r="G16" s="4">
        <v>4703</v>
      </c>
      <c r="H16" s="12">
        <f t="shared" si="1"/>
        <v>4769.333333333333</v>
      </c>
    </row>
    <row r="17" spans="1:8" ht="12" customHeight="1" x14ac:dyDescent="0.2">
      <c r="A17" s="7" t="str">
        <f>'Pregnant Women Participating'!A17</f>
        <v>District of Columbia</v>
      </c>
      <c r="B17" s="4">
        <v>2800</v>
      </c>
      <c r="C17" s="4">
        <v>2705</v>
      </c>
      <c r="D17" s="4">
        <v>2756</v>
      </c>
      <c r="E17" s="4">
        <v>2746</v>
      </c>
      <c r="F17" s="4">
        <v>2731</v>
      </c>
      <c r="G17" s="4">
        <v>2769</v>
      </c>
      <c r="H17" s="12">
        <f t="shared" si="1"/>
        <v>2751.1666666666665</v>
      </c>
    </row>
    <row r="18" spans="1:8" ht="12" customHeight="1" x14ac:dyDescent="0.2">
      <c r="A18" s="7" t="str">
        <f>'Pregnant Women Participating'!A18</f>
        <v>Maryland</v>
      </c>
      <c r="B18" s="4">
        <v>26863</v>
      </c>
      <c r="C18" s="4">
        <v>26152</v>
      </c>
      <c r="D18" s="4">
        <v>25801</v>
      </c>
      <c r="E18" s="4">
        <v>25514</v>
      </c>
      <c r="F18" s="4">
        <v>25127</v>
      </c>
      <c r="G18" s="4">
        <v>25347</v>
      </c>
      <c r="H18" s="12">
        <f t="shared" si="1"/>
        <v>25800.666666666668</v>
      </c>
    </row>
    <row r="19" spans="1:8" ht="12" customHeight="1" x14ac:dyDescent="0.2">
      <c r="A19" s="7" t="str">
        <f>'Pregnant Women Participating'!A19</f>
        <v>New Jersey</v>
      </c>
      <c r="B19" s="4">
        <v>32593</v>
      </c>
      <c r="C19" s="4">
        <v>32180</v>
      </c>
      <c r="D19" s="4">
        <v>31777</v>
      </c>
      <c r="E19" s="4">
        <v>31765</v>
      </c>
      <c r="F19" s="4">
        <v>31645</v>
      </c>
      <c r="G19" s="4">
        <v>31758</v>
      </c>
      <c r="H19" s="12">
        <f t="shared" si="1"/>
        <v>31953</v>
      </c>
    </row>
    <row r="20" spans="1:8" ht="12" customHeight="1" x14ac:dyDescent="0.2">
      <c r="A20" s="7" t="str">
        <f>'Pregnant Women Participating'!A20</f>
        <v>Pennsylvania</v>
      </c>
      <c r="B20" s="4">
        <v>40069</v>
      </c>
      <c r="C20" s="4">
        <v>39036</v>
      </c>
      <c r="D20" s="4">
        <v>38347</v>
      </c>
      <c r="E20" s="4">
        <v>37961</v>
      </c>
      <c r="F20" s="4">
        <v>38049</v>
      </c>
      <c r="G20" s="4">
        <v>37879</v>
      </c>
      <c r="H20" s="12">
        <f t="shared" si="1"/>
        <v>38556.833333333336</v>
      </c>
    </row>
    <row r="21" spans="1:8" ht="12" customHeight="1" x14ac:dyDescent="0.2">
      <c r="A21" s="7" t="str">
        <f>'Pregnant Women Participating'!A21</f>
        <v>Puerto Rico</v>
      </c>
      <c r="B21" s="4">
        <v>13946</v>
      </c>
      <c r="C21" s="4">
        <v>13456</v>
      </c>
      <c r="D21" s="4">
        <v>13559</v>
      </c>
      <c r="E21" s="4">
        <v>13734</v>
      </c>
      <c r="F21" s="4">
        <v>13960</v>
      </c>
      <c r="G21" s="4">
        <v>14132</v>
      </c>
      <c r="H21" s="12">
        <f t="shared" si="1"/>
        <v>13797.833333333334</v>
      </c>
    </row>
    <row r="22" spans="1:8" ht="12" customHeight="1" x14ac:dyDescent="0.2">
      <c r="A22" s="7" t="str">
        <f>'Pregnant Women Participating'!A22</f>
        <v>Virginia</v>
      </c>
      <c r="B22" s="4">
        <v>25121</v>
      </c>
      <c r="C22" s="4">
        <v>24084</v>
      </c>
      <c r="D22" s="4">
        <v>23711</v>
      </c>
      <c r="E22" s="4">
        <v>23295</v>
      </c>
      <c r="F22" s="4">
        <v>23134</v>
      </c>
      <c r="G22" s="4">
        <v>23234</v>
      </c>
      <c r="H22" s="12">
        <f t="shared" si="1"/>
        <v>23763.166666666668</v>
      </c>
    </row>
    <row r="23" spans="1:8" ht="12" customHeight="1" x14ac:dyDescent="0.2">
      <c r="A23" s="7" t="str">
        <f>'Pregnant Women Participating'!A23</f>
        <v>West Virginia</v>
      </c>
      <c r="B23" s="4">
        <v>8242</v>
      </c>
      <c r="C23" s="4">
        <v>8099</v>
      </c>
      <c r="D23" s="4">
        <v>8047</v>
      </c>
      <c r="E23" s="4">
        <v>7971</v>
      </c>
      <c r="F23" s="4">
        <v>7875</v>
      </c>
      <c r="G23" s="4">
        <v>7980</v>
      </c>
      <c r="H23" s="12">
        <f t="shared" si="1"/>
        <v>8035.666666666667</v>
      </c>
    </row>
    <row r="24" spans="1:8" s="16" customFormat="1" ht="24.75" customHeight="1" x14ac:dyDescent="0.2">
      <c r="A24" s="13" t="str">
        <f>'Pregnant Women Participating'!A24</f>
        <v>Mid-Atlantic Region</v>
      </c>
      <c r="B24" s="14">
        <v>154460</v>
      </c>
      <c r="C24" s="14">
        <v>150498</v>
      </c>
      <c r="D24" s="14">
        <v>148831</v>
      </c>
      <c r="E24" s="14">
        <v>147791</v>
      </c>
      <c r="F24" s="14">
        <v>147184</v>
      </c>
      <c r="G24" s="14">
        <v>147802</v>
      </c>
      <c r="H24" s="15">
        <f t="shared" si="1"/>
        <v>149427.66666666666</v>
      </c>
    </row>
    <row r="25" spans="1:8" ht="12" customHeight="1" x14ac:dyDescent="0.2">
      <c r="A25" s="7" t="str">
        <f>'Pregnant Women Participating'!A25</f>
        <v>Alabama</v>
      </c>
      <c r="B25" s="4">
        <v>26528</v>
      </c>
      <c r="C25" s="4">
        <v>25511</v>
      </c>
      <c r="D25" s="4">
        <v>25660</v>
      </c>
      <c r="E25" s="4">
        <v>26166</v>
      </c>
      <c r="F25" s="4">
        <v>25863</v>
      </c>
      <c r="G25" s="4">
        <v>26001</v>
      </c>
      <c r="H25" s="12">
        <f t="shared" si="1"/>
        <v>25954.833333333332</v>
      </c>
    </row>
    <row r="26" spans="1:8" ht="12" customHeight="1" x14ac:dyDescent="0.2">
      <c r="A26" s="7" t="str">
        <f>'Pregnant Women Participating'!A26</f>
        <v>Florida</v>
      </c>
      <c r="B26" s="4">
        <v>95924</v>
      </c>
      <c r="C26" s="4">
        <v>92438</v>
      </c>
      <c r="D26" s="4">
        <v>91389</v>
      </c>
      <c r="E26" s="4">
        <v>90879</v>
      </c>
      <c r="F26" s="4">
        <v>89636</v>
      </c>
      <c r="G26" s="4">
        <v>89893</v>
      </c>
      <c r="H26" s="12">
        <f t="shared" si="1"/>
        <v>91693.166666666672</v>
      </c>
    </row>
    <row r="27" spans="1:8" ht="12" customHeight="1" x14ac:dyDescent="0.2">
      <c r="A27" s="7" t="str">
        <f>'Pregnant Women Participating'!A27</f>
        <v>Georgia</v>
      </c>
      <c r="B27" s="4">
        <v>59962</v>
      </c>
      <c r="C27" s="4">
        <v>59229</v>
      </c>
      <c r="D27" s="4">
        <v>59115</v>
      </c>
      <c r="E27" s="4">
        <v>59004</v>
      </c>
      <c r="F27" s="4">
        <v>58197</v>
      </c>
      <c r="G27" s="4">
        <v>58152</v>
      </c>
      <c r="H27" s="12">
        <f t="shared" si="1"/>
        <v>58943.166666666664</v>
      </c>
    </row>
    <row r="28" spans="1:8" ht="12" customHeight="1" x14ac:dyDescent="0.2">
      <c r="A28" s="7" t="str">
        <f>'Pregnant Women Participating'!A28</f>
        <v>Kentucky</v>
      </c>
      <c r="B28" s="4">
        <v>25093</v>
      </c>
      <c r="C28" s="4">
        <v>24535</v>
      </c>
      <c r="D28" s="4">
        <v>24331</v>
      </c>
      <c r="E28" s="4">
        <v>24157</v>
      </c>
      <c r="F28" s="4">
        <v>24044</v>
      </c>
      <c r="G28" s="4">
        <v>24248</v>
      </c>
      <c r="H28" s="12">
        <f t="shared" si="1"/>
        <v>24401.333333333332</v>
      </c>
    </row>
    <row r="29" spans="1:8" ht="12" customHeight="1" x14ac:dyDescent="0.2">
      <c r="A29" s="7" t="str">
        <f>'Pregnant Women Participating'!A29</f>
        <v>Mississippi</v>
      </c>
      <c r="B29" s="4">
        <v>17187</v>
      </c>
      <c r="C29" s="4">
        <v>16651</v>
      </c>
      <c r="D29" s="4">
        <v>16174</v>
      </c>
      <c r="E29" s="4">
        <v>15944</v>
      </c>
      <c r="F29" s="4">
        <v>15990</v>
      </c>
      <c r="G29" s="4">
        <v>15919</v>
      </c>
      <c r="H29" s="12">
        <f t="shared" si="1"/>
        <v>16310.833333333334</v>
      </c>
    </row>
    <row r="30" spans="1:8" ht="12" customHeight="1" x14ac:dyDescent="0.2">
      <c r="A30" s="7" t="str">
        <f>'Pregnant Women Participating'!A30</f>
        <v>North Carolina</v>
      </c>
      <c r="B30" s="4">
        <v>57379</v>
      </c>
      <c r="C30" s="4">
        <v>55825</v>
      </c>
      <c r="D30" s="4">
        <v>55392</v>
      </c>
      <c r="E30" s="4">
        <v>55317</v>
      </c>
      <c r="F30" s="4">
        <v>54514</v>
      </c>
      <c r="G30" s="4">
        <v>55268</v>
      </c>
      <c r="H30" s="12">
        <f t="shared" si="1"/>
        <v>55615.833333333336</v>
      </c>
    </row>
    <row r="31" spans="1:8" ht="12" customHeight="1" x14ac:dyDescent="0.2">
      <c r="A31" s="7" t="str">
        <f>'Pregnant Women Participating'!A31</f>
        <v>South Carolina</v>
      </c>
      <c r="B31" s="4">
        <v>22821</v>
      </c>
      <c r="C31" s="4">
        <v>22353</v>
      </c>
      <c r="D31" s="4">
        <v>22139</v>
      </c>
      <c r="E31" s="4">
        <v>22019</v>
      </c>
      <c r="F31" s="4">
        <v>21600</v>
      </c>
      <c r="G31" s="4">
        <v>22212</v>
      </c>
      <c r="H31" s="12">
        <f t="shared" si="1"/>
        <v>22190.666666666668</v>
      </c>
    </row>
    <row r="32" spans="1:8" ht="12" customHeight="1" x14ac:dyDescent="0.2">
      <c r="A32" s="7" t="str">
        <f>'Pregnant Women Participating'!A32</f>
        <v>Tennessee</v>
      </c>
      <c r="B32" s="4">
        <v>37094</v>
      </c>
      <c r="C32" s="4">
        <v>35976</v>
      </c>
      <c r="D32" s="4">
        <v>35695</v>
      </c>
      <c r="E32" s="4">
        <v>34880</v>
      </c>
      <c r="F32" s="4">
        <v>35112</v>
      </c>
      <c r="G32" s="4">
        <v>35273</v>
      </c>
      <c r="H32" s="12">
        <f t="shared" si="1"/>
        <v>35671.666666666664</v>
      </c>
    </row>
    <row r="33" spans="1:8" ht="12" customHeight="1" x14ac:dyDescent="0.2">
      <c r="A33" s="7" t="str">
        <f>'Pregnant Women Participating'!A33</f>
        <v>Choctaw Indians, MS</v>
      </c>
      <c r="B33" s="4">
        <v>131</v>
      </c>
      <c r="C33" s="4">
        <v>120</v>
      </c>
      <c r="D33" s="4">
        <v>124</v>
      </c>
      <c r="E33" s="4">
        <v>138</v>
      </c>
      <c r="F33" s="4">
        <v>133</v>
      </c>
      <c r="G33" s="4">
        <v>143</v>
      </c>
      <c r="H33" s="12">
        <f t="shared" si="1"/>
        <v>131.5</v>
      </c>
    </row>
    <row r="34" spans="1:8" ht="12" customHeight="1" x14ac:dyDescent="0.2">
      <c r="A34" s="7" t="str">
        <f>'Pregnant Women Participating'!A34</f>
        <v>Eastern Cherokee, NC</v>
      </c>
      <c r="B34" s="4">
        <v>107</v>
      </c>
      <c r="C34" s="4">
        <v>107</v>
      </c>
      <c r="D34" s="4">
        <v>104</v>
      </c>
      <c r="E34" s="4">
        <v>113</v>
      </c>
      <c r="F34" s="4">
        <v>106</v>
      </c>
      <c r="G34" s="4">
        <v>107</v>
      </c>
      <c r="H34" s="12">
        <f t="shared" si="1"/>
        <v>107.33333333333333</v>
      </c>
    </row>
    <row r="35" spans="1:8" s="16" customFormat="1" ht="24.75" customHeight="1" x14ac:dyDescent="0.2">
      <c r="A35" s="13" t="str">
        <f>'Pregnant Women Participating'!A35</f>
        <v>Southeast Region</v>
      </c>
      <c r="B35" s="14">
        <v>342226</v>
      </c>
      <c r="C35" s="14">
        <v>332745</v>
      </c>
      <c r="D35" s="14">
        <v>330123</v>
      </c>
      <c r="E35" s="14">
        <v>328617</v>
      </c>
      <c r="F35" s="14">
        <v>325195</v>
      </c>
      <c r="G35" s="14">
        <v>327216</v>
      </c>
      <c r="H35" s="15">
        <f t="shared" si="1"/>
        <v>331020.33333333331</v>
      </c>
    </row>
    <row r="36" spans="1:8" ht="12" customHeight="1" x14ac:dyDescent="0.2">
      <c r="A36" s="7" t="str">
        <f>'Pregnant Women Participating'!A36</f>
        <v>Illinois</v>
      </c>
      <c r="B36" s="4">
        <v>43754</v>
      </c>
      <c r="C36" s="4">
        <v>42393</v>
      </c>
      <c r="D36" s="4">
        <v>41865</v>
      </c>
      <c r="E36" s="4">
        <v>41846</v>
      </c>
      <c r="F36" s="4">
        <v>41326</v>
      </c>
      <c r="G36" s="4">
        <v>41801</v>
      </c>
      <c r="H36" s="12">
        <f t="shared" si="1"/>
        <v>42164.166666666664</v>
      </c>
    </row>
    <row r="37" spans="1:8" ht="12" customHeight="1" x14ac:dyDescent="0.2">
      <c r="A37" s="7" t="str">
        <f>'Pregnant Women Participating'!A37</f>
        <v>Indiana</v>
      </c>
      <c r="B37" s="4">
        <v>34565</v>
      </c>
      <c r="C37" s="4">
        <v>33861</v>
      </c>
      <c r="D37" s="4">
        <v>33610</v>
      </c>
      <c r="E37" s="4">
        <v>33662</v>
      </c>
      <c r="F37" s="4">
        <v>33221</v>
      </c>
      <c r="G37" s="4">
        <v>33573</v>
      </c>
      <c r="H37" s="12">
        <f t="shared" si="1"/>
        <v>33748.666666666664</v>
      </c>
    </row>
    <row r="38" spans="1:8" ht="12" customHeight="1" x14ac:dyDescent="0.2">
      <c r="A38" s="7" t="str">
        <f>'Pregnant Women Participating'!A38</f>
        <v>Iowa</v>
      </c>
      <c r="B38" s="4">
        <v>14185</v>
      </c>
      <c r="C38" s="4">
        <v>13886</v>
      </c>
      <c r="D38" s="4">
        <v>13930</v>
      </c>
      <c r="E38" s="4">
        <v>13855</v>
      </c>
      <c r="F38" s="4">
        <v>13753</v>
      </c>
      <c r="G38" s="4">
        <v>13736</v>
      </c>
      <c r="H38" s="12">
        <f t="shared" si="1"/>
        <v>13890.833333333334</v>
      </c>
    </row>
    <row r="39" spans="1:8" ht="12" customHeight="1" x14ac:dyDescent="0.2">
      <c r="A39" s="7" t="str">
        <f>'Pregnant Women Participating'!A39</f>
        <v>Michigan</v>
      </c>
      <c r="B39" s="4">
        <v>41071</v>
      </c>
      <c r="C39" s="4">
        <v>40097</v>
      </c>
      <c r="D39" s="4">
        <v>39719</v>
      </c>
      <c r="E39" s="4">
        <v>39687</v>
      </c>
      <c r="F39" s="4">
        <v>39501</v>
      </c>
      <c r="G39" s="4">
        <v>39674</v>
      </c>
      <c r="H39" s="12">
        <f t="shared" si="1"/>
        <v>39958.166666666664</v>
      </c>
    </row>
    <row r="40" spans="1:8" ht="12" customHeight="1" x14ac:dyDescent="0.2">
      <c r="A40" s="7" t="str">
        <f>'Pregnant Women Participating'!A40</f>
        <v>Minnesota</v>
      </c>
      <c r="B40" s="4">
        <v>21357</v>
      </c>
      <c r="C40" s="4">
        <v>20770</v>
      </c>
      <c r="D40" s="4">
        <v>20630</v>
      </c>
      <c r="E40" s="4">
        <v>20382</v>
      </c>
      <c r="F40" s="4">
        <v>19993</v>
      </c>
      <c r="G40" s="4">
        <v>20076</v>
      </c>
      <c r="H40" s="12">
        <f t="shared" si="1"/>
        <v>20534.666666666668</v>
      </c>
    </row>
    <row r="41" spans="1:8" ht="12" customHeight="1" x14ac:dyDescent="0.2">
      <c r="A41" s="7" t="str">
        <f>'Pregnant Women Participating'!A41</f>
        <v>Ohio</v>
      </c>
      <c r="B41" s="4">
        <v>43307</v>
      </c>
      <c r="C41" s="4">
        <v>42062</v>
      </c>
      <c r="D41" s="4">
        <v>41528</v>
      </c>
      <c r="E41" s="4">
        <v>40974</v>
      </c>
      <c r="F41" s="4">
        <v>41041</v>
      </c>
      <c r="G41" s="4">
        <v>41317</v>
      </c>
      <c r="H41" s="12">
        <f t="shared" si="1"/>
        <v>41704.833333333336</v>
      </c>
    </row>
    <row r="42" spans="1:8" ht="12" customHeight="1" x14ac:dyDescent="0.2">
      <c r="A42" s="7" t="str">
        <f>'Pregnant Women Participating'!A42</f>
        <v>Wisconsin</v>
      </c>
      <c r="B42" s="4">
        <v>19573</v>
      </c>
      <c r="C42" s="4">
        <v>19212</v>
      </c>
      <c r="D42" s="4">
        <v>19209</v>
      </c>
      <c r="E42" s="4">
        <v>19155</v>
      </c>
      <c r="F42" s="4">
        <v>18986</v>
      </c>
      <c r="G42" s="4">
        <v>19005</v>
      </c>
      <c r="H42" s="12">
        <f t="shared" si="1"/>
        <v>19190</v>
      </c>
    </row>
    <row r="43" spans="1:8" s="16" customFormat="1" ht="24.75" customHeight="1" x14ac:dyDescent="0.2">
      <c r="A43" s="13" t="str">
        <f>'Pregnant Women Participating'!A43</f>
        <v>Midwest Region</v>
      </c>
      <c r="B43" s="14">
        <v>217812</v>
      </c>
      <c r="C43" s="14">
        <v>212281</v>
      </c>
      <c r="D43" s="14">
        <v>210491</v>
      </c>
      <c r="E43" s="14">
        <v>209561</v>
      </c>
      <c r="F43" s="14">
        <v>207821</v>
      </c>
      <c r="G43" s="14">
        <v>209182</v>
      </c>
      <c r="H43" s="15">
        <f t="shared" si="1"/>
        <v>211191.33333333334</v>
      </c>
    </row>
    <row r="44" spans="1:8" ht="12" customHeight="1" x14ac:dyDescent="0.2">
      <c r="A44" s="7" t="str">
        <f>'Pregnant Women Participating'!A44</f>
        <v>Arizona</v>
      </c>
      <c r="B44" s="4">
        <v>30879</v>
      </c>
      <c r="C44" s="4">
        <v>30279</v>
      </c>
      <c r="D44" s="4">
        <v>30060</v>
      </c>
      <c r="E44" s="4">
        <v>30029</v>
      </c>
      <c r="F44" s="4">
        <v>29787</v>
      </c>
      <c r="G44" s="4">
        <v>30199</v>
      </c>
      <c r="H44" s="12">
        <f t="shared" si="1"/>
        <v>30205.5</v>
      </c>
    </row>
    <row r="45" spans="1:8" ht="12" customHeight="1" x14ac:dyDescent="0.2">
      <c r="A45" s="7" t="str">
        <f>'Pregnant Women Participating'!A45</f>
        <v>Arkansas</v>
      </c>
      <c r="B45" s="4">
        <v>16781</v>
      </c>
      <c r="C45" s="4">
        <v>15845</v>
      </c>
      <c r="D45" s="4">
        <v>15542</v>
      </c>
      <c r="E45" s="4">
        <v>15917</v>
      </c>
      <c r="F45" s="4">
        <v>16291</v>
      </c>
      <c r="G45" s="4">
        <v>15913</v>
      </c>
      <c r="H45" s="12">
        <f t="shared" si="1"/>
        <v>16048.166666666666</v>
      </c>
    </row>
    <row r="46" spans="1:8" ht="12" customHeight="1" x14ac:dyDescent="0.2">
      <c r="A46" s="7" t="str">
        <f>'Pregnant Women Participating'!A46</f>
        <v>Louisiana</v>
      </c>
      <c r="B46" s="4">
        <v>27636</v>
      </c>
      <c r="C46" s="4">
        <v>26754</v>
      </c>
      <c r="D46" s="4">
        <v>26681</v>
      </c>
      <c r="E46" s="4">
        <v>26210</v>
      </c>
      <c r="F46" s="4">
        <v>26358</v>
      </c>
      <c r="G46" s="4">
        <v>26748</v>
      </c>
      <c r="H46" s="12">
        <f t="shared" si="1"/>
        <v>26731.166666666668</v>
      </c>
    </row>
    <row r="47" spans="1:8" ht="12" customHeight="1" x14ac:dyDescent="0.2">
      <c r="A47" s="7" t="str">
        <f>'Pregnant Women Participating'!A47</f>
        <v>New Mexico</v>
      </c>
      <c r="B47" s="4">
        <v>10623</v>
      </c>
      <c r="C47" s="4">
        <v>9910</v>
      </c>
      <c r="D47" s="4">
        <v>9851</v>
      </c>
      <c r="E47" s="4">
        <v>10349</v>
      </c>
      <c r="F47" s="4">
        <v>10300</v>
      </c>
      <c r="G47" s="4">
        <v>10144</v>
      </c>
      <c r="H47" s="12">
        <f t="shared" si="1"/>
        <v>10196.166666666666</v>
      </c>
    </row>
    <row r="48" spans="1:8" ht="12" customHeight="1" x14ac:dyDescent="0.2">
      <c r="A48" s="7" t="str">
        <f>'Pregnant Women Participating'!A48</f>
        <v>Oklahoma</v>
      </c>
      <c r="B48" s="4">
        <v>18412</v>
      </c>
      <c r="C48" s="4">
        <v>17761</v>
      </c>
      <c r="D48" s="4">
        <v>17429</v>
      </c>
      <c r="E48" s="4">
        <v>17361</v>
      </c>
      <c r="F48" s="4">
        <v>17085</v>
      </c>
      <c r="G48" s="4">
        <v>17166</v>
      </c>
      <c r="H48" s="12">
        <f t="shared" si="1"/>
        <v>17535.666666666668</v>
      </c>
    </row>
    <row r="49" spans="1:8" ht="12" customHeight="1" x14ac:dyDescent="0.2">
      <c r="A49" s="7" t="str">
        <f>'Pregnant Women Participating'!A49</f>
        <v>Texas</v>
      </c>
      <c r="B49" s="4">
        <v>185119</v>
      </c>
      <c r="C49" s="4">
        <v>179759</v>
      </c>
      <c r="D49" s="4">
        <v>178601</v>
      </c>
      <c r="E49" s="4">
        <v>175398</v>
      </c>
      <c r="F49" s="4">
        <v>174335</v>
      </c>
      <c r="G49" s="4">
        <v>175236</v>
      </c>
      <c r="H49" s="12">
        <f t="shared" si="1"/>
        <v>178074.66666666666</v>
      </c>
    </row>
    <row r="50" spans="1:8" ht="12" customHeight="1" x14ac:dyDescent="0.2">
      <c r="A50" s="7" t="str">
        <f>'Pregnant Women Participating'!A50</f>
        <v>Utah</v>
      </c>
      <c r="B50" s="4">
        <v>10660</v>
      </c>
      <c r="C50" s="4">
        <v>10432</v>
      </c>
      <c r="D50" s="4">
        <v>10396</v>
      </c>
      <c r="E50" s="4">
        <v>10201</v>
      </c>
      <c r="F50" s="4">
        <v>10094</v>
      </c>
      <c r="G50" s="4">
        <v>10156</v>
      </c>
      <c r="H50" s="12">
        <f t="shared" si="1"/>
        <v>10323.166666666666</v>
      </c>
    </row>
    <row r="51" spans="1:8" ht="12" customHeight="1" x14ac:dyDescent="0.2">
      <c r="A51" s="7" t="str">
        <f>'Pregnant Women Participating'!A51</f>
        <v>Inter-Tribal Council, AZ</v>
      </c>
      <c r="B51" s="4">
        <v>1258</v>
      </c>
      <c r="C51" s="4">
        <v>1201</v>
      </c>
      <c r="D51" s="4">
        <v>1217</v>
      </c>
      <c r="E51" s="4">
        <v>1244</v>
      </c>
      <c r="F51" s="4">
        <v>1215</v>
      </c>
      <c r="G51" s="4">
        <v>1258</v>
      </c>
      <c r="H51" s="12">
        <f t="shared" si="1"/>
        <v>1232.1666666666667</v>
      </c>
    </row>
    <row r="52" spans="1:8" ht="12" customHeight="1" x14ac:dyDescent="0.2">
      <c r="A52" s="7" t="str">
        <f>'Pregnant Women Participating'!A52</f>
        <v>Navajo Nation, AZ</v>
      </c>
      <c r="B52" s="4">
        <v>820</v>
      </c>
      <c r="C52" s="4">
        <v>775</v>
      </c>
      <c r="D52" s="4">
        <v>775</v>
      </c>
      <c r="E52" s="4">
        <v>792</v>
      </c>
      <c r="F52" s="4">
        <v>745</v>
      </c>
      <c r="G52" s="4">
        <v>737</v>
      </c>
      <c r="H52" s="12">
        <f t="shared" si="1"/>
        <v>774</v>
      </c>
    </row>
    <row r="53" spans="1:8" ht="12" customHeight="1" x14ac:dyDescent="0.2">
      <c r="A53" s="7" t="str">
        <f>'Pregnant Women Participating'!A53</f>
        <v>Acoma, Canoncito &amp; Laguna, NM</v>
      </c>
      <c r="B53" s="4">
        <v>67</v>
      </c>
      <c r="C53" s="4">
        <v>63</v>
      </c>
      <c r="D53" s="4">
        <v>59</v>
      </c>
      <c r="E53" s="4">
        <v>60</v>
      </c>
      <c r="F53" s="4">
        <v>59</v>
      </c>
      <c r="G53" s="4">
        <v>54</v>
      </c>
      <c r="H53" s="12">
        <f t="shared" si="1"/>
        <v>60.333333333333336</v>
      </c>
    </row>
    <row r="54" spans="1:8" ht="12" customHeight="1" x14ac:dyDescent="0.2">
      <c r="A54" s="7" t="str">
        <f>'Pregnant Women Participating'!A54</f>
        <v>Eight Northern Pueblos, NM</v>
      </c>
      <c r="B54" s="4">
        <v>65</v>
      </c>
      <c r="C54" s="4">
        <v>62</v>
      </c>
      <c r="D54" s="4">
        <v>65</v>
      </c>
      <c r="E54" s="4">
        <v>67</v>
      </c>
      <c r="F54" s="4">
        <v>76</v>
      </c>
      <c r="G54" s="4">
        <v>74</v>
      </c>
      <c r="H54" s="12">
        <f t="shared" si="1"/>
        <v>68.166666666666671</v>
      </c>
    </row>
    <row r="55" spans="1:8" ht="12" customHeight="1" x14ac:dyDescent="0.2">
      <c r="A55" s="7" t="str">
        <f>'Pregnant Women Participating'!A55</f>
        <v>Five Sandoval Pueblos, NM</v>
      </c>
      <c r="B55" s="4">
        <v>50</v>
      </c>
      <c r="C55" s="4">
        <v>43</v>
      </c>
      <c r="D55" s="4">
        <v>41</v>
      </c>
      <c r="E55" s="4">
        <v>45</v>
      </c>
      <c r="F55" s="4">
        <v>39</v>
      </c>
      <c r="G55" s="4">
        <v>43</v>
      </c>
      <c r="H55" s="12">
        <f t="shared" si="1"/>
        <v>43.5</v>
      </c>
    </row>
    <row r="56" spans="1:8" ht="12" customHeight="1" x14ac:dyDescent="0.2">
      <c r="A56" s="7" t="str">
        <f>'Pregnant Women Participating'!A56</f>
        <v>Isleta Pueblo, NM</v>
      </c>
      <c r="B56" s="4">
        <v>205</v>
      </c>
      <c r="C56" s="4">
        <v>193</v>
      </c>
      <c r="D56" s="4">
        <v>197</v>
      </c>
      <c r="E56" s="4">
        <v>193</v>
      </c>
      <c r="F56" s="4">
        <v>190</v>
      </c>
      <c r="G56" s="4">
        <v>184</v>
      </c>
      <c r="H56" s="12">
        <f t="shared" si="1"/>
        <v>193.66666666666666</v>
      </c>
    </row>
    <row r="57" spans="1:8" ht="12" customHeight="1" x14ac:dyDescent="0.2">
      <c r="A57" s="7" t="str">
        <f>'Pregnant Women Participating'!A57</f>
        <v>San Felipe Pueblo, NM</v>
      </c>
      <c r="B57" s="4">
        <v>44</v>
      </c>
      <c r="C57" s="4">
        <v>46</v>
      </c>
      <c r="D57" s="4">
        <v>40</v>
      </c>
      <c r="E57" s="4">
        <v>44</v>
      </c>
      <c r="F57" s="4">
        <v>45</v>
      </c>
      <c r="G57" s="4">
        <v>41</v>
      </c>
      <c r="H57" s="12">
        <f t="shared" si="1"/>
        <v>43.333333333333336</v>
      </c>
    </row>
    <row r="58" spans="1:8" ht="12" customHeight="1" x14ac:dyDescent="0.2">
      <c r="A58" s="7" t="str">
        <f>'Pregnant Women Participating'!A58</f>
        <v>Santo Domingo Tribe, NM</v>
      </c>
      <c r="B58" s="4">
        <v>21</v>
      </c>
      <c r="C58" s="4">
        <v>20</v>
      </c>
      <c r="D58" s="4">
        <v>19</v>
      </c>
      <c r="E58" s="4">
        <v>19</v>
      </c>
      <c r="F58" s="4">
        <v>17</v>
      </c>
      <c r="G58" s="4">
        <v>17</v>
      </c>
      <c r="H58" s="12">
        <f t="shared" si="1"/>
        <v>18.833333333333332</v>
      </c>
    </row>
    <row r="59" spans="1:8" ht="12" customHeight="1" x14ac:dyDescent="0.2">
      <c r="A59" s="7" t="str">
        <f>'Pregnant Women Participating'!A59</f>
        <v>Zuni Pueblo, NM</v>
      </c>
      <c r="B59" s="4">
        <v>90</v>
      </c>
      <c r="C59" s="4">
        <v>82</v>
      </c>
      <c r="D59" s="4">
        <v>83</v>
      </c>
      <c r="E59" s="4">
        <v>87</v>
      </c>
      <c r="F59" s="4">
        <v>91</v>
      </c>
      <c r="G59" s="4">
        <v>90</v>
      </c>
      <c r="H59" s="12">
        <f t="shared" si="1"/>
        <v>87.166666666666671</v>
      </c>
    </row>
    <row r="60" spans="1:8" ht="12" customHeight="1" x14ac:dyDescent="0.2">
      <c r="A60" s="7" t="str">
        <f>'Pregnant Women Participating'!A60</f>
        <v>Cherokee Nation, OK</v>
      </c>
      <c r="B60" s="4">
        <v>1348</v>
      </c>
      <c r="C60" s="4">
        <v>1305</v>
      </c>
      <c r="D60" s="4">
        <v>1332</v>
      </c>
      <c r="E60" s="4">
        <v>1310</v>
      </c>
      <c r="F60" s="4">
        <v>1280</v>
      </c>
      <c r="G60" s="4">
        <v>1240</v>
      </c>
      <c r="H60" s="12">
        <f t="shared" si="1"/>
        <v>1302.5</v>
      </c>
    </row>
    <row r="61" spans="1:8" ht="12" customHeight="1" x14ac:dyDescent="0.2">
      <c r="A61" s="7" t="str">
        <f>'Pregnant Women Participating'!A61</f>
        <v>Chickasaw Nation, OK</v>
      </c>
      <c r="B61" s="4">
        <v>835</v>
      </c>
      <c r="C61" s="4">
        <v>820</v>
      </c>
      <c r="D61" s="4">
        <v>838</v>
      </c>
      <c r="E61" s="4">
        <v>821</v>
      </c>
      <c r="F61" s="4">
        <v>794</v>
      </c>
      <c r="G61" s="4">
        <v>804</v>
      </c>
      <c r="H61" s="12">
        <f t="shared" si="1"/>
        <v>818.66666666666663</v>
      </c>
    </row>
    <row r="62" spans="1:8" ht="12" customHeight="1" x14ac:dyDescent="0.2">
      <c r="A62" s="7" t="str">
        <f>'Pregnant Women Participating'!A62</f>
        <v>Choctaw Nation, OK</v>
      </c>
      <c r="B62" s="4">
        <v>1018</v>
      </c>
      <c r="C62" s="4">
        <v>1007</v>
      </c>
      <c r="D62" s="4">
        <v>1025</v>
      </c>
      <c r="E62" s="4">
        <v>1012</v>
      </c>
      <c r="F62" s="4">
        <v>1011</v>
      </c>
      <c r="G62" s="4">
        <v>1016</v>
      </c>
      <c r="H62" s="12">
        <f t="shared" si="1"/>
        <v>1014.8333333333334</v>
      </c>
    </row>
    <row r="63" spans="1:8" ht="12" customHeight="1" x14ac:dyDescent="0.2">
      <c r="A63" s="7" t="str">
        <f>'Pregnant Women Participating'!A63</f>
        <v>Citizen Potawatomi Nation, OK</v>
      </c>
      <c r="B63" s="4">
        <v>263</v>
      </c>
      <c r="C63" s="4">
        <v>266</v>
      </c>
      <c r="D63" s="4">
        <v>265</v>
      </c>
      <c r="E63" s="4">
        <v>262</v>
      </c>
      <c r="F63" s="4">
        <v>272</v>
      </c>
      <c r="G63" s="4">
        <v>265</v>
      </c>
      <c r="H63" s="12">
        <f t="shared" si="1"/>
        <v>265.5</v>
      </c>
    </row>
    <row r="64" spans="1:8" ht="12" customHeight="1" x14ac:dyDescent="0.2">
      <c r="A64" s="7" t="str">
        <f>'Pregnant Women Participating'!A64</f>
        <v>Inter-Tribal Council, OK</v>
      </c>
      <c r="B64" s="4">
        <v>139</v>
      </c>
      <c r="C64" s="4">
        <v>136</v>
      </c>
      <c r="D64" s="4">
        <v>138</v>
      </c>
      <c r="E64" s="4">
        <v>132</v>
      </c>
      <c r="F64" s="4">
        <v>131</v>
      </c>
      <c r="G64" s="4">
        <v>133</v>
      </c>
      <c r="H64" s="12">
        <f t="shared" si="1"/>
        <v>134.83333333333334</v>
      </c>
    </row>
    <row r="65" spans="1:8" ht="12" customHeight="1" x14ac:dyDescent="0.2">
      <c r="A65" s="7" t="str">
        <f>'Pregnant Women Participating'!A65</f>
        <v>Muscogee Creek Nation, OK</v>
      </c>
      <c r="B65" s="4">
        <v>420</v>
      </c>
      <c r="C65" s="4">
        <v>407</v>
      </c>
      <c r="D65" s="4">
        <v>408</v>
      </c>
      <c r="E65" s="4">
        <v>389</v>
      </c>
      <c r="F65" s="4">
        <v>393</v>
      </c>
      <c r="G65" s="4">
        <v>408</v>
      </c>
      <c r="H65" s="12">
        <f t="shared" si="1"/>
        <v>404.16666666666669</v>
      </c>
    </row>
    <row r="66" spans="1:8" ht="12" customHeight="1" x14ac:dyDescent="0.2">
      <c r="A66" s="7" t="str">
        <f>'Pregnant Women Participating'!A66</f>
        <v>Osage Tribal Council, OK</v>
      </c>
      <c r="B66" s="4">
        <v>544</v>
      </c>
      <c r="C66" s="4">
        <v>513</v>
      </c>
      <c r="D66" s="4">
        <v>497</v>
      </c>
      <c r="E66" s="4">
        <v>496</v>
      </c>
      <c r="F66" s="4">
        <v>500</v>
      </c>
      <c r="G66" s="4">
        <v>485</v>
      </c>
      <c r="H66" s="12">
        <f t="shared" si="1"/>
        <v>505.83333333333331</v>
      </c>
    </row>
    <row r="67" spans="1:8" ht="12" customHeight="1" x14ac:dyDescent="0.2">
      <c r="A67" s="7" t="str">
        <f>'Pregnant Women Participating'!A67</f>
        <v>Otoe-Missouria Tribe, OK</v>
      </c>
      <c r="B67" s="4">
        <v>102</v>
      </c>
      <c r="C67" s="4">
        <v>102</v>
      </c>
      <c r="D67" s="4">
        <v>100</v>
      </c>
      <c r="E67" s="4">
        <v>101</v>
      </c>
      <c r="F67" s="4">
        <v>97</v>
      </c>
      <c r="G67" s="4">
        <v>104</v>
      </c>
      <c r="H67" s="12">
        <f t="shared" si="1"/>
        <v>101</v>
      </c>
    </row>
    <row r="68" spans="1:8" ht="12" customHeight="1" x14ac:dyDescent="0.2">
      <c r="A68" s="7" t="str">
        <f>'Pregnant Women Participating'!A68</f>
        <v>Wichita, Caddo &amp; Delaware (WCD), OK</v>
      </c>
      <c r="B68" s="4">
        <v>855</v>
      </c>
      <c r="C68" s="4">
        <v>842</v>
      </c>
      <c r="D68" s="4">
        <v>814</v>
      </c>
      <c r="E68" s="4">
        <v>792</v>
      </c>
      <c r="F68" s="4">
        <v>796</v>
      </c>
      <c r="G68" s="4">
        <v>844</v>
      </c>
      <c r="H68" s="12">
        <f t="shared" si="1"/>
        <v>823.83333333333337</v>
      </c>
    </row>
    <row r="69" spans="1:8" s="16" customFormat="1" ht="24.75" customHeight="1" x14ac:dyDescent="0.2">
      <c r="A69" s="13" t="str">
        <f>'Pregnant Women Participating'!A69</f>
        <v>Southwest Region</v>
      </c>
      <c r="B69" s="14">
        <v>308254</v>
      </c>
      <c r="C69" s="14">
        <v>298623</v>
      </c>
      <c r="D69" s="14">
        <v>296473</v>
      </c>
      <c r="E69" s="14">
        <v>293331</v>
      </c>
      <c r="F69" s="14">
        <v>292001</v>
      </c>
      <c r="G69" s="14">
        <v>293359</v>
      </c>
      <c r="H69" s="15">
        <f t="shared" si="1"/>
        <v>297006.83333333331</v>
      </c>
    </row>
    <row r="70" spans="1:8" ht="12" customHeight="1" x14ac:dyDescent="0.2">
      <c r="A70" s="7" t="str">
        <f>'Pregnant Women Participating'!A70</f>
        <v>Colorado</v>
      </c>
      <c r="B70" s="12">
        <v>19722</v>
      </c>
      <c r="C70" s="4">
        <v>19355</v>
      </c>
      <c r="D70" s="4">
        <v>19184</v>
      </c>
      <c r="E70" s="4">
        <v>19104</v>
      </c>
      <c r="F70" s="4">
        <v>19185</v>
      </c>
      <c r="G70" s="4">
        <v>19146</v>
      </c>
      <c r="H70" s="12">
        <f t="shared" si="1"/>
        <v>19282.666666666668</v>
      </c>
    </row>
    <row r="71" spans="1:8" ht="12" customHeight="1" x14ac:dyDescent="0.2">
      <c r="A71" s="7" t="str">
        <f>'Pregnant Women Participating'!A71</f>
        <v>Kansas</v>
      </c>
      <c r="B71" s="12">
        <v>10742</v>
      </c>
      <c r="C71" s="4">
        <v>10231</v>
      </c>
      <c r="D71" s="4">
        <v>10351</v>
      </c>
      <c r="E71" s="4">
        <v>10317</v>
      </c>
      <c r="F71" s="4">
        <v>10220</v>
      </c>
      <c r="G71" s="4">
        <v>10311</v>
      </c>
      <c r="H71" s="12">
        <f t="shared" si="1"/>
        <v>10362</v>
      </c>
    </row>
    <row r="72" spans="1:8" ht="12" customHeight="1" x14ac:dyDescent="0.2">
      <c r="A72" s="7" t="str">
        <f>'Pregnant Women Participating'!A72</f>
        <v>Missouri</v>
      </c>
      <c r="B72" s="12">
        <v>24731</v>
      </c>
      <c r="C72" s="4">
        <v>23883</v>
      </c>
      <c r="D72" s="4">
        <v>23512</v>
      </c>
      <c r="E72" s="4">
        <v>23324</v>
      </c>
      <c r="F72" s="4">
        <v>23041</v>
      </c>
      <c r="G72" s="4">
        <v>23152</v>
      </c>
      <c r="H72" s="12">
        <f t="shared" si="1"/>
        <v>23607.166666666668</v>
      </c>
    </row>
    <row r="73" spans="1:8" ht="12" customHeight="1" x14ac:dyDescent="0.2">
      <c r="A73" s="7" t="str">
        <f>'Pregnant Women Participating'!A73</f>
        <v>Montana</v>
      </c>
      <c r="B73" s="12">
        <v>2917</v>
      </c>
      <c r="C73" s="4">
        <v>2823</v>
      </c>
      <c r="D73" s="4">
        <v>2879</v>
      </c>
      <c r="E73" s="4">
        <v>2868</v>
      </c>
      <c r="F73" s="4">
        <v>2828</v>
      </c>
      <c r="G73" s="4">
        <v>2856</v>
      </c>
      <c r="H73" s="12">
        <f t="shared" si="1"/>
        <v>2861.8333333333335</v>
      </c>
    </row>
    <row r="74" spans="1:8" ht="12" customHeight="1" x14ac:dyDescent="0.2">
      <c r="A74" s="7" t="str">
        <f>'Pregnant Women Participating'!A74</f>
        <v>Nebraska</v>
      </c>
      <c r="B74" s="12">
        <v>8103</v>
      </c>
      <c r="C74" s="4">
        <v>7875</v>
      </c>
      <c r="D74" s="4">
        <v>7839</v>
      </c>
      <c r="E74" s="4">
        <v>7846</v>
      </c>
      <c r="F74" s="4">
        <v>7669</v>
      </c>
      <c r="G74" s="4">
        <v>7720</v>
      </c>
      <c r="H74" s="12">
        <f t="shared" si="1"/>
        <v>7842</v>
      </c>
    </row>
    <row r="75" spans="1:8" ht="12" customHeight="1" x14ac:dyDescent="0.2">
      <c r="A75" s="7" t="str">
        <f>'Pregnant Women Participating'!A75</f>
        <v>North Dakota</v>
      </c>
      <c r="B75" s="12">
        <v>2347</v>
      </c>
      <c r="C75" s="4">
        <v>2326</v>
      </c>
      <c r="D75" s="4">
        <v>2294</v>
      </c>
      <c r="E75" s="4">
        <v>2275</v>
      </c>
      <c r="F75" s="4">
        <v>2245</v>
      </c>
      <c r="G75" s="4">
        <v>2293</v>
      </c>
      <c r="H75" s="12">
        <f t="shared" si="1"/>
        <v>2296.6666666666665</v>
      </c>
    </row>
    <row r="76" spans="1:8" ht="12" customHeight="1" x14ac:dyDescent="0.2">
      <c r="A76" s="7" t="str">
        <f>'Pregnant Women Participating'!A76</f>
        <v>South Dakota</v>
      </c>
      <c r="B76" s="12">
        <v>3075</v>
      </c>
      <c r="C76" s="4">
        <v>3037</v>
      </c>
      <c r="D76" s="4">
        <v>3037</v>
      </c>
      <c r="E76" s="4">
        <v>3057</v>
      </c>
      <c r="F76" s="4">
        <v>3064</v>
      </c>
      <c r="G76" s="4">
        <v>3102</v>
      </c>
      <c r="H76" s="12">
        <f t="shared" si="1"/>
        <v>3062</v>
      </c>
    </row>
    <row r="77" spans="1:8" ht="12" customHeight="1" x14ac:dyDescent="0.2">
      <c r="A77" s="7" t="str">
        <f>'Pregnant Women Participating'!A77</f>
        <v>Wyoming</v>
      </c>
      <c r="B77" s="12">
        <v>1694</v>
      </c>
      <c r="C77" s="4">
        <v>1662</v>
      </c>
      <c r="D77" s="4">
        <v>1676</v>
      </c>
      <c r="E77" s="4">
        <v>1673</v>
      </c>
      <c r="F77" s="4">
        <v>1644</v>
      </c>
      <c r="G77" s="4">
        <v>1659</v>
      </c>
      <c r="H77" s="12">
        <f t="shared" si="1"/>
        <v>1668</v>
      </c>
    </row>
    <row r="78" spans="1:8" ht="12" customHeight="1" x14ac:dyDescent="0.2">
      <c r="A78" s="7" t="str">
        <f>'Pregnant Women Participating'!A78</f>
        <v>Ute Mountain Ute Tribe, CO</v>
      </c>
      <c r="B78" s="12">
        <v>32</v>
      </c>
      <c r="C78" s="4">
        <v>25</v>
      </c>
      <c r="D78" s="4">
        <v>26</v>
      </c>
      <c r="E78" s="4">
        <v>32</v>
      </c>
      <c r="F78" s="4">
        <v>32</v>
      </c>
      <c r="G78" s="4">
        <v>31</v>
      </c>
      <c r="H78" s="12">
        <f t="shared" si="1"/>
        <v>29.666666666666668</v>
      </c>
    </row>
    <row r="79" spans="1:8" ht="12" customHeight="1" x14ac:dyDescent="0.2">
      <c r="A79" s="7" t="str">
        <f>'Pregnant Women Participating'!A79</f>
        <v>Omaha Sioux, NE</v>
      </c>
      <c r="B79" s="12">
        <v>59</v>
      </c>
      <c r="C79" s="4">
        <v>54</v>
      </c>
      <c r="D79" s="4">
        <v>53</v>
      </c>
      <c r="E79" s="4">
        <v>50</v>
      </c>
      <c r="F79" s="4">
        <v>49</v>
      </c>
      <c r="G79" s="4">
        <v>55</v>
      </c>
      <c r="H79" s="12">
        <f t="shared" si="1"/>
        <v>53.333333333333336</v>
      </c>
    </row>
    <row r="80" spans="1:8" ht="12" customHeight="1" x14ac:dyDescent="0.2">
      <c r="A80" s="7" t="str">
        <f>'Pregnant Women Participating'!A80</f>
        <v>Santee Sioux, NE</v>
      </c>
      <c r="B80" s="12">
        <v>23</v>
      </c>
      <c r="C80" s="4">
        <v>23</v>
      </c>
      <c r="D80" s="4">
        <v>22</v>
      </c>
      <c r="E80" s="4">
        <v>22</v>
      </c>
      <c r="F80" s="4">
        <v>19</v>
      </c>
      <c r="G80" s="4">
        <v>17</v>
      </c>
      <c r="H80" s="12">
        <f t="shared" si="1"/>
        <v>21</v>
      </c>
    </row>
    <row r="81" spans="1:8" ht="12" customHeight="1" x14ac:dyDescent="0.2">
      <c r="A81" s="7" t="str">
        <f>'Pregnant Women Participating'!A81</f>
        <v>Winnebago Tribe, NE</v>
      </c>
      <c r="B81" s="12">
        <v>31</v>
      </c>
      <c r="C81" s="4">
        <v>27</v>
      </c>
      <c r="D81" s="4">
        <v>30</v>
      </c>
      <c r="E81" s="4">
        <v>27</v>
      </c>
      <c r="F81" s="4">
        <v>26</v>
      </c>
      <c r="G81" s="4">
        <v>33</v>
      </c>
      <c r="H81" s="12">
        <f t="shared" si="1"/>
        <v>29</v>
      </c>
    </row>
    <row r="82" spans="1:8" ht="12" customHeight="1" x14ac:dyDescent="0.2">
      <c r="A82" s="7" t="str">
        <f>'Pregnant Women Participating'!A82</f>
        <v>Standing Rock Sioux Tribe, ND</v>
      </c>
      <c r="B82" s="12">
        <v>72</v>
      </c>
      <c r="C82" s="4">
        <v>68</v>
      </c>
      <c r="D82" s="4">
        <v>66</v>
      </c>
      <c r="E82" s="4">
        <v>64</v>
      </c>
      <c r="F82" s="4">
        <v>62</v>
      </c>
      <c r="G82" s="4">
        <v>67</v>
      </c>
      <c r="H82" s="12">
        <f t="shared" si="1"/>
        <v>66.5</v>
      </c>
    </row>
    <row r="83" spans="1:8" ht="12" customHeight="1" x14ac:dyDescent="0.2">
      <c r="A83" s="7" t="str">
        <f>'Pregnant Women Participating'!A83</f>
        <v>Three Affiliated Tribes, ND</v>
      </c>
      <c r="B83" s="12">
        <v>30</v>
      </c>
      <c r="C83" s="4">
        <v>26</v>
      </c>
      <c r="D83" s="4">
        <v>29</v>
      </c>
      <c r="E83" s="4">
        <v>28</v>
      </c>
      <c r="F83" s="4">
        <v>28</v>
      </c>
      <c r="G83" s="4">
        <v>30</v>
      </c>
      <c r="H83" s="12">
        <f t="shared" si="1"/>
        <v>28.5</v>
      </c>
    </row>
    <row r="84" spans="1:8" ht="12" customHeight="1" x14ac:dyDescent="0.2">
      <c r="A84" s="7" t="str">
        <f>'Pregnant Women Participating'!A84</f>
        <v>Cheyenne River Sioux, SD</v>
      </c>
      <c r="B84" s="12">
        <v>96</v>
      </c>
      <c r="C84" s="4">
        <v>97</v>
      </c>
      <c r="D84" s="4">
        <v>91</v>
      </c>
      <c r="E84" s="4">
        <v>95</v>
      </c>
      <c r="F84" s="4">
        <v>105</v>
      </c>
      <c r="G84" s="4">
        <v>102</v>
      </c>
      <c r="H84" s="12">
        <f t="shared" si="1"/>
        <v>97.666666666666671</v>
      </c>
    </row>
    <row r="85" spans="1:8" ht="12" customHeight="1" x14ac:dyDescent="0.2">
      <c r="A85" s="7" t="str">
        <f>'Pregnant Women Participating'!A85</f>
        <v>Rosebud Sioux, SD</v>
      </c>
      <c r="B85" s="12">
        <v>184</v>
      </c>
      <c r="C85" s="4">
        <v>181</v>
      </c>
      <c r="D85" s="4">
        <v>183</v>
      </c>
      <c r="E85" s="4">
        <v>180</v>
      </c>
      <c r="F85" s="4">
        <v>167</v>
      </c>
      <c r="G85" s="4">
        <v>168</v>
      </c>
      <c r="H85" s="12">
        <f t="shared" si="1"/>
        <v>177.16666666666666</v>
      </c>
    </row>
    <row r="86" spans="1:8" ht="12" customHeight="1" x14ac:dyDescent="0.2">
      <c r="A86" s="7" t="str">
        <f>'Pregnant Women Participating'!A86</f>
        <v>Northern Arapahoe, WY</v>
      </c>
      <c r="B86" s="12">
        <v>50</v>
      </c>
      <c r="C86" s="4">
        <v>50</v>
      </c>
      <c r="D86" s="4">
        <v>49</v>
      </c>
      <c r="E86" s="4">
        <v>49</v>
      </c>
      <c r="F86" s="4">
        <v>49</v>
      </c>
      <c r="G86" s="4">
        <v>51</v>
      </c>
      <c r="H86" s="12">
        <f t="shared" si="1"/>
        <v>49.666666666666664</v>
      </c>
    </row>
    <row r="87" spans="1:8" ht="12" customHeight="1" x14ac:dyDescent="0.2">
      <c r="A87" s="7" t="str">
        <f>'Pregnant Women Participating'!A87</f>
        <v>Shoshone Tribe, WY</v>
      </c>
      <c r="B87" s="12">
        <v>33</v>
      </c>
      <c r="C87" s="4">
        <v>26</v>
      </c>
      <c r="D87" s="4">
        <v>29</v>
      </c>
      <c r="E87" s="4">
        <v>26</v>
      </c>
      <c r="F87" s="4">
        <v>28</v>
      </c>
      <c r="G87" s="4">
        <v>27</v>
      </c>
      <c r="H87" s="12">
        <f t="shared" si="1"/>
        <v>28.166666666666668</v>
      </c>
    </row>
    <row r="88" spans="1:8" s="16" customFormat="1" ht="24.75" customHeight="1" x14ac:dyDescent="0.2">
      <c r="A88" s="13" t="str">
        <f>'Pregnant Women Participating'!A88</f>
        <v>Mountain Plains</v>
      </c>
      <c r="B88" s="14">
        <v>73941</v>
      </c>
      <c r="C88" s="14">
        <v>71769</v>
      </c>
      <c r="D88" s="14">
        <v>71350</v>
      </c>
      <c r="E88" s="14">
        <v>71037</v>
      </c>
      <c r="F88" s="14">
        <v>70461</v>
      </c>
      <c r="G88" s="14">
        <v>70820</v>
      </c>
      <c r="H88" s="15">
        <f t="shared" si="1"/>
        <v>71563</v>
      </c>
    </row>
    <row r="89" spans="1:8" ht="12" customHeight="1" x14ac:dyDescent="0.2">
      <c r="A89" s="8" t="str">
        <f>'Pregnant Women Participating'!A89</f>
        <v>Alaska</v>
      </c>
      <c r="B89" s="12">
        <v>2833</v>
      </c>
      <c r="C89" s="4">
        <v>2784</v>
      </c>
      <c r="D89" s="4">
        <v>2754</v>
      </c>
      <c r="E89" s="4">
        <v>2751</v>
      </c>
      <c r="F89" s="4">
        <v>2714</v>
      </c>
      <c r="G89" s="4">
        <v>2729</v>
      </c>
      <c r="H89" s="12">
        <f t="shared" si="1"/>
        <v>2760.8333333333335</v>
      </c>
    </row>
    <row r="90" spans="1:8" ht="12" customHeight="1" x14ac:dyDescent="0.2">
      <c r="A90" s="8" t="str">
        <f>'Pregnant Women Participating'!A90</f>
        <v>American Samoa</v>
      </c>
      <c r="B90" s="12">
        <v>676</v>
      </c>
      <c r="C90" s="4">
        <v>683</v>
      </c>
      <c r="D90" s="4">
        <v>707</v>
      </c>
      <c r="E90" s="4">
        <v>718</v>
      </c>
      <c r="F90" s="4">
        <v>710</v>
      </c>
      <c r="G90" s="4">
        <v>692</v>
      </c>
      <c r="H90" s="12">
        <f t="shared" si="1"/>
        <v>697.66666666666663</v>
      </c>
    </row>
    <row r="91" spans="1:8" ht="12" customHeight="1" x14ac:dyDescent="0.2">
      <c r="A91" s="8" t="str">
        <f>'Pregnant Women Participating'!A91</f>
        <v>California</v>
      </c>
      <c r="B91" s="12">
        <v>172689</v>
      </c>
      <c r="C91" s="4">
        <v>168476</v>
      </c>
      <c r="D91" s="4">
        <v>168004</v>
      </c>
      <c r="E91" s="4">
        <v>168390</v>
      </c>
      <c r="F91" s="4">
        <v>166784</v>
      </c>
      <c r="G91" s="4">
        <v>167370</v>
      </c>
      <c r="H91" s="12">
        <f t="shared" si="1"/>
        <v>168618.83333333334</v>
      </c>
    </row>
    <row r="92" spans="1:8" ht="12" customHeight="1" x14ac:dyDescent="0.2">
      <c r="A92" s="8" t="str">
        <f>'Pregnant Women Participating'!A92</f>
        <v>Guam</v>
      </c>
      <c r="B92" s="12">
        <v>1281</v>
      </c>
      <c r="C92" s="4">
        <v>1212</v>
      </c>
      <c r="D92" s="4">
        <v>1231</v>
      </c>
      <c r="E92" s="4">
        <v>1219</v>
      </c>
      <c r="F92" s="4">
        <v>1216</v>
      </c>
      <c r="G92" s="4">
        <v>1252</v>
      </c>
      <c r="H92" s="12">
        <f t="shared" si="1"/>
        <v>1235.1666666666667</v>
      </c>
    </row>
    <row r="93" spans="1:8" ht="12" customHeight="1" x14ac:dyDescent="0.2">
      <c r="A93" s="8" t="str">
        <f>'Pregnant Women Participating'!A93</f>
        <v>Hawaii</v>
      </c>
      <c r="B93" s="12">
        <v>4986</v>
      </c>
      <c r="C93" s="4">
        <v>4831</v>
      </c>
      <c r="D93" s="4">
        <v>4848</v>
      </c>
      <c r="E93" s="4">
        <v>4863</v>
      </c>
      <c r="F93" s="4">
        <v>4829</v>
      </c>
      <c r="G93" s="4">
        <v>4843</v>
      </c>
      <c r="H93" s="12">
        <f t="shared" si="1"/>
        <v>4866.666666666667</v>
      </c>
    </row>
    <row r="94" spans="1:8" ht="12" customHeight="1" x14ac:dyDescent="0.2">
      <c r="A94" s="8" t="str">
        <f>'Pregnant Women Participating'!A94</f>
        <v>Idaho</v>
      </c>
      <c r="B94" s="12">
        <v>6841</v>
      </c>
      <c r="C94" s="4">
        <v>6665</v>
      </c>
      <c r="D94" s="4">
        <v>6665</v>
      </c>
      <c r="E94" s="4">
        <v>6741</v>
      </c>
      <c r="F94" s="4">
        <v>6644</v>
      </c>
      <c r="G94" s="4">
        <v>6625</v>
      </c>
      <c r="H94" s="12">
        <f t="shared" si="1"/>
        <v>6696.833333333333</v>
      </c>
    </row>
    <row r="95" spans="1:8" ht="12" customHeight="1" x14ac:dyDescent="0.2">
      <c r="A95" s="8" t="str">
        <f>'Pregnant Women Participating'!A95</f>
        <v>Nevada</v>
      </c>
      <c r="B95" s="12">
        <v>13019</v>
      </c>
      <c r="C95" s="4">
        <v>12395</v>
      </c>
      <c r="D95" s="4">
        <v>12331</v>
      </c>
      <c r="E95" s="4">
        <v>12195</v>
      </c>
      <c r="F95" s="4">
        <v>12042</v>
      </c>
      <c r="G95" s="4">
        <v>12072</v>
      </c>
      <c r="H95" s="12">
        <f t="shared" si="1"/>
        <v>12342.333333333334</v>
      </c>
    </row>
    <row r="96" spans="1:8" ht="12" customHeight="1" x14ac:dyDescent="0.2">
      <c r="A96" s="8" t="str">
        <f>'Pregnant Women Participating'!A96</f>
        <v>Oregon</v>
      </c>
      <c r="B96" s="12">
        <v>16390</v>
      </c>
      <c r="C96" s="4">
        <v>15993</v>
      </c>
      <c r="D96" s="4">
        <v>15914</v>
      </c>
      <c r="E96" s="4">
        <v>15844</v>
      </c>
      <c r="F96" s="4">
        <v>15734</v>
      </c>
      <c r="G96" s="4">
        <v>15871</v>
      </c>
      <c r="H96" s="12">
        <f t="shared" si="1"/>
        <v>15957.666666666666</v>
      </c>
    </row>
    <row r="97" spans="1:8" ht="12" customHeight="1" x14ac:dyDescent="0.2">
      <c r="A97" s="8" t="str">
        <f>'Pregnant Women Participating'!A97</f>
        <v>Washington</v>
      </c>
      <c r="B97" s="12">
        <v>26760</v>
      </c>
      <c r="C97" s="4">
        <v>25933</v>
      </c>
      <c r="D97" s="4">
        <v>25660</v>
      </c>
      <c r="E97" s="4">
        <v>25735</v>
      </c>
      <c r="F97" s="4">
        <v>25528</v>
      </c>
      <c r="G97" s="4">
        <v>25700</v>
      </c>
      <c r="H97" s="12">
        <f t="shared" si="1"/>
        <v>25886</v>
      </c>
    </row>
    <row r="98" spans="1:8" ht="12" customHeight="1" x14ac:dyDescent="0.2">
      <c r="A98" s="8" t="str">
        <f>'Pregnant Women Participating'!A98</f>
        <v>Northern Marianas</v>
      </c>
      <c r="B98" s="12">
        <v>444</v>
      </c>
      <c r="C98" s="4">
        <v>441</v>
      </c>
      <c r="D98" s="4">
        <v>433</v>
      </c>
      <c r="E98" s="4">
        <v>423</v>
      </c>
      <c r="F98" s="4">
        <v>430</v>
      </c>
      <c r="G98" s="4">
        <v>435</v>
      </c>
      <c r="H98" s="12">
        <f t="shared" si="1"/>
        <v>434.33333333333331</v>
      </c>
    </row>
    <row r="99" spans="1:8" ht="12" customHeight="1" x14ac:dyDescent="0.2">
      <c r="A99" s="8" t="str">
        <f>'Pregnant Women Participating'!A99</f>
        <v>Inter-Tribal Council, NV</v>
      </c>
      <c r="B99" s="12">
        <v>106</v>
      </c>
      <c r="C99" s="4">
        <v>105</v>
      </c>
      <c r="D99" s="4">
        <v>104</v>
      </c>
      <c r="E99" s="4">
        <v>93</v>
      </c>
      <c r="F99" s="4">
        <v>99</v>
      </c>
      <c r="G99" s="4">
        <v>98</v>
      </c>
      <c r="H99" s="12">
        <f t="shared" si="1"/>
        <v>100.83333333333333</v>
      </c>
    </row>
    <row r="100" spans="1:8" s="16" customFormat="1" ht="24.75" customHeight="1" x14ac:dyDescent="0.2">
      <c r="A100" s="13" t="str">
        <f>'Pregnant Women Participating'!A100</f>
        <v>Western Region</v>
      </c>
      <c r="B100" s="14">
        <v>246025</v>
      </c>
      <c r="C100" s="14">
        <v>239518</v>
      </c>
      <c r="D100" s="14">
        <v>238651</v>
      </c>
      <c r="E100" s="14">
        <v>238972</v>
      </c>
      <c r="F100" s="14">
        <v>236730</v>
      </c>
      <c r="G100" s="14">
        <v>237687</v>
      </c>
      <c r="H100" s="15">
        <f t="shared" si="1"/>
        <v>239597.16666666666</v>
      </c>
    </row>
    <row r="101" spans="1:8" s="28" customFormat="1" ht="16.5" customHeight="1" thickBot="1" x14ac:dyDescent="0.25">
      <c r="A101" s="21" t="str">
        <f>'Pregnant Women Participating'!A101</f>
        <v>TOTAL</v>
      </c>
      <c r="B101" s="22">
        <v>1479765</v>
      </c>
      <c r="C101" s="23">
        <v>1439355</v>
      </c>
      <c r="D101" s="23">
        <v>1429429</v>
      </c>
      <c r="E101" s="23">
        <v>1422459</v>
      </c>
      <c r="F101" s="23">
        <v>1410855</v>
      </c>
      <c r="G101" s="23">
        <v>1419036</v>
      </c>
      <c r="H101" s="27">
        <f t="shared" si="1"/>
        <v>1433483.1666666667</v>
      </c>
    </row>
    <row r="102" spans="1:8" ht="12.75" customHeight="1" thickTop="1" x14ac:dyDescent="0.2">
      <c r="A102" s="9"/>
    </row>
    <row r="103" spans="1:8" x14ac:dyDescent="0.2">
      <c r="A103" s="9"/>
    </row>
    <row r="104" spans="1:8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pageSetUpPr fitToPage="1"/>
  </sheetPr>
  <dimension ref="A1:H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7" width="11.7109375" style="3" customWidth="1"/>
    <col min="8" max="8" width="13.7109375" style="3" customWidth="1"/>
    <col min="9" max="16384" width="9.140625" style="3"/>
  </cols>
  <sheetData>
    <row r="1" spans="1:8" ht="12" customHeight="1" x14ac:dyDescent="0.2">
      <c r="A1" s="10" t="s">
        <v>7</v>
      </c>
      <c r="B1" s="2"/>
      <c r="C1" s="2"/>
      <c r="D1" s="2"/>
      <c r="E1" s="2"/>
      <c r="F1" s="2"/>
      <c r="G1" s="2"/>
    </row>
    <row r="2" spans="1:8" ht="12" customHeight="1" x14ac:dyDescent="0.2">
      <c r="A2" s="10" t="str">
        <f>'Pregnant Women Participating'!A2</f>
        <v>FISCAL YEAR 2026</v>
      </c>
      <c r="B2" s="2"/>
      <c r="C2" s="2"/>
      <c r="D2" s="2"/>
      <c r="E2" s="2"/>
      <c r="F2" s="2"/>
      <c r="G2" s="2"/>
    </row>
    <row r="3" spans="1:8" ht="12" customHeight="1" x14ac:dyDescent="0.2">
      <c r="A3" s="1" t="str">
        <f>'Pregnant Women Participating'!A3</f>
        <v>Data as of June 12, 2026</v>
      </c>
      <c r="B3" s="2"/>
      <c r="C3" s="2"/>
      <c r="D3" s="2"/>
      <c r="E3" s="2"/>
      <c r="F3" s="2"/>
      <c r="G3" s="2"/>
    </row>
    <row r="4" spans="1:8" ht="12" customHeight="1" x14ac:dyDescent="0.2">
      <c r="A4" s="2"/>
      <c r="B4" s="2"/>
      <c r="C4" s="2"/>
      <c r="D4" s="2"/>
      <c r="E4" s="2"/>
      <c r="F4" s="2"/>
      <c r="G4" s="2"/>
    </row>
    <row r="5" spans="1:8" ht="24" customHeight="1" x14ac:dyDescent="0.2">
      <c r="A5" s="6" t="s">
        <v>0</v>
      </c>
      <c r="B5" s="17">
        <f>DATE(RIGHT(A2,4)-1,10,1)</f>
        <v>45931</v>
      </c>
      <c r="C5" s="18">
        <f>DATE(RIGHT(A2,4)-1,11,1)</f>
        <v>45962</v>
      </c>
      <c r="D5" s="18">
        <f>DATE(RIGHT(A2,4)-1,12,1)</f>
        <v>45992</v>
      </c>
      <c r="E5" s="18">
        <f>DATE(RIGHT(A2,4),1,1)</f>
        <v>46023</v>
      </c>
      <c r="F5" s="18">
        <f>DATE(RIGHT(A2,4),2,1)</f>
        <v>46054</v>
      </c>
      <c r="G5" s="18">
        <f>DATE(RIGHT(A2,4),3,1)</f>
        <v>46082</v>
      </c>
      <c r="H5" s="11" t="s">
        <v>12</v>
      </c>
    </row>
    <row r="6" spans="1:8" ht="12" customHeight="1" x14ac:dyDescent="0.2">
      <c r="A6" s="7" t="str">
        <f>'Pregnant Women Participating'!A6</f>
        <v>Connecticut</v>
      </c>
      <c r="B6" s="12">
        <v>30948</v>
      </c>
      <c r="C6" s="4">
        <v>30659</v>
      </c>
      <c r="D6" s="4">
        <v>30411</v>
      </c>
      <c r="E6" s="4">
        <v>30274</v>
      </c>
      <c r="F6" s="4">
        <v>29920</v>
      </c>
      <c r="G6" s="35">
        <v>29963</v>
      </c>
      <c r="H6" s="12">
        <f t="shared" ref="H6:H14" si="0">IF(SUM(B6:G6)&gt;0,AVERAGE(B6:G6)," ")</f>
        <v>30362.5</v>
      </c>
    </row>
    <row r="7" spans="1:8" ht="12" customHeight="1" x14ac:dyDescent="0.2">
      <c r="A7" s="7" t="str">
        <f>'Pregnant Women Participating'!A7</f>
        <v>Maine</v>
      </c>
      <c r="B7" s="12">
        <v>11307</v>
      </c>
      <c r="C7" s="4">
        <v>11229</v>
      </c>
      <c r="D7" s="4">
        <v>11114</v>
      </c>
      <c r="E7" s="4">
        <v>11112</v>
      </c>
      <c r="F7" s="4">
        <v>10977</v>
      </c>
      <c r="G7" s="35">
        <v>11097</v>
      </c>
      <c r="H7" s="12">
        <f t="shared" si="0"/>
        <v>11139.333333333334</v>
      </c>
    </row>
    <row r="8" spans="1:8" ht="12" customHeight="1" x14ac:dyDescent="0.2">
      <c r="A8" s="7" t="str">
        <f>'Pregnant Women Participating'!A8</f>
        <v>Massachusetts</v>
      </c>
      <c r="B8" s="12">
        <v>71484</v>
      </c>
      <c r="C8" s="4">
        <v>70696</v>
      </c>
      <c r="D8" s="4">
        <v>70339</v>
      </c>
      <c r="E8" s="4">
        <v>70620</v>
      </c>
      <c r="F8" s="4">
        <v>70277</v>
      </c>
      <c r="G8" s="35">
        <v>70871</v>
      </c>
      <c r="H8" s="12">
        <f t="shared" si="0"/>
        <v>70714.5</v>
      </c>
    </row>
    <row r="9" spans="1:8" ht="12" customHeight="1" x14ac:dyDescent="0.2">
      <c r="A9" s="7" t="str">
        <f>'Pregnant Women Participating'!A9</f>
        <v>New Hampshire</v>
      </c>
      <c r="B9" s="12">
        <v>7602</v>
      </c>
      <c r="C9" s="4">
        <v>7493</v>
      </c>
      <c r="D9" s="4">
        <v>7553</v>
      </c>
      <c r="E9" s="4">
        <v>7545</v>
      </c>
      <c r="F9" s="4">
        <v>7407</v>
      </c>
      <c r="G9" s="35">
        <v>7671</v>
      </c>
      <c r="H9" s="12">
        <f t="shared" si="0"/>
        <v>7545.166666666667</v>
      </c>
    </row>
    <row r="10" spans="1:8" ht="12" customHeight="1" x14ac:dyDescent="0.2">
      <c r="A10" s="7" t="str">
        <f>'Pregnant Women Participating'!A10</f>
        <v>New York</v>
      </c>
      <c r="B10" s="12">
        <v>275851</v>
      </c>
      <c r="C10" s="4">
        <v>275074</v>
      </c>
      <c r="D10" s="4">
        <v>276438</v>
      </c>
      <c r="E10" s="4">
        <v>278510</v>
      </c>
      <c r="F10" s="4">
        <v>278522</v>
      </c>
      <c r="G10" s="35">
        <v>280927</v>
      </c>
      <c r="H10" s="12">
        <f t="shared" si="0"/>
        <v>277553.66666666669</v>
      </c>
    </row>
    <row r="11" spans="1:8" ht="12" customHeight="1" x14ac:dyDescent="0.2">
      <c r="A11" s="7" t="str">
        <f>'Pregnant Women Participating'!A11</f>
        <v>Rhode Island</v>
      </c>
      <c r="B11" s="12">
        <v>10354</v>
      </c>
      <c r="C11" s="4">
        <v>10098</v>
      </c>
      <c r="D11" s="4">
        <v>10066</v>
      </c>
      <c r="E11" s="4">
        <v>10251</v>
      </c>
      <c r="F11" s="4">
        <v>10047</v>
      </c>
      <c r="G11" s="35">
        <v>10095</v>
      </c>
      <c r="H11" s="12">
        <f t="shared" si="0"/>
        <v>10151.833333333334</v>
      </c>
    </row>
    <row r="12" spans="1:8" ht="12" customHeight="1" x14ac:dyDescent="0.2">
      <c r="A12" s="7" t="str">
        <f>'Pregnant Women Participating'!A12</f>
        <v>Vermont</v>
      </c>
      <c r="B12" s="12">
        <v>6527</v>
      </c>
      <c r="C12" s="4">
        <v>6445</v>
      </c>
      <c r="D12" s="4">
        <v>6459</v>
      </c>
      <c r="E12" s="4">
        <v>6468</v>
      </c>
      <c r="F12" s="4">
        <v>6422</v>
      </c>
      <c r="G12" s="35">
        <v>6478</v>
      </c>
      <c r="H12" s="12">
        <f t="shared" si="0"/>
        <v>6466.5</v>
      </c>
    </row>
    <row r="13" spans="1:8" ht="12" customHeight="1" x14ac:dyDescent="0.2">
      <c r="A13" s="7" t="str">
        <f>'Pregnant Women Participating'!A13</f>
        <v>Virgin Islands</v>
      </c>
      <c r="B13" s="12">
        <v>1273</v>
      </c>
      <c r="C13" s="4">
        <v>1250</v>
      </c>
      <c r="D13" s="4">
        <v>1252</v>
      </c>
      <c r="E13" s="4">
        <v>1261</v>
      </c>
      <c r="F13" s="4">
        <v>1209</v>
      </c>
      <c r="G13" s="35">
        <v>1169</v>
      </c>
      <c r="H13" s="12">
        <f t="shared" si="0"/>
        <v>1235.6666666666667</v>
      </c>
    </row>
    <row r="14" spans="1:8" ht="12" customHeight="1" x14ac:dyDescent="0.2">
      <c r="A14" s="7" t="str">
        <f>'Pregnant Women Participating'!A14</f>
        <v>Pleasant Point, ME</v>
      </c>
      <c r="B14" s="12">
        <v>20</v>
      </c>
      <c r="C14" s="4">
        <v>20</v>
      </c>
      <c r="D14" s="4">
        <v>18</v>
      </c>
      <c r="E14" s="4">
        <v>19</v>
      </c>
      <c r="F14" s="4">
        <v>17</v>
      </c>
      <c r="G14" s="35">
        <v>18</v>
      </c>
      <c r="H14" s="12">
        <f t="shared" si="0"/>
        <v>18.666666666666668</v>
      </c>
    </row>
    <row r="15" spans="1:8" s="16" customFormat="1" ht="24.75" customHeight="1" x14ac:dyDescent="0.2">
      <c r="A15" s="13" t="str">
        <f>'Pregnant Women Participating'!A15</f>
        <v>Northeast Region</v>
      </c>
      <c r="B15" s="15">
        <v>415366</v>
      </c>
      <c r="C15" s="14">
        <v>412964</v>
      </c>
      <c r="D15" s="14">
        <v>413650</v>
      </c>
      <c r="E15" s="14">
        <v>416060</v>
      </c>
      <c r="F15" s="14">
        <v>414798</v>
      </c>
      <c r="G15" s="34">
        <v>418289</v>
      </c>
      <c r="H15" s="15">
        <f t="shared" ref="H15:H101" si="1">IF(SUM(B15:G15)&gt;0,AVERAGE(B15:G15)," ")</f>
        <v>415187.83333333331</v>
      </c>
    </row>
    <row r="16" spans="1:8" ht="12" customHeight="1" x14ac:dyDescent="0.2">
      <c r="A16" s="7" t="str">
        <f>'Pregnant Women Participating'!A16</f>
        <v>Delaware</v>
      </c>
      <c r="B16" s="4">
        <v>14254</v>
      </c>
      <c r="C16" s="4">
        <v>14199</v>
      </c>
      <c r="D16" s="4">
        <v>14164</v>
      </c>
      <c r="E16" s="4">
        <v>14130</v>
      </c>
      <c r="F16" s="4">
        <v>14068</v>
      </c>
      <c r="G16" s="4">
        <v>14147</v>
      </c>
      <c r="H16" s="12">
        <f t="shared" si="1"/>
        <v>14160.333333333334</v>
      </c>
    </row>
    <row r="17" spans="1:8" ht="12" customHeight="1" x14ac:dyDescent="0.2">
      <c r="A17" s="7" t="str">
        <f>'Pregnant Women Participating'!A17</f>
        <v>District of Columbia</v>
      </c>
      <c r="B17" s="4">
        <v>6495</v>
      </c>
      <c r="C17" s="4">
        <v>6483</v>
      </c>
      <c r="D17" s="4">
        <v>6338</v>
      </c>
      <c r="E17" s="4">
        <v>6349</v>
      </c>
      <c r="F17" s="4">
        <v>6225</v>
      </c>
      <c r="G17" s="4">
        <v>6232</v>
      </c>
      <c r="H17" s="12">
        <f t="shared" si="1"/>
        <v>6353.666666666667</v>
      </c>
    </row>
    <row r="18" spans="1:8" ht="12" customHeight="1" x14ac:dyDescent="0.2">
      <c r="A18" s="7" t="str">
        <f>'Pregnant Women Participating'!A18</f>
        <v>Maryland</v>
      </c>
      <c r="B18" s="4">
        <v>67198</v>
      </c>
      <c r="C18" s="4">
        <v>66498</v>
      </c>
      <c r="D18" s="4">
        <v>65895</v>
      </c>
      <c r="E18" s="4">
        <v>65061</v>
      </c>
      <c r="F18" s="4">
        <v>63929</v>
      </c>
      <c r="G18" s="4">
        <v>64600</v>
      </c>
      <c r="H18" s="12">
        <f t="shared" si="1"/>
        <v>65530.166666666664</v>
      </c>
    </row>
    <row r="19" spans="1:8" ht="12" customHeight="1" x14ac:dyDescent="0.2">
      <c r="A19" s="7" t="str">
        <f>'Pregnant Women Participating'!A19</f>
        <v>New Jersey</v>
      </c>
      <c r="B19" s="4">
        <v>95471</v>
      </c>
      <c r="C19" s="4">
        <v>95198</v>
      </c>
      <c r="D19" s="4">
        <v>94810</v>
      </c>
      <c r="E19" s="4">
        <v>94082</v>
      </c>
      <c r="F19" s="4">
        <v>93924</v>
      </c>
      <c r="G19" s="4">
        <v>94253</v>
      </c>
      <c r="H19" s="12">
        <f t="shared" si="1"/>
        <v>94623</v>
      </c>
    </row>
    <row r="20" spans="1:8" ht="12" customHeight="1" x14ac:dyDescent="0.2">
      <c r="A20" s="7" t="str">
        <f>'Pregnant Women Participating'!A20</f>
        <v>Pennsylvania</v>
      </c>
      <c r="B20" s="4">
        <v>105199</v>
      </c>
      <c r="C20" s="4">
        <v>103459</v>
      </c>
      <c r="D20" s="4">
        <v>101494</v>
      </c>
      <c r="E20" s="4">
        <v>100333</v>
      </c>
      <c r="F20" s="4">
        <v>99566</v>
      </c>
      <c r="G20" s="4">
        <v>99619</v>
      </c>
      <c r="H20" s="12">
        <f t="shared" si="1"/>
        <v>101611.66666666667</v>
      </c>
    </row>
    <row r="21" spans="1:8" ht="12" customHeight="1" x14ac:dyDescent="0.2">
      <c r="A21" s="7" t="str">
        <f>'Pregnant Women Participating'!A21</f>
        <v>Puerto Rico</v>
      </c>
      <c r="B21" s="4">
        <v>55580</v>
      </c>
      <c r="C21" s="4">
        <v>55246</v>
      </c>
      <c r="D21" s="4">
        <v>55297</v>
      </c>
      <c r="E21" s="4">
        <v>55184</v>
      </c>
      <c r="F21" s="4">
        <v>55215</v>
      </c>
      <c r="G21" s="4">
        <v>55451</v>
      </c>
      <c r="H21" s="12">
        <f t="shared" si="1"/>
        <v>55328.833333333336</v>
      </c>
    </row>
    <row r="22" spans="1:8" ht="12" customHeight="1" x14ac:dyDescent="0.2">
      <c r="A22" s="7" t="str">
        <f>'Pregnant Women Participating'!A22</f>
        <v>Virginia</v>
      </c>
      <c r="B22" s="4">
        <v>56242</v>
      </c>
      <c r="C22" s="4">
        <v>55259</v>
      </c>
      <c r="D22" s="4">
        <v>54669</v>
      </c>
      <c r="E22" s="4">
        <v>54377</v>
      </c>
      <c r="F22" s="4">
        <v>54006</v>
      </c>
      <c r="G22" s="4">
        <v>53962</v>
      </c>
      <c r="H22" s="12">
        <f t="shared" si="1"/>
        <v>54752.5</v>
      </c>
    </row>
    <row r="23" spans="1:8" ht="12" customHeight="1" x14ac:dyDescent="0.2">
      <c r="A23" s="7" t="str">
        <f>'Pregnant Women Participating'!A23</f>
        <v>West Virginia</v>
      </c>
      <c r="B23" s="4">
        <v>20075</v>
      </c>
      <c r="C23" s="4">
        <v>19912</v>
      </c>
      <c r="D23" s="4">
        <v>19781</v>
      </c>
      <c r="E23" s="4">
        <v>20005</v>
      </c>
      <c r="F23" s="4">
        <v>19767</v>
      </c>
      <c r="G23" s="4">
        <v>19711</v>
      </c>
      <c r="H23" s="12">
        <f t="shared" si="1"/>
        <v>19875.166666666668</v>
      </c>
    </row>
    <row r="24" spans="1:8" s="16" customFormat="1" ht="24.75" customHeight="1" x14ac:dyDescent="0.2">
      <c r="A24" s="13" t="str">
        <f>'Pregnant Women Participating'!A24</f>
        <v>Mid-Atlantic Region</v>
      </c>
      <c r="B24" s="14">
        <v>420514</v>
      </c>
      <c r="C24" s="14">
        <v>416254</v>
      </c>
      <c r="D24" s="14">
        <v>412448</v>
      </c>
      <c r="E24" s="14">
        <v>409521</v>
      </c>
      <c r="F24" s="14">
        <v>406700</v>
      </c>
      <c r="G24" s="14">
        <v>407975</v>
      </c>
      <c r="H24" s="15">
        <f t="shared" si="1"/>
        <v>412235.33333333331</v>
      </c>
    </row>
    <row r="25" spans="1:8" ht="12" customHeight="1" x14ac:dyDescent="0.2">
      <c r="A25" s="7" t="str">
        <f>'Pregnant Women Participating'!A25</f>
        <v>Alabama</v>
      </c>
      <c r="B25" s="4">
        <v>57396</v>
      </c>
      <c r="C25" s="4">
        <v>53883</v>
      </c>
      <c r="D25" s="4">
        <v>55537</v>
      </c>
      <c r="E25" s="4">
        <v>58578</v>
      </c>
      <c r="F25" s="4">
        <v>58202</v>
      </c>
      <c r="G25" s="4">
        <v>58372</v>
      </c>
      <c r="H25" s="12">
        <f t="shared" si="1"/>
        <v>56994.666666666664</v>
      </c>
    </row>
    <row r="26" spans="1:8" ht="12" customHeight="1" x14ac:dyDescent="0.2">
      <c r="A26" s="7" t="str">
        <f>'Pregnant Women Participating'!A26</f>
        <v>Florida</v>
      </c>
      <c r="B26" s="4">
        <v>239634</v>
      </c>
      <c r="C26" s="4">
        <v>232989</v>
      </c>
      <c r="D26" s="4">
        <v>230642</v>
      </c>
      <c r="E26" s="4">
        <v>230659</v>
      </c>
      <c r="F26" s="4">
        <v>228231</v>
      </c>
      <c r="G26" s="4">
        <v>229432</v>
      </c>
      <c r="H26" s="12">
        <f t="shared" si="1"/>
        <v>231931.16666666666</v>
      </c>
    </row>
    <row r="27" spans="1:8" ht="12" customHeight="1" x14ac:dyDescent="0.2">
      <c r="A27" s="7" t="str">
        <f>'Pregnant Women Participating'!A27</f>
        <v>Georgia</v>
      </c>
      <c r="B27" s="4">
        <v>133216</v>
      </c>
      <c r="C27" s="4">
        <v>133961</v>
      </c>
      <c r="D27" s="4">
        <v>134123</v>
      </c>
      <c r="E27" s="4">
        <v>134755</v>
      </c>
      <c r="F27" s="4">
        <v>134370</v>
      </c>
      <c r="G27" s="4">
        <v>134189</v>
      </c>
      <c r="H27" s="12">
        <f t="shared" si="1"/>
        <v>134102.33333333334</v>
      </c>
    </row>
    <row r="28" spans="1:8" ht="12" customHeight="1" x14ac:dyDescent="0.2">
      <c r="A28" s="7" t="str">
        <f>'Pregnant Women Participating'!A28</f>
        <v>Kentucky</v>
      </c>
      <c r="B28" s="4">
        <v>59968</v>
      </c>
      <c r="C28" s="4">
        <v>59419</v>
      </c>
      <c r="D28" s="4">
        <v>58925</v>
      </c>
      <c r="E28" s="4">
        <v>58743</v>
      </c>
      <c r="F28" s="4">
        <v>58615</v>
      </c>
      <c r="G28" s="4">
        <v>58838</v>
      </c>
      <c r="H28" s="12">
        <f t="shared" si="1"/>
        <v>59084.666666666664</v>
      </c>
    </row>
    <row r="29" spans="1:8" ht="12" customHeight="1" x14ac:dyDescent="0.2">
      <c r="A29" s="7" t="str">
        <f>'Pregnant Women Participating'!A29</f>
        <v>Mississippi</v>
      </c>
      <c r="B29" s="4">
        <v>28055</v>
      </c>
      <c r="C29" s="4">
        <v>27518</v>
      </c>
      <c r="D29" s="4">
        <v>28173</v>
      </c>
      <c r="E29" s="4">
        <v>27703</v>
      </c>
      <c r="F29" s="4">
        <v>28416</v>
      </c>
      <c r="G29" s="4">
        <v>28409</v>
      </c>
      <c r="H29" s="12">
        <f t="shared" si="1"/>
        <v>28045.666666666668</v>
      </c>
    </row>
    <row r="30" spans="1:8" ht="12" customHeight="1" x14ac:dyDescent="0.2">
      <c r="A30" s="7" t="str">
        <f>'Pregnant Women Participating'!A30</f>
        <v>North Carolina</v>
      </c>
      <c r="B30" s="4">
        <v>149157</v>
      </c>
      <c r="C30" s="4">
        <v>147337</v>
      </c>
      <c r="D30" s="4">
        <v>146995</v>
      </c>
      <c r="E30" s="4">
        <v>147403</v>
      </c>
      <c r="F30" s="4">
        <v>146737</v>
      </c>
      <c r="G30" s="4">
        <v>147923</v>
      </c>
      <c r="H30" s="12">
        <f t="shared" si="1"/>
        <v>147592</v>
      </c>
    </row>
    <row r="31" spans="1:8" ht="12" customHeight="1" x14ac:dyDescent="0.2">
      <c r="A31" s="7" t="str">
        <f>'Pregnant Women Participating'!A31</f>
        <v>South Carolina</v>
      </c>
      <c r="B31" s="4">
        <v>54226</v>
      </c>
      <c r="C31" s="4">
        <v>53774</v>
      </c>
      <c r="D31" s="4">
        <v>53571</v>
      </c>
      <c r="E31" s="4">
        <v>53445</v>
      </c>
      <c r="F31" s="4">
        <v>52628</v>
      </c>
      <c r="G31" s="4">
        <v>53108</v>
      </c>
      <c r="H31" s="12">
        <f t="shared" si="1"/>
        <v>53458.666666666664</v>
      </c>
    </row>
    <row r="32" spans="1:8" ht="12" customHeight="1" x14ac:dyDescent="0.2">
      <c r="A32" s="7" t="str">
        <f>'Pregnant Women Participating'!A32</f>
        <v>Tennessee</v>
      </c>
      <c r="B32" s="4">
        <v>87630</v>
      </c>
      <c r="C32" s="4">
        <v>85628</v>
      </c>
      <c r="D32" s="4">
        <v>84865</v>
      </c>
      <c r="E32" s="4">
        <v>82957</v>
      </c>
      <c r="F32" s="4">
        <v>82942</v>
      </c>
      <c r="G32" s="4">
        <v>83697</v>
      </c>
      <c r="H32" s="12">
        <f t="shared" si="1"/>
        <v>84619.833333333328</v>
      </c>
    </row>
    <row r="33" spans="1:8" ht="12" customHeight="1" x14ac:dyDescent="0.2">
      <c r="A33" s="7" t="str">
        <f>'Pregnant Women Participating'!A33</f>
        <v>Choctaw Indians, MS</v>
      </c>
      <c r="B33" s="4">
        <v>379</v>
      </c>
      <c r="C33" s="4">
        <v>366</v>
      </c>
      <c r="D33" s="4">
        <v>359</v>
      </c>
      <c r="E33" s="4">
        <v>347</v>
      </c>
      <c r="F33" s="4">
        <v>332</v>
      </c>
      <c r="G33" s="4">
        <v>331</v>
      </c>
      <c r="H33" s="12">
        <f t="shared" si="1"/>
        <v>352.33333333333331</v>
      </c>
    </row>
    <row r="34" spans="1:8" ht="12" customHeight="1" x14ac:dyDescent="0.2">
      <c r="A34" s="7" t="str">
        <f>'Pregnant Women Participating'!A34</f>
        <v>Eastern Cherokee, NC</v>
      </c>
      <c r="B34" s="4">
        <v>247</v>
      </c>
      <c r="C34" s="4">
        <v>250</v>
      </c>
      <c r="D34" s="4">
        <v>257</v>
      </c>
      <c r="E34" s="4">
        <v>248</v>
      </c>
      <c r="F34" s="4">
        <v>243</v>
      </c>
      <c r="G34" s="4">
        <v>250</v>
      </c>
      <c r="H34" s="12">
        <f t="shared" si="1"/>
        <v>249.16666666666666</v>
      </c>
    </row>
    <row r="35" spans="1:8" s="16" customFormat="1" ht="24.75" customHeight="1" x14ac:dyDescent="0.2">
      <c r="A35" s="13" t="str">
        <f>'Pregnant Women Participating'!A35</f>
        <v>Southeast Region</v>
      </c>
      <c r="B35" s="14">
        <v>809908</v>
      </c>
      <c r="C35" s="14">
        <v>795125</v>
      </c>
      <c r="D35" s="14">
        <v>793447</v>
      </c>
      <c r="E35" s="14">
        <v>794838</v>
      </c>
      <c r="F35" s="14">
        <v>790716</v>
      </c>
      <c r="G35" s="14">
        <v>794549</v>
      </c>
      <c r="H35" s="15">
        <f t="shared" si="1"/>
        <v>796430.5</v>
      </c>
    </row>
    <row r="36" spans="1:8" ht="12" customHeight="1" x14ac:dyDescent="0.2">
      <c r="A36" s="7" t="str">
        <f>'Pregnant Women Participating'!A36</f>
        <v>Illinois</v>
      </c>
      <c r="B36" s="4">
        <v>92416</v>
      </c>
      <c r="C36" s="4">
        <v>91149</v>
      </c>
      <c r="D36" s="4">
        <v>89800</v>
      </c>
      <c r="E36" s="4">
        <v>89909</v>
      </c>
      <c r="F36" s="4">
        <v>89304</v>
      </c>
      <c r="G36" s="4">
        <v>89604</v>
      </c>
      <c r="H36" s="12">
        <f t="shared" si="1"/>
        <v>90363.666666666672</v>
      </c>
    </row>
    <row r="37" spans="1:8" ht="12" customHeight="1" x14ac:dyDescent="0.2">
      <c r="A37" s="7" t="str">
        <f>'Pregnant Women Participating'!A37</f>
        <v>Indiana</v>
      </c>
      <c r="B37" s="4">
        <v>87666</v>
      </c>
      <c r="C37" s="4">
        <v>86444</v>
      </c>
      <c r="D37" s="4">
        <v>85621</v>
      </c>
      <c r="E37" s="4">
        <v>85711</v>
      </c>
      <c r="F37" s="4">
        <v>84976</v>
      </c>
      <c r="G37" s="4">
        <v>85238</v>
      </c>
      <c r="H37" s="12">
        <f t="shared" si="1"/>
        <v>85942.666666666672</v>
      </c>
    </row>
    <row r="38" spans="1:8" ht="12" customHeight="1" x14ac:dyDescent="0.2">
      <c r="A38" s="7" t="str">
        <f>'Pregnant Women Participating'!A38</f>
        <v>Iowa</v>
      </c>
      <c r="B38" s="4">
        <v>35901</v>
      </c>
      <c r="C38" s="4">
        <v>35882</v>
      </c>
      <c r="D38" s="4">
        <v>35467</v>
      </c>
      <c r="E38" s="4">
        <v>35289</v>
      </c>
      <c r="F38" s="4">
        <v>35064</v>
      </c>
      <c r="G38" s="4">
        <v>35017</v>
      </c>
      <c r="H38" s="12">
        <f t="shared" si="1"/>
        <v>35436.666666666664</v>
      </c>
    </row>
    <row r="39" spans="1:8" ht="12" customHeight="1" x14ac:dyDescent="0.2">
      <c r="A39" s="7" t="str">
        <f>'Pregnant Women Participating'!A39</f>
        <v>Michigan</v>
      </c>
      <c r="B39" s="4">
        <v>105907</v>
      </c>
      <c r="C39" s="4">
        <v>104810</v>
      </c>
      <c r="D39" s="4">
        <v>103698</v>
      </c>
      <c r="E39" s="4">
        <v>103682</v>
      </c>
      <c r="F39" s="4">
        <v>102849</v>
      </c>
      <c r="G39" s="4">
        <v>102723</v>
      </c>
      <c r="H39" s="12">
        <f t="shared" si="1"/>
        <v>103944.83333333333</v>
      </c>
    </row>
    <row r="40" spans="1:8" ht="12" customHeight="1" x14ac:dyDescent="0.2">
      <c r="A40" s="7" t="str">
        <f>'Pregnant Women Participating'!A40</f>
        <v>Minnesota</v>
      </c>
      <c r="B40" s="4">
        <v>60623</v>
      </c>
      <c r="C40" s="4">
        <v>59943</v>
      </c>
      <c r="D40" s="4">
        <v>59442</v>
      </c>
      <c r="E40" s="4">
        <v>59307</v>
      </c>
      <c r="F40" s="4">
        <v>58715</v>
      </c>
      <c r="G40" s="4">
        <v>58849</v>
      </c>
      <c r="H40" s="12">
        <f t="shared" si="1"/>
        <v>59479.833333333336</v>
      </c>
    </row>
    <row r="41" spans="1:8" ht="12" customHeight="1" x14ac:dyDescent="0.2">
      <c r="A41" s="7" t="str">
        <f>'Pregnant Women Participating'!A41</f>
        <v>Ohio</v>
      </c>
      <c r="B41" s="4">
        <v>98111</v>
      </c>
      <c r="C41" s="4">
        <v>96588</v>
      </c>
      <c r="D41" s="4">
        <v>95159</v>
      </c>
      <c r="E41" s="4">
        <v>93682</v>
      </c>
      <c r="F41" s="4">
        <v>93170</v>
      </c>
      <c r="G41" s="4">
        <v>93742</v>
      </c>
      <c r="H41" s="12">
        <f t="shared" si="1"/>
        <v>95075.333333333328</v>
      </c>
    </row>
    <row r="42" spans="1:8" ht="12" customHeight="1" x14ac:dyDescent="0.2">
      <c r="A42" s="7" t="str">
        <f>'Pregnant Women Participating'!A42</f>
        <v>Wisconsin</v>
      </c>
      <c r="B42" s="4">
        <v>55751</v>
      </c>
      <c r="C42" s="4">
        <v>55247</v>
      </c>
      <c r="D42" s="4">
        <v>55070</v>
      </c>
      <c r="E42" s="4">
        <v>55280</v>
      </c>
      <c r="F42" s="4">
        <v>55116</v>
      </c>
      <c r="G42" s="4">
        <v>54504</v>
      </c>
      <c r="H42" s="12">
        <f t="shared" si="1"/>
        <v>55161.333333333336</v>
      </c>
    </row>
    <row r="43" spans="1:8" s="16" customFormat="1" ht="24.75" customHeight="1" x14ac:dyDescent="0.2">
      <c r="A43" s="13" t="str">
        <f>'Pregnant Women Participating'!A43</f>
        <v>Midwest Region</v>
      </c>
      <c r="B43" s="14">
        <v>536375</v>
      </c>
      <c r="C43" s="14">
        <v>530063</v>
      </c>
      <c r="D43" s="14">
        <v>524257</v>
      </c>
      <c r="E43" s="14">
        <v>522860</v>
      </c>
      <c r="F43" s="14">
        <v>519194</v>
      </c>
      <c r="G43" s="14">
        <v>519677</v>
      </c>
      <c r="H43" s="15">
        <f t="shared" si="1"/>
        <v>525404.33333333337</v>
      </c>
    </row>
    <row r="44" spans="1:8" ht="12" customHeight="1" x14ac:dyDescent="0.2">
      <c r="A44" s="7" t="str">
        <f>'Pregnant Women Participating'!A44</f>
        <v>Arizona</v>
      </c>
      <c r="B44" s="4">
        <v>85567</v>
      </c>
      <c r="C44" s="4">
        <v>84966</v>
      </c>
      <c r="D44" s="4">
        <v>85209</v>
      </c>
      <c r="E44" s="4">
        <v>85249</v>
      </c>
      <c r="F44" s="4">
        <v>85170</v>
      </c>
      <c r="G44" s="4">
        <v>85973</v>
      </c>
      <c r="H44" s="12">
        <f t="shared" si="1"/>
        <v>85355.666666666672</v>
      </c>
    </row>
    <row r="45" spans="1:8" ht="12" customHeight="1" x14ac:dyDescent="0.2">
      <c r="A45" s="7" t="str">
        <f>'Pregnant Women Participating'!A45</f>
        <v>Arkansas</v>
      </c>
      <c r="B45" s="4">
        <v>33986</v>
      </c>
      <c r="C45" s="4">
        <v>31250</v>
      </c>
      <c r="D45" s="4">
        <v>29715</v>
      </c>
      <c r="E45" s="4">
        <v>31598</v>
      </c>
      <c r="F45" s="4">
        <v>32565</v>
      </c>
      <c r="G45" s="4">
        <v>31285</v>
      </c>
      <c r="H45" s="12">
        <f t="shared" si="1"/>
        <v>31733.166666666668</v>
      </c>
    </row>
    <row r="46" spans="1:8" ht="12" customHeight="1" x14ac:dyDescent="0.2">
      <c r="A46" s="7" t="str">
        <f>'Pregnant Women Participating'!A46</f>
        <v>Louisiana</v>
      </c>
      <c r="B46" s="4">
        <v>51441</v>
      </c>
      <c r="C46" s="4">
        <v>50485</v>
      </c>
      <c r="D46" s="4">
        <v>49855</v>
      </c>
      <c r="E46" s="4">
        <v>49811</v>
      </c>
      <c r="F46" s="4">
        <v>50139</v>
      </c>
      <c r="G46" s="4">
        <v>50896</v>
      </c>
      <c r="H46" s="12">
        <f t="shared" si="1"/>
        <v>50437.833333333336</v>
      </c>
    </row>
    <row r="47" spans="1:8" ht="12" customHeight="1" x14ac:dyDescent="0.2">
      <c r="A47" s="7" t="str">
        <f>'Pregnant Women Participating'!A47</f>
        <v>New Mexico</v>
      </c>
      <c r="B47" s="4">
        <v>23872</v>
      </c>
      <c r="C47" s="4">
        <v>22340</v>
      </c>
      <c r="D47" s="4">
        <v>21509</v>
      </c>
      <c r="E47" s="4">
        <v>22811</v>
      </c>
      <c r="F47" s="4">
        <v>23301</v>
      </c>
      <c r="G47" s="4">
        <v>23067</v>
      </c>
      <c r="H47" s="12">
        <f t="shared" si="1"/>
        <v>22816.666666666668</v>
      </c>
    </row>
    <row r="48" spans="1:8" ht="12" customHeight="1" x14ac:dyDescent="0.2">
      <c r="A48" s="7" t="str">
        <f>'Pregnant Women Participating'!A48</f>
        <v>Oklahoma</v>
      </c>
      <c r="B48" s="4">
        <v>39230</v>
      </c>
      <c r="C48" s="4">
        <v>38426</v>
      </c>
      <c r="D48" s="4">
        <v>37518</v>
      </c>
      <c r="E48" s="4">
        <v>37170</v>
      </c>
      <c r="F48" s="4">
        <v>37014</v>
      </c>
      <c r="G48" s="4">
        <v>36367</v>
      </c>
      <c r="H48" s="12">
        <f t="shared" si="1"/>
        <v>37620.833333333336</v>
      </c>
    </row>
    <row r="49" spans="1:8" ht="12" customHeight="1" x14ac:dyDescent="0.2">
      <c r="A49" s="7" t="str">
        <f>'Pregnant Women Participating'!A49</f>
        <v>Texas</v>
      </c>
      <c r="B49" s="4">
        <v>415840</v>
      </c>
      <c r="C49" s="4">
        <v>411432</v>
      </c>
      <c r="D49" s="4">
        <v>404722</v>
      </c>
      <c r="E49" s="4">
        <v>400057</v>
      </c>
      <c r="F49" s="4">
        <v>399697</v>
      </c>
      <c r="G49" s="4">
        <v>402446</v>
      </c>
      <c r="H49" s="12">
        <f t="shared" si="1"/>
        <v>405699</v>
      </c>
    </row>
    <row r="50" spans="1:8" ht="12" customHeight="1" x14ac:dyDescent="0.2">
      <c r="A50" s="7" t="str">
        <f>'Pregnant Women Participating'!A50</f>
        <v>Utah</v>
      </c>
      <c r="B50" s="4">
        <v>26824</v>
      </c>
      <c r="C50" s="4">
        <v>26464</v>
      </c>
      <c r="D50" s="4">
        <v>26045</v>
      </c>
      <c r="E50" s="4">
        <v>25775</v>
      </c>
      <c r="F50" s="4">
        <v>25767</v>
      </c>
      <c r="G50" s="4">
        <v>25882</v>
      </c>
      <c r="H50" s="12">
        <f t="shared" si="1"/>
        <v>26126.166666666668</v>
      </c>
    </row>
    <row r="51" spans="1:8" ht="12" customHeight="1" x14ac:dyDescent="0.2">
      <c r="A51" s="7" t="str">
        <f>'Pregnant Women Participating'!A51</f>
        <v>Inter-Tribal Council, AZ</v>
      </c>
      <c r="B51" s="4">
        <v>4241</v>
      </c>
      <c r="C51" s="4">
        <v>4053</v>
      </c>
      <c r="D51" s="4">
        <v>4041</v>
      </c>
      <c r="E51" s="4">
        <v>4096</v>
      </c>
      <c r="F51" s="4">
        <v>4083</v>
      </c>
      <c r="G51" s="4">
        <v>4110</v>
      </c>
      <c r="H51" s="12">
        <f t="shared" si="1"/>
        <v>4104</v>
      </c>
    </row>
    <row r="52" spans="1:8" ht="12" customHeight="1" x14ac:dyDescent="0.2">
      <c r="A52" s="7" t="str">
        <f>'Pregnant Women Participating'!A52</f>
        <v>Navajo Nation, AZ</v>
      </c>
      <c r="B52" s="4">
        <v>2395</v>
      </c>
      <c r="C52" s="4">
        <v>2326</v>
      </c>
      <c r="D52" s="4">
        <v>2364</v>
      </c>
      <c r="E52" s="4">
        <v>2449</v>
      </c>
      <c r="F52" s="4">
        <v>2305</v>
      </c>
      <c r="G52" s="4">
        <v>2342</v>
      </c>
      <c r="H52" s="12">
        <f t="shared" si="1"/>
        <v>2363.5</v>
      </c>
    </row>
    <row r="53" spans="1:8" ht="12" customHeight="1" x14ac:dyDescent="0.2">
      <c r="A53" s="7" t="str">
        <f>'Pregnant Women Participating'!A53</f>
        <v>Acoma, Canoncito &amp; Laguna, NM</v>
      </c>
      <c r="B53" s="4">
        <v>161</v>
      </c>
      <c r="C53" s="4">
        <v>189</v>
      </c>
      <c r="D53" s="4">
        <v>175</v>
      </c>
      <c r="E53" s="4">
        <v>165</v>
      </c>
      <c r="F53" s="4">
        <v>176</v>
      </c>
      <c r="G53" s="4">
        <v>177</v>
      </c>
      <c r="H53" s="12">
        <f t="shared" si="1"/>
        <v>173.83333333333334</v>
      </c>
    </row>
    <row r="54" spans="1:8" ht="12" customHeight="1" x14ac:dyDescent="0.2">
      <c r="A54" s="7" t="str">
        <f>'Pregnant Women Participating'!A54</f>
        <v>Eight Northern Pueblos, NM</v>
      </c>
      <c r="B54" s="4">
        <v>157</v>
      </c>
      <c r="C54" s="4">
        <v>174</v>
      </c>
      <c r="D54" s="4">
        <v>174</v>
      </c>
      <c r="E54" s="4">
        <v>161</v>
      </c>
      <c r="F54" s="4">
        <v>171</v>
      </c>
      <c r="G54" s="4">
        <v>176</v>
      </c>
      <c r="H54" s="12">
        <f t="shared" si="1"/>
        <v>168.83333333333334</v>
      </c>
    </row>
    <row r="55" spans="1:8" ht="12" customHeight="1" x14ac:dyDescent="0.2">
      <c r="A55" s="7" t="str">
        <f>'Pregnant Women Participating'!A55</f>
        <v>Five Sandoval Pueblos, NM</v>
      </c>
      <c r="B55" s="4">
        <v>90</v>
      </c>
      <c r="C55" s="4">
        <v>91</v>
      </c>
      <c r="D55" s="4">
        <v>88</v>
      </c>
      <c r="E55" s="4">
        <v>96</v>
      </c>
      <c r="F55" s="4">
        <v>94</v>
      </c>
      <c r="G55" s="4">
        <v>99</v>
      </c>
      <c r="H55" s="12">
        <f t="shared" si="1"/>
        <v>93</v>
      </c>
    </row>
    <row r="56" spans="1:8" ht="12" customHeight="1" x14ac:dyDescent="0.2">
      <c r="A56" s="7" t="str">
        <f>'Pregnant Women Participating'!A56</f>
        <v>Isleta Pueblo, NM</v>
      </c>
      <c r="B56" s="4">
        <v>561</v>
      </c>
      <c r="C56" s="4">
        <v>527</v>
      </c>
      <c r="D56" s="4">
        <v>524</v>
      </c>
      <c r="E56" s="4">
        <v>538</v>
      </c>
      <c r="F56" s="4">
        <v>535</v>
      </c>
      <c r="G56" s="4">
        <v>541</v>
      </c>
      <c r="H56" s="12">
        <f t="shared" si="1"/>
        <v>537.66666666666663</v>
      </c>
    </row>
    <row r="57" spans="1:8" ht="12" customHeight="1" x14ac:dyDescent="0.2">
      <c r="A57" s="7" t="str">
        <f>'Pregnant Women Participating'!A57</f>
        <v>San Felipe Pueblo, NM</v>
      </c>
      <c r="B57" s="4">
        <v>110</v>
      </c>
      <c r="C57" s="4">
        <v>114</v>
      </c>
      <c r="D57" s="4">
        <v>93</v>
      </c>
      <c r="E57" s="4">
        <v>113</v>
      </c>
      <c r="F57" s="4">
        <v>116</v>
      </c>
      <c r="G57" s="4">
        <v>113</v>
      </c>
      <c r="H57" s="12">
        <f t="shared" si="1"/>
        <v>109.83333333333333</v>
      </c>
    </row>
    <row r="58" spans="1:8" ht="12" customHeight="1" x14ac:dyDescent="0.2">
      <c r="A58" s="7" t="str">
        <f>'Pregnant Women Participating'!A58</f>
        <v>Santo Domingo Tribe, NM</v>
      </c>
      <c r="B58" s="4">
        <v>87</v>
      </c>
      <c r="C58" s="4">
        <v>87</v>
      </c>
      <c r="D58" s="4">
        <v>83</v>
      </c>
      <c r="E58" s="4">
        <v>84</v>
      </c>
      <c r="F58" s="4">
        <v>92</v>
      </c>
      <c r="G58" s="4">
        <v>93</v>
      </c>
      <c r="H58" s="12">
        <f t="shared" si="1"/>
        <v>87.666666666666671</v>
      </c>
    </row>
    <row r="59" spans="1:8" ht="12" customHeight="1" x14ac:dyDescent="0.2">
      <c r="A59" s="7" t="str">
        <f>'Pregnant Women Participating'!A59</f>
        <v>Zuni Pueblo, NM</v>
      </c>
      <c r="B59" s="4">
        <v>267</v>
      </c>
      <c r="C59" s="4">
        <v>277</v>
      </c>
      <c r="D59" s="4">
        <v>277</v>
      </c>
      <c r="E59" s="4">
        <v>263</v>
      </c>
      <c r="F59" s="4">
        <v>267</v>
      </c>
      <c r="G59" s="4">
        <v>278</v>
      </c>
      <c r="H59" s="12">
        <f t="shared" si="1"/>
        <v>271.5</v>
      </c>
    </row>
    <row r="60" spans="1:8" ht="12" customHeight="1" x14ac:dyDescent="0.2">
      <c r="A60" s="7" t="str">
        <f>'Pregnant Women Participating'!A60</f>
        <v>Cherokee Nation, OK</v>
      </c>
      <c r="B60" s="4">
        <v>3189</v>
      </c>
      <c r="C60" s="4">
        <v>3184</v>
      </c>
      <c r="D60" s="4">
        <v>3186</v>
      </c>
      <c r="E60" s="4">
        <v>3142</v>
      </c>
      <c r="F60" s="4">
        <v>3114</v>
      </c>
      <c r="G60" s="4">
        <v>3057</v>
      </c>
      <c r="H60" s="12">
        <f t="shared" si="1"/>
        <v>3145.3333333333335</v>
      </c>
    </row>
    <row r="61" spans="1:8" ht="12" customHeight="1" x14ac:dyDescent="0.2">
      <c r="A61" s="7" t="str">
        <f>'Pregnant Women Participating'!A61</f>
        <v>Chickasaw Nation, OK</v>
      </c>
      <c r="B61" s="4">
        <v>2147</v>
      </c>
      <c r="C61" s="4">
        <v>2119</v>
      </c>
      <c r="D61" s="4">
        <v>2076</v>
      </c>
      <c r="E61" s="4">
        <v>2122</v>
      </c>
      <c r="F61" s="4">
        <v>2087</v>
      </c>
      <c r="G61" s="4">
        <v>2099</v>
      </c>
      <c r="H61" s="12">
        <f t="shared" si="1"/>
        <v>2108.3333333333335</v>
      </c>
    </row>
    <row r="62" spans="1:8" ht="12" customHeight="1" x14ac:dyDescent="0.2">
      <c r="A62" s="7" t="str">
        <f>'Pregnant Women Participating'!A62</f>
        <v>Choctaw Nation, OK</v>
      </c>
      <c r="B62" s="4">
        <v>3026</v>
      </c>
      <c r="C62" s="4">
        <v>2966</v>
      </c>
      <c r="D62" s="4">
        <v>2950</v>
      </c>
      <c r="E62" s="4">
        <v>2965</v>
      </c>
      <c r="F62" s="4">
        <v>2932</v>
      </c>
      <c r="G62" s="4">
        <v>2890</v>
      </c>
      <c r="H62" s="12">
        <f t="shared" si="1"/>
        <v>2954.8333333333335</v>
      </c>
    </row>
    <row r="63" spans="1:8" ht="12" customHeight="1" x14ac:dyDescent="0.2">
      <c r="A63" s="7" t="str">
        <f>'Pregnant Women Participating'!A63</f>
        <v>Citizen Potawatomi Nation, OK</v>
      </c>
      <c r="B63" s="4">
        <v>708</v>
      </c>
      <c r="C63" s="4">
        <v>705</v>
      </c>
      <c r="D63" s="4">
        <v>697</v>
      </c>
      <c r="E63" s="4">
        <v>686</v>
      </c>
      <c r="F63" s="4">
        <v>688</v>
      </c>
      <c r="G63" s="4">
        <v>681</v>
      </c>
      <c r="H63" s="12">
        <f t="shared" si="1"/>
        <v>694.16666666666663</v>
      </c>
    </row>
    <row r="64" spans="1:8" ht="12" customHeight="1" x14ac:dyDescent="0.2">
      <c r="A64" s="7" t="str">
        <f>'Pregnant Women Participating'!A64</f>
        <v>Inter-Tribal Council, OK</v>
      </c>
      <c r="B64" s="4">
        <v>353</v>
      </c>
      <c r="C64" s="4">
        <v>351</v>
      </c>
      <c r="D64" s="4">
        <v>344</v>
      </c>
      <c r="E64" s="4">
        <v>341</v>
      </c>
      <c r="F64" s="4">
        <v>349</v>
      </c>
      <c r="G64" s="4">
        <v>333</v>
      </c>
      <c r="H64" s="12">
        <f t="shared" si="1"/>
        <v>345.16666666666669</v>
      </c>
    </row>
    <row r="65" spans="1:8" ht="12" customHeight="1" x14ac:dyDescent="0.2">
      <c r="A65" s="7" t="str">
        <f>'Pregnant Women Participating'!A65</f>
        <v>Muscogee Creek Nation, OK</v>
      </c>
      <c r="B65" s="4">
        <v>1265</v>
      </c>
      <c r="C65" s="4">
        <v>1224</v>
      </c>
      <c r="D65" s="4">
        <v>1196</v>
      </c>
      <c r="E65" s="4">
        <v>1198</v>
      </c>
      <c r="F65" s="4">
        <v>1178</v>
      </c>
      <c r="G65" s="4">
        <v>1170</v>
      </c>
      <c r="H65" s="12">
        <f t="shared" si="1"/>
        <v>1205.1666666666667</v>
      </c>
    </row>
    <row r="66" spans="1:8" ht="12" customHeight="1" x14ac:dyDescent="0.2">
      <c r="A66" s="7" t="str">
        <f>'Pregnant Women Participating'!A66</f>
        <v>Osage Tribal Council, OK</v>
      </c>
      <c r="B66" s="4">
        <v>1696</v>
      </c>
      <c r="C66" s="4">
        <v>1668</v>
      </c>
      <c r="D66" s="4">
        <v>1637</v>
      </c>
      <c r="E66" s="4">
        <v>1597</v>
      </c>
      <c r="F66" s="4">
        <v>1564</v>
      </c>
      <c r="G66" s="4">
        <v>1530</v>
      </c>
      <c r="H66" s="12">
        <f t="shared" si="1"/>
        <v>1615.3333333333333</v>
      </c>
    </row>
    <row r="67" spans="1:8" ht="12" customHeight="1" x14ac:dyDescent="0.2">
      <c r="A67" s="7" t="str">
        <f>'Pregnant Women Participating'!A67</f>
        <v>Otoe-Missouria Tribe, OK</v>
      </c>
      <c r="B67" s="4">
        <v>224</v>
      </c>
      <c r="C67" s="4">
        <v>218</v>
      </c>
      <c r="D67" s="4">
        <v>218</v>
      </c>
      <c r="E67" s="4">
        <v>213</v>
      </c>
      <c r="F67" s="4">
        <v>205</v>
      </c>
      <c r="G67" s="4">
        <v>209</v>
      </c>
      <c r="H67" s="12">
        <f t="shared" si="1"/>
        <v>214.5</v>
      </c>
    </row>
    <row r="68" spans="1:8" ht="12" customHeight="1" x14ac:dyDescent="0.2">
      <c r="A68" s="7" t="str">
        <f>'Pregnant Women Participating'!A68</f>
        <v>Wichita, Caddo &amp; Delaware (WCD), OK</v>
      </c>
      <c r="B68" s="4">
        <v>2299</v>
      </c>
      <c r="C68" s="4">
        <v>2263</v>
      </c>
      <c r="D68" s="4">
        <v>2265</v>
      </c>
      <c r="E68" s="4">
        <v>2263</v>
      </c>
      <c r="F68" s="4">
        <v>2291</v>
      </c>
      <c r="G68" s="4">
        <v>2314</v>
      </c>
      <c r="H68" s="12">
        <f t="shared" si="1"/>
        <v>2282.5</v>
      </c>
    </row>
    <row r="69" spans="1:8" s="16" customFormat="1" ht="24.75" customHeight="1" x14ac:dyDescent="0.2">
      <c r="A69" s="13" t="str">
        <f>'Pregnant Women Participating'!A69</f>
        <v>Southwest Region</v>
      </c>
      <c r="B69" s="14">
        <v>699736</v>
      </c>
      <c r="C69" s="14">
        <v>687899</v>
      </c>
      <c r="D69" s="14">
        <v>676961</v>
      </c>
      <c r="E69" s="14">
        <v>674963</v>
      </c>
      <c r="F69" s="14">
        <v>675900</v>
      </c>
      <c r="G69" s="14">
        <v>678128</v>
      </c>
      <c r="H69" s="15">
        <f t="shared" si="1"/>
        <v>682264.5</v>
      </c>
    </row>
    <row r="70" spans="1:8" ht="12" customHeight="1" x14ac:dyDescent="0.2">
      <c r="A70" s="7" t="str">
        <f>'Pregnant Women Participating'!A70</f>
        <v>Colorado</v>
      </c>
      <c r="B70" s="12">
        <v>55921</v>
      </c>
      <c r="C70" s="4">
        <v>55764</v>
      </c>
      <c r="D70" s="4">
        <v>55653</v>
      </c>
      <c r="E70" s="4">
        <v>55663</v>
      </c>
      <c r="F70" s="4">
        <v>55467</v>
      </c>
      <c r="G70" s="4">
        <v>55916</v>
      </c>
      <c r="H70" s="12">
        <f t="shared" si="1"/>
        <v>55730.666666666664</v>
      </c>
    </row>
    <row r="71" spans="1:8" ht="12" customHeight="1" x14ac:dyDescent="0.2">
      <c r="A71" s="7" t="str">
        <f>'Pregnant Women Participating'!A71</f>
        <v>Kansas</v>
      </c>
      <c r="B71" s="12">
        <v>27868</v>
      </c>
      <c r="C71" s="4">
        <v>27058</v>
      </c>
      <c r="D71" s="4">
        <v>26911</v>
      </c>
      <c r="E71" s="4">
        <v>26976</v>
      </c>
      <c r="F71" s="4">
        <v>26727</v>
      </c>
      <c r="G71" s="4">
        <v>26974</v>
      </c>
      <c r="H71" s="12">
        <f t="shared" si="1"/>
        <v>27085.666666666668</v>
      </c>
    </row>
    <row r="72" spans="1:8" ht="12" customHeight="1" x14ac:dyDescent="0.2">
      <c r="A72" s="7" t="str">
        <f>'Pregnant Women Participating'!A72</f>
        <v>Missouri</v>
      </c>
      <c r="B72" s="12">
        <v>50502</v>
      </c>
      <c r="C72" s="4">
        <v>49874</v>
      </c>
      <c r="D72" s="4">
        <v>48823</v>
      </c>
      <c r="E72" s="4">
        <v>48186</v>
      </c>
      <c r="F72" s="4">
        <v>47930</v>
      </c>
      <c r="G72" s="4">
        <v>47878</v>
      </c>
      <c r="H72" s="12">
        <f t="shared" si="1"/>
        <v>48865.5</v>
      </c>
    </row>
    <row r="73" spans="1:8" ht="12" customHeight="1" x14ac:dyDescent="0.2">
      <c r="A73" s="7" t="str">
        <f>'Pregnant Women Participating'!A73</f>
        <v>Montana</v>
      </c>
      <c r="B73" s="12">
        <v>7713</v>
      </c>
      <c r="C73" s="4">
        <v>7500</v>
      </c>
      <c r="D73" s="4">
        <v>7451</v>
      </c>
      <c r="E73" s="4">
        <v>7459</v>
      </c>
      <c r="F73" s="4">
        <v>7455</v>
      </c>
      <c r="G73" s="4">
        <v>7481</v>
      </c>
      <c r="H73" s="12">
        <f t="shared" si="1"/>
        <v>7509.833333333333</v>
      </c>
    </row>
    <row r="74" spans="1:8" ht="12" customHeight="1" x14ac:dyDescent="0.2">
      <c r="A74" s="7" t="str">
        <f>'Pregnant Women Participating'!A74</f>
        <v>Nebraska</v>
      </c>
      <c r="B74" s="12">
        <v>21630</v>
      </c>
      <c r="C74" s="4">
        <v>21543</v>
      </c>
      <c r="D74" s="4">
        <v>21383</v>
      </c>
      <c r="E74" s="4">
        <v>21259</v>
      </c>
      <c r="F74" s="4">
        <v>21202</v>
      </c>
      <c r="G74" s="4">
        <v>21220</v>
      </c>
      <c r="H74" s="12">
        <f t="shared" si="1"/>
        <v>21372.833333333332</v>
      </c>
    </row>
    <row r="75" spans="1:8" ht="12" customHeight="1" x14ac:dyDescent="0.2">
      <c r="A75" s="7" t="str">
        <f>'Pregnant Women Participating'!A75</f>
        <v>North Dakota</v>
      </c>
      <c r="B75" s="12">
        <v>6049</v>
      </c>
      <c r="C75" s="4">
        <v>6004</v>
      </c>
      <c r="D75" s="4">
        <v>5878</v>
      </c>
      <c r="E75" s="4">
        <v>5832</v>
      </c>
      <c r="F75" s="4">
        <v>5757</v>
      </c>
      <c r="G75" s="4">
        <v>5747</v>
      </c>
      <c r="H75" s="12">
        <f t="shared" si="1"/>
        <v>5877.833333333333</v>
      </c>
    </row>
    <row r="76" spans="1:8" ht="12" customHeight="1" x14ac:dyDescent="0.2">
      <c r="A76" s="7" t="str">
        <f>'Pregnant Women Participating'!A76</f>
        <v>South Dakota</v>
      </c>
      <c r="B76" s="12">
        <v>7824</v>
      </c>
      <c r="C76" s="4">
        <v>7730</v>
      </c>
      <c r="D76" s="4">
        <v>7598</v>
      </c>
      <c r="E76" s="4">
        <v>7600</v>
      </c>
      <c r="F76" s="4">
        <v>7566</v>
      </c>
      <c r="G76" s="4">
        <v>7556</v>
      </c>
      <c r="H76" s="12">
        <f t="shared" si="1"/>
        <v>7645.666666666667</v>
      </c>
    </row>
    <row r="77" spans="1:8" ht="12" customHeight="1" x14ac:dyDescent="0.2">
      <c r="A77" s="7" t="str">
        <f>'Pregnant Women Participating'!A77</f>
        <v>Wyoming</v>
      </c>
      <c r="B77" s="12">
        <v>4414</v>
      </c>
      <c r="C77" s="4">
        <v>4379</v>
      </c>
      <c r="D77" s="4">
        <v>4415</v>
      </c>
      <c r="E77" s="4">
        <v>4484</v>
      </c>
      <c r="F77" s="4">
        <v>4575</v>
      </c>
      <c r="G77" s="4">
        <v>4644</v>
      </c>
      <c r="H77" s="12">
        <f t="shared" si="1"/>
        <v>4485.166666666667</v>
      </c>
    </row>
    <row r="78" spans="1:8" ht="12" customHeight="1" x14ac:dyDescent="0.2">
      <c r="A78" s="7" t="str">
        <f>'Pregnant Women Participating'!A78</f>
        <v>Ute Mountain Ute Tribe, CO</v>
      </c>
      <c r="B78" s="12">
        <v>93</v>
      </c>
      <c r="C78" s="4">
        <v>94</v>
      </c>
      <c r="D78" s="4">
        <v>97</v>
      </c>
      <c r="E78" s="4">
        <v>91</v>
      </c>
      <c r="F78" s="4">
        <v>91</v>
      </c>
      <c r="G78" s="4">
        <v>87</v>
      </c>
      <c r="H78" s="12">
        <f t="shared" si="1"/>
        <v>92.166666666666671</v>
      </c>
    </row>
    <row r="79" spans="1:8" ht="12" customHeight="1" x14ac:dyDescent="0.2">
      <c r="A79" s="7" t="str">
        <f>'Pregnant Women Participating'!A79</f>
        <v>Omaha Sioux, NE</v>
      </c>
      <c r="B79" s="12">
        <v>104</v>
      </c>
      <c r="C79" s="4">
        <v>100</v>
      </c>
      <c r="D79" s="4">
        <v>97</v>
      </c>
      <c r="E79" s="4">
        <v>100</v>
      </c>
      <c r="F79" s="4">
        <v>99</v>
      </c>
      <c r="G79" s="4">
        <v>97</v>
      </c>
      <c r="H79" s="12">
        <f t="shared" si="1"/>
        <v>99.5</v>
      </c>
    </row>
    <row r="80" spans="1:8" ht="12" customHeight="1" x14ac:dyDescent="0.2">
      <c r="A80" s="7" t="str">
        <f>'Pregnant Women Participating'!A80</f>
        <v>Santee Sioux, NE</v>
      </c>
      <c r="B80" s="12">
        <v>31</v>
      </c>
      <c r="C80" s="4">
        <v>31</v>
      </c>
      <c r="D80" s="4">
        <v>33</v>
      </c>
      <c r="E80" s="4">
        <v>26</v>
      </c>
      <c r="F80" s="4">
        <v>27</v>
      </c>
      <c r="G80" s="4">
        <v>22</v>
      </c>
      <c r="H80" s="12">
        <f t="shared" si="1"/>
        <v>28.333333333333332</v>
      </c>
    </row>
    <row r="81" spans="1:8" ht="12" customHeight="1" x14ac:dyDescent="0.2">
      <c r="A81" s="7" t="str">
        <f>'Pregnant Women Participating'!A81</f>
        <v>Winnebago Tribe, NE</v>
      </c>
      <c r="B81" s="12">
        <v>73</v>
      </c>
      <c r="C81" s="4">
        <v>64</v>
      </c>
      <c r="D81" s="4">
        <v>65</v>
      </c>
      <c r="E81" s="4">
        <v>63</v>
      </c>
      <c r="F81" s="4">
        <v>57</v>
      </c>
      <c r="G81" s="4">
        <v>55</v>
      </c>
      <c r="H81" s="12">
        <f t="shared" si="1"/>
        <v>62.833333333333336</v>
      </c>
    </row>
    <row r="82" spans="1:8" ht="12" customHeight="1" x14ac:dyDescent="0.2">
      <c r="A82" s="7" t="str">
        <f>'Pregnant Women Participating'!A82</f>
        <v>Standing Rock Sioux Tribe, ND</v>
      </c>
      <c r="B82" s="12">
        <v>138</v>
      </c>
      <c r="C82" s="4">
        <v>128</v>
      </c>
      <c r="D82" s="4">
        <v>118</v>
      </c>
      <c r="E82" s="4">
        <v>118</v>
      </c>
      <c r="F82" s="4">
        <v>108</v>
      </c>
      <c r="G82" s="4">
        <v>102</v>
      </c>
      <c r="H82" s="12">
        <f t="shared" si="1"/>
        <v>118.66666666666667</v>
      </c>
    </row>
    <row r="83" spans="1:8" ht="12" customHeight="1" x14ac:dyDescent="0.2">
      <c r="A83" s="7" t="str">
        <f>'Pregnant Women Participating'!A83</f>
        <v>Three Affiliated Tribes, ND</v>
      </c>
      <c r="B83" s="12">
        <v>39</v>
      </c>
      <c r="C83" s="4">
        <v>41</v>
      </c>
      <c r="D83" s="4">
        <v>40</v>
      </c>
      <c r="E83" s="4">
        <v>49</v>
      </c>
      <c r="F83" s="4">
        <v>39</v>
      </c>
      <c r="G83" s="4">
        <v>36</v>
      </c>
      <c r="H83" s="12">
        <f t="shared" si="1"/>
        <v>40.666666666666664</v>
      </c>
    </row>
    <row r="84" spans="1:8" ht="12" customHeight="1" x14ac:dyDescent="0.2">
      <c r="A84" s="7" t="str">
        <f>'Pregnant Women Participating'!A84</f>
        <v>Cheyenne River Sioux, SD</v>
      </c>
      <c r="B84" s="12">
        <v>249</v>
      </c>
      <c r="C84" s="4">
        <v>227</v>
      </c>
      <c r="D84" s="4">
        <v>230</v>
      </c>
      <c r="E84" s="4">
        <v>236</v>
      </c>
      <c r="F84" s="4">
        <v>242</v>
      </c>
      <c r="G84" s="4">
        <v>238</v>
      </c>
      <c r="H84" s="12">
        <f t="shared" si="1"/>
        <v>237</v>
      </c>
    </row>
    <row r="85" spans="1:8" ht="12" customHeight="1" x14ac:dyDescent="0.2">
      <c r="A85" s="7" t="str">
        <f>'Pregnant Women Participating'!A85</f>
        <v>Rosebud Sioux, SD</v>
      </c>
      <c r="B85" s="12">
        <v>494</v>
      </c>
      <c r="C85" s="4">
        <v>482</v>
      </c>
      <c r="D85" s="4">
        <v>469</v>
      </c>
      <c r="E85" s="4">
        <v>460</v>
      </c>
      <c r="F85" s="4">
        <v>446</v>
      </c>
      <c r="G85" s="4">
        <v>441</v>
      </c>
      <c r="H85" s="12">
        <f t="shared" si="1"/>
        <v>465.33333333333331</v>
      </c>
    </row>
    <row r="86" spans="1:8" ht="12" customHeight="1" x14ac:dyDescent="0.2">
      <c r="A86" s="7" t="str">
        <f>'Pregnant Women Participating'!A86</f>
        <v>Northern Arapahoe, WY</v>
      </c>
      <c r="B86" s="12">
        <v>114</v>
      </c>
      <c r="C86" s="4">
        <v>118</v>
      </c>
      <c r="D86" s="4">
        <v>113</v>
      </c>
      <c r="E86" s="4">
        <v>114</v>
      </c>
      <c r="F86" s="4">
        <v>115</v>
      </c>
      <c r="G86" s="4">
        <v>111</v>
      </c>
      <c r="H86" s="12">
        <f t="shared" si="1"/>
        <v>114.16666666666667</v>
      </c>
    </row>
    <row r="87" spans="1:8" ht="12" customHeight="1" x14ac:dyDescent="0.2">
      <c r="A87" s="7" t="str">
        <f>'Pregnant Women Participating'!A87</f>
        <v>Shoshone Tribe, WY</v>
      </c>
      <c r="B87" s="12">
        <v>45</v>
      </c>
      <c r="C87" s="4">
        <v>44</v>
      </c>
      <c r="D87" s="4">
        <v>44</v>
      </c>
      <c r="E87" s="4">
        <v>40</v>
      </c>
      <c r="F87" s="4">
        <v>39</v>
      </c>
      <c r="G87" s="4">
        <v>43</v>
      </c>
      <c r="H87" s="12">
        <f t="shared" si="1"/>
        <v>42.5</v>
      </c>
    </row>
    <row r="88" spans="1:8" s="16" customFormat="1" ht="24.75" customHeight="1" x14ac:dyDescent="0.2">
      <c r="A88" s="13" t="str">
        <f>'Pregnant Women Participating'!A88</f>
        <v>Mountain Plains</v>
      </c>
      <c r="B88" s="14">
        <v>183301</v>
      </c>
      <c r="C88" s="14">
        <v>181181</v>
      </c>
      <c r="D88" s="14">
        <v>179418</v>
      </c>
      <c r="E88" s="14">
        <v>178756</v>
      </c>
      <c r="F88" s="14">
        <v>177942</v>
      </c>
      <c r="G88" s="14">
        <v>178648</v>
      </c>
      <c r="H88" s="15">
        <f t="shared" si="1"/>
        <v>179874.33333333334</v>
      </c>
    </row>
    <row r="89" spans="1:8" ht="12" customHeight="1" x14ac:dyDescent="0.2">
      <c r="A89" s="8" t="str">
        <f>'Pregnant Women Participating'!A89</f>
        <v>Alaska</v>
      </c>
      <c r="B89" s="12">
        <v>7785</v>
      </c>
      <c r="C89" s="4">
        <v>7605</v>
      </c>
      <c r="D89" s="4">
        <v>7540</v>
      </c>
      <c r="E89" s="4">
        <v>7502</v>
      </c>
      <c r="F89" s="4">
        <v>7397</v>
      </c>
      <c r="G89" s="4">
        <v>7381</v>
      </c>
      <c r="H89" s="12">
        <f t="shared" si="1"/>
        <v>7535</v>
      </c>
    </row>
    <row r="90" spans="1:8" ht="12" customHeight="1" x14ac:dyDescent="0.2">
      <c r="A90" s="8" t="str">
        <f>'Pregnant Women Participating'!A90</f>
        <v>American Samoa</v>
      </c>
      <c r="B90" s="12">
        <v>2461</v>
      </c>
      <c r="C90" s="4">
        <v>2422</v>
      </c>
      <c r="D90" s="4">
        <v>2414</v>
      </c>
      <c r="E90" s="4">
        <v>2459</v>
      </c>
      <c r="F90" s="4">
        <v>2425</v>
      </c>
      <c r="G90" s="4">
        <v>2479</v>
      </c>
      <c r="H90" s="12">
        <f t="shared" si="1"/>
        <v>2443.3333333333335</v>
      </c>
    </row>
    <row r="91" spans="1:8" ht="12" customHeight="1" x14ac:dyDescent="0.2">
      <c r="A91" s="8" t="str">
        <f>'Pregnant Women Participating'!A91</f>
        <v>California</v>
      </c>
      <c r="B91" s="12">
        <v>618088</v>
      </c>
      <c r="C91" s="4">
        <v>613037</v>
      </c>
      <c r="D91" s="4">
        <v>613124</v>
      </c>
      <c r="E91" s="4">
        <v>611845</v>
      </c>
      <c r="F91" s="4">
        <v>611969</v>
      </c>
      <c r="G91" s="4">
        <v>614653</v>
      </c>
      <c r="H91" s="12">
        <f t="shared" si="1"/>
        <v>613786</v>
      </c>
    </row>
    <row r="92" spans="1:8" ht="12" customHeight="1" x14ac:dyDescent="0.2">
      <c r="A92" s="8" t="str">
        <f>'Pregnant Women Participating'!A92</f>
        <v>Guam</v>
      </c>
      <c r="B92" s="12">
        <v>3674</v>
      </c>
      <c r="C92" s="4">
        <v>3612</v>
      </c>
      <c r="D92" s="4">
        <v>3576</v>
      </c>
      <c r="E92" s="4">
        <v>3586</v>
      </c>
      <c r="F92" s="4">
        <v>3597</v>
      </c>
      <c r="G92" s="4">
        <v>3595</v>
      </c>
      <c r="H92" s="12">
        <f t="shared" si="1"/>
        <v>3606.6666666666665</v>
      </c>
    </row>
    <row r="93" spans="1:8" ht="12" customHeight="1" x14ac:dyDescent="0.2">
      <c r="A93" s="8" t="str">
        <f>'Pregnant Women Participating'!A93</f>
        <v>Hawaii</v>
      </c>
      <c r="B93" s="12">
        <v>15217</v>
      </c>
      <c r="C93" s="4">
        <v>14957</v>
      </c>
      <c r="D93" s="4">
        <v>14939</v>
      </c>
      <c r="E93" s="4">
        <v>15094</v>
      </c>
      <c r="F93" s="4">
        <v>14833</v>
      </c>
      <c r="G93" s="4">
        <v>14866</v>
      </c>
      <c r="H93" s="12">
        <f t="shared" si="1"/>
        <v>14984.333333333334</v>
      </c>
    </row>
    <row r="94" spans="1:8" ht="12" customHeight="1" x14ac:dyDescent="0.2">
      <c r="A94" s="8" t="str">
        <f>'Pregnant Women Participating'!A94</f>
        <v>Idaho</v>
      </c>
      <c r="B94" s="12">
        <v>18709</v>
      </c>
      <c r="C94" s="4">
        <v>18635</v>
      </c>
      <c r="D94" s="4">
        <v>18329</v>
      </c>
      <c r="E94" s="4">
        <v>18563</v>
      </c>
      <c r="F94" s="4">
        <v>18526</v>
      </c>
      <c r="G94" s="4">
        <v>18476</v>
      </c>
      <c r="H94" s="12">
        <f t="shared" si="1"/>
        <v>18539.666666666668</v>
      </c>
    </row>
    <row r="95" spans="1:8" ht="12" customHeight="1" x14ac:dyDescent="0.2">
      <c r="A95" s="8" t="str">
        <f>'Pregnant Women Participating'!A95</f>
        <v>Nevada</v>
      </c>
      <c r="B95" s="12">
        <v>31904</v>
      </c>
      <c r="C95" s="4">
        <v>31235</v>
      </c>
      <c r="D95" s="4">
        <v>30793</v>
      </c>
      <c r="E95" s="4">
        <v>30524</v>
      </c>
      <c r="F95" s="4">
        <v>30536</v>
      </c>
      <c r="G95" s="4">
        <v>30642</v>
      </c>
      <c r="H95" s="12">
        <f t="shared" si="1"/>
        <v>30939</v>
      </c>
    </row>
    <row r="96" spans="1:8" ht="12" customHeight="1" x14ac:dyDescent="0.2">
      <c r="A96" s="8" t="str">
        <f>'Pregnant Women Participating'!A96</f>
        <v>Oregon</v>
      </c>
      <c r="B96" s="12">
        <v>49344</v>
      </c>
      <c r="C96" s="4">
        <v>49104</v>
      </c>
      <c r="D96" s="4">
        <v>48908</v>
      </c>
      <c r="E96" s="4">
        <v>48762</v>
      </c>
      <c r="F96" s="4">
        <v>48793</v>
      </c>
      <c r="G96" s="4">
        <v>48945</v>
      </c>
      <c r="H96" s="12">
        <f t="shared" si="1"/>
        <v>48976</v>
      </c>
    </row>
    <row r="97" spans="1:8" ht="12" customHeight="1" x14ac:dyDescent="0.2">
      <c r="A97" s="8" t="str">
        <f>'Pregnant Women Participating'!A97</f>
        <v>Washington</v>
      </c>
      <c r="B97" s="12">
        <v>85779</v>
      </c>
      <c r="C97" s="4">
        <v>84910</v>
      </c>
      <c r="D97" s="4">
        <v>83994</v>
      </c>
      <c r="E97" s="4">
        <v>84172</v>
      </c>
      <c r="F97" s="4">
        <v>83693</v>
      </c>
      <c r="G97" s="4">
        <v>84310</v>
      </c>
      <c r="H97" s="12">
        <f t="shared" si="1"/>
        <v>84476.333333333328</v>
      </c>
    </row>
    <row r="98" spans="1:8" ht="12" customHeight="1" x14ac:dyDescent="0.2">
      <c r="A98" s="8" t="str">
        <f>'Pregnant Women Participating'!A98</f>
        <v>Northern Marianas</v>
      </c>
      <c r="B98" s="12">
        <v>1523</v>
      </c>
      <c r="C98" s="4">
        <v>1520</v>
      </c>
      <c r="D98" s="4">
        <v>1526</v>
      </c>
      <c r="E98" s="4">
        <v>1505</v>
      </c>
      <c r="F98" s="4">
        <v>1483</v>
      </c>
      <c r="G98" s="4">
        <v>1493</v>
      </c>
      <c r="H98" s="12">
        <f t="shared" si="1"/>
        <v>1508.3333333333333</v>
      </c>
    </row>
    <row r="99" spans="1:8" ht="12" customHeight="1" x14ac:dyDescent="0.2">
      <c r="A99" s="8" t="str">
        <f>'Pregnant Women Participating'!A99</f>
        <v>Inter-Tribal Council, NV</v>
      </c>
      <c r="B99" s="12">
        <v>253</v>
      </c>
      <c r="C99" s="4">
        <v>283</v>
      </c>
      <c r="D99" s="4">
        <v>282</v>
      </c>
      <c r="E99" s="4">
        <v>262</v>
      </c>
      <c r="F99" s="4">
        <v>267</v>
      </c>
      <c r="G99" s="4">
        <v>266</v>
      </c>
      <c r="H99" s="12">
        <f t="shared" si="1"/>
        <v>268.83333333333331</v>
      </c>
    </row>
    <row r="100" spans="1:8" s="16" customFormat="1" ht="24.75" customHeight="1" x14ac:dyDescent="0.2">
      <c r="A100" s="13" t="str">
        <f>'Pregnant Women Participating'!A100</f>
        <v>Western Region</v>
      </c>
      <c r="B100" s="14">
        <v>834737</v>
      </c>
      <c r="C100" s="14">
        <v>827320</v>
      </c>
      <c r="D100" s="14">
        <v>825425</v>
      </c>
      <c r="E100" s="14">
        <v>824274</v>
      </c>
      <c r="F100" s="14">
        <v>823519</v>
      </c>
      <c r="G100" s="14">
        <v>827106</v>
      </c>
      <c r="H100" s="15">
        <f t="shared" si="1"/>
        <v>827063.5</v>
      </c>
    </row>
    <row r="101" spans="1:8" s="28" customFormat="1" ht="16.5" customHeight="1" thickBot="1" x14ac:dyDescent="0.25">
      <c r="A101" s="21" t="str">
        <f>'Pregnant Women Participating'!A101</f>
        <v>TOTAL</v>
      </c>
      <c r="B101" s="22">
        <v>3899937</v>
      </c>
      <c r="C101" s="23">
        <v>3850806</v>
      </c>
      <c r="D101" s="23">
        <v>3825606</v>
      </c>
      <c r="E101" s="23">
        <v>3821272</v>
      </c>
      <c r="F101" s="23">
        <v>3808769</v>
      </c>
      <c r="G101" s="23">
        <v>3824372</v>
      </c>
      <c r="H101" s="27">
        <f t="shared" si="1"/>
        <v>3838460.3333333335</v>
      </c>
    </row>
    <row r="102" spans="1:8" ht="12.75" customHeight="1" thickTop="1" x14ac:dyDescent="0.2">
      <c r="A102" s="9"/>
    </row>
    <row r="103" spans="1:8" x14ac:dyDescent="0.2">
      <c r="A103" s="9"/>
    </row>
    <row r="104" spans="1:8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pageSetUpPr fitToPage="1"/>
  </sheetPr>
  <dimension ref="A1:H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7" width="11.7109375" style="3" customWidth="1"/>
    <col min="8" max="8" width="13.7109375" style="3" customWidth="1"/>
    <col min="9" max="16384" width="9.140625" style="3"/>
  </cols>
  <sheetData>
    <row r="1" spans="1:8" ht="12" customHeight="1" x14ac:dyDescent="0.2">
      <c r="A1" s="10" t="s">
        <v>6</v>
      </c>
      <c r="B1" s="2"/>
      <c r="C1" s="2"/>
      <c r="D1" s="2"/>
      <c r="E1" s="2"/>
      <c r="F1" s="2"/>
      <c r="G1" s="2"/>
    </row>
    <row r="2" spans="1:8" ht="12" customHeight="1" x14ac:dyDescent="0.2">
      <c r="A2" s="10" t="str">
        <f>'Pregnant Women Participating'!A2</f>
        <v>FISCAL YEAR 2026</v>
      </c>
      <c r="B2" s="2"/>
      <c r="C2" s="2"/>
      <c r="D2" s="2"/>
      <c r="E2" s="2"/>
      <c r="F2" s="2"/>
      <c r="G2" s="2"/>
    </row>
    <row r="3" spans="1:8" ht="12" customHeight="1" x14ac:dyDescent="0.2">
      <c r="A3" s="1" t="str">
        <f>'Pregnant Women Participating'!A3</f>
        <v>Data as of June 12, 2026</v>
      </c>
      <c r="B3" s="2"/>
      <c r="C3" s="2"/>
      <c r="D3" s="2"/>
      <c r="E3" s="2"/>
      <c r="F3" s="2"/>
      <c r="G3" s="2"/>
    </row>
    <row r="4" spans="1:8" ht="12" customHeight="1" x14ac:dyDescent="0.2">
      <c r="A4" s="2"/>
      <c r="B4" s="2"/>
      <c r="C4" s="2"/>
      <c r="D4" s="2"/>
      <c r="E4" s="2"/>
      <c r="F4" s="2"/>
      <c r="G4" s="2"/>
    </row>
    <row r="5" spans="1:8" ht="24" customHeight="1" x14ac:dyDescent="0.2">
      <c r="A5" s="6" t="s">
        <v>0</v>
      </c>
      <c r="B5" s="17">
        <f>DATE(RIGHT(A2,4)-1,10,1)</f>
        <v>45931</v>
      </c>
      <c r="C5" s="18">
        <f>DATE(RIGHT(A2,4)-1,11,1)</f>
        <v>45962</v>
      </c>
      <c r="D5" s="18">
        <f>DATE(RIGHT(A2,4)-1,12,1)</f>
        <v>45992</v>
      </c>
      <c r="E5" s="18">
        <f>DATE(RIGHT(A2,4),1,1)</f>
        <v>46023</v>
      </c>
      <c r="F5" s="18">
        <f>DATE(RIGHT(A2,4),2,1)</f>
        <v>46054</v>
      </c>
      <c r="G5" s="18">
        <f>DATE(RIGHT(A2,4),3,1)</f>
        <v>46082</v>
      </c>
      <c r="H5" s="11" t="s">
        <v>12</v>
      </c>
    </row>
    <row r="6" spans="1:8" ht="12" customHeight="1" x14ac:dyDescent="0.2">
      <c r="A6" s="7" t="str">
        <f>'Pregnant Women Participating'!A6</f>
        <v>Connecticut</v>
      </c>
      <c r="B6" s="12">
        <v>53325</v>
      </c>
      <c r="C6" s="4">
        <v>52329</v>
      </c>
      <c r="D6" s="4">
        <v>51932</v>
      </c>
      <c r="E6" s="4">
        <v>51477</v>
      </c>
      <c r="F6" s="4">
        <v>50615</v>
      </c>
      <c r="G6" s="35">
        <v>50952</v>
      </c>
      <c r="H6" s="12">
        <f t="shared" ref="H6:H14" si="0">IF(SUM(B6:G6)&gt;0,AVERAGE(B6:G6)," ")</f>
        <v>51771.666666666664</v>
      </c>
    </row>
    <row r="7" spans="1:8" ht="12" customHeight="1" x14ac:dyDescent="0.2">
      <c r="A7" s="7" t="str">
        <f>'Pregnant Women Participating'!A7</f>
        <v>Maine</v>
      </c>
      <c r="B7" s="12">
        <v>19307</v>
      </c>
      <c r="C7" s="4">
        <v>18969</v>
      </c>
      <c r="D7" s="4">
        <v>18717</v>
      </c>
      <c r="E7" s="4">
        <v>18810</v>
      </c>
      <c r="F7" s="4">
        <v>18615</v>
      </c>
      <c r="G7" s="35">
        <v>18744</v>
      </c>
      <c r="H7" s="12">
        <f t="shared" si="0"/>
        <v>18860.333333333332</v>
      </c>
    </row>
    <row r="8" spans="1:8" ht="12" customHeight="1" x14ac:dyDescent="0.2">
      <c r="A8" s="7" t="str">
        <f>'Pregnant Women Participating'!A8</f>
        <v>Massachusetts</v>
      </c>
      <c r="B8" s="12">
        <v>119374</v>
      </c>
      <c r="C8" s="4">
        <v>117547</v>
      </c>
      <c r="D8" s="4">
        <v>116604</v>
      </c>
      <c r="E8" s="4">
        <v>116473</v>
      </c>
      <c r="F8" s="4">
        <v>115698</v>
      </c>
      <c r="G8" s="35">
        <v>116680</v>
      </c>
      <c r="H8" s="12">
        <f t="shared" si="0"/>
        <v>117062.66666666667</v>
      </c>
    </row>
    <row r="9" spans="1:8" ht="12" customHeight="1" x14ac:dyDescent="0.2">
      <c r="A9" s="7" t="str">
        <f>'Pregnant Women Participating'!A9</f>
        <v>New Hampshire</v>
      </c>
      <c r="B9" s="12">
        <v>12275</v>
      </c>
      <c r="C9" s="4">
        <v>12035</v>
      </c>
      <c r="D9" s="4">
        <v>12111</v>
      </c>
      <c r="E9" s="4">
        <v>12131</v>
      </c>
      <c r="F9" s="4">
        <v>11933</v>
      </c>
      <c r="G9" s="35">
        <v>12338</v>
      </c>
      <c r="H9" s="12">
        <f t="shared" si="0"/>
        <v>12137.166666666666</v>
      </c>
    </row>
    <row r="10" spans="1:8" ht="12" customHeight="1" x14ac:dyDescent="0.2">
      <c r="A10" s="7" t="str">
        <f>'Pregnant Women Participating'!A10</f>
        <v>New York</v>
      </c>
      <c r="B10" s="12">
        <v>462325</v>
      </c>
      <c r="C10" s="4">
        <v>457535</v>
      </c>
      <c r="D10" s="4">
        <v>457883</v>
      </c>
      <c r="E10" s="4">
        <v>459999</v>
      </c>
      <c r="F10" s="4">
        <v>458318</v>
      </c>
      <c r="G10" s="35">
        <v>463188</v>
      </c>
      <c r="H10" s="12">
        <f t="shared" si="0"/>
        <v>459874.66666666669</v>
      </c>
    </row>
    <row r="11" spans="1:8" ht="12" customHeight="1" x14ac:dyDescent="0.2">
      <c r="A11" s="7" t="str">
        <f>'Pregnant Women Participating'!A11</f>
        <v>Rhode Island</v>
      </c>
      <c r="B11" s="12">
        <v>18002</v>
      </c>
      <c r="C11" s="4">
        <v>17458</v>
      </c>
      <c r="D11" s="4">
        <v>17365</v>
      </c>
      <c r="E11" s="4">
        <v>17607</v>
      </c>
      <c r="F11" s="4">
        <v>17172</v>
      </c>
      <c r="G11" s="35">
        <v>17303</v>
      </c>
      <c r="H11" s="12">
        <f t="shared" si="0"/>
        <v>17484.5</v>
      </c>
    </row>
    <row r="12" spans="1:8" ht="12" customHeight="1" x14ac:dyDescent="0.2">
      <c r="A12" s="7" t="str">
        <f>'Pregnant Women Participating'!A12</f>
        <v>Vermont</v>
      </c>
      <c r="B12" s="12">
        <v>10521</v>
      </c>
      <c r="C12" s="4">
        <v>10434</v>
      </c>
      <c r="D12" s="4">
        <v>10479</v>
      </c>
      <c r="E12" s="4">
        <v>10497</v>
      </c>
      <c r="F12" s="4">
        <v>10467</v>
      </c>
      <c r="G12" s="35">
        <v>10576</v>
      </c>
      <c r="H12" s="12">
        <f t="shared" si="0"/>
        <v>10495.666666666666</v>
      </c>
    </row>
    <row r="13" spans="1:8" ht="12" customHeight="1" x14ac:dyDescent="0.2">
      <c r="A13" s="7" t="str">
        <f>'Pregnant Women Participating'!A13</f>
        <v>Virgin Islands</v>
      </c>
      <c r="B13" s="12">
        <v>2369</v>
      </c>
      <c r="C13" s="4">
        <v>2354</v>
      </c>
      <c r="D13" s="4">
        <v>2307</v>
      </c>
      <c r="E13" s="4">
        <v>2307</v>
      </c>
      <c r="F13" s="4">
        <v>2214</v>
      </c>
      <c r="G13" s="35">
        <v>2172</v>
      </c>
      <c r="H13" s="12">
        <f t="shared" si="0"/>
        <v>2287.1666666666665</v>
      </c>
    </row>
    <row r="14" spans="1:8" ht="12" customHeight="1" x14ac:dyDescent="0.2">
      <c r="A14" s="7" t="str">
        <f>'Pregnant Women Participating'!A14</f>
        <v>Pleasant Point, ME</v>
      </c>
      <c r="B14" s="12">
        <v>37</v>
      </c>
      <c r="C14" s="4">
        <v>41</v>
      </c>
      <c r="D14" s="4">
        <v>40</v>
      </c>
      <c r="E14" s="4">
        <v>44</v>
      </c>
      <c r="F14" s="4">
        <v>38</v>
      </c>
      <c r="G14" s="35">
        <v>44</v>
      </c>
      <c r="H14" s="12">
        <f t="shared" si="0"/>
        <v>40.666666666666664</v>
      </c>
    </row>
    <row r="15" spans="1:8" s="16" customFormat="1" ht="24.75" customHeight="1" x14ac:dyDescent="0.2">
      <c r="A15" s="13" t="str">
        <f>'Pregnant Women Participating'!A15</f>
        <v>Northeast Region</v>
      </c>
      <c r="B15" s="15">
        <v>697535</v>
      </c>
      <c r="C15" s="14">
        <v>688702</v>
      </c>
      <c r="D15" s="14">
        <v>687438</v>
      </c>
      <c r="E15" s="14">
        <v>689345</v>
      </c>
      <c r="F15" s="14">
        <v>685070</v>
      </c>
      <c r="G15" s="34">
        <v>691997</v>
      </c>
      <c r="H15" s="15">
        <f t="shared" ref="H15:H101" si="1">IF(SUM(B15:G15)&gt;0,AVERAGE(B15:G15)," ")</f>
        <v>690014.5</v>
      </c>
    </row>
    <row r="16" spans="1:8" ht="12" customHeight="1" x14ac:dyDescent="0.2">
      <c r="A16" s="7" t="str">
        <f>'Pregnant Women Participating'!A16</f>
        <v>Delaware</v>
      </c>
      <c r="B16" s="4">
        <v>23829</v>
      </c>
      <c r="C16" s="4">
        <v>23604</v>
      </c>
      <c r="D16" s="4">
        <v>23681</v>
      </c>
      <c r="E16" s="4">
        <v>23640</v>
      </c>
      <c r="F16" s="4">
        <v>23343</v>
      </c>
      <c r="G16" s="4">
        <v>23523</v>
      </c>
      <c r="H16" s="12">
        <f t="shared" si="1"/>
        <v>23603.333333333332</v>
      </c>
    </row>
    <row r="17" spans="1:8" ht="12" customHeight="1" x14ac:dyDescent="0.2">
      <c r="A17" s="7" t="str">
        <f>'Pregnant Women Participating'!A17</f>
        <v>District of Columbia</v>
      </c>
      <c r="B17" s="4">
        <v>12064</v>
      </c>
      <c r="C17" s="4">
        <v>11892</v>
      </c>
      <c r="D17" s="4">
        <v>11796</v>
      </c>
      <c r="E17" s="4">
        <v>11739</v>
      </c>
      <c r="F17" s="4">
        <v>11596</v>
      </c>
      <c r="G17" s="4">
        <v>11667</v>
      </c>
      <c r="H17" s="12">
        <f t="shared" si="1"/>
        <v>11792.333333333334</v>
      </c>
    </row>
    <row r="18" spans="1:8" ht="12" customHeight="1" x14ac:dyDescent="0.2">
      <c r="A18" s="7" t="str">
        <f>'Pregnant Women Participating'!A18</f>
        <v>Maryland</v>
      </c>
      <c r="B18" s="4">
        <v>121840</v>
      </c>
      <c r="C18" s="4">
        <v>119706</v>
      </c>
      <c r="D18" s="4">
        <v>118204</v>
      </c>
      <c r="E18" s="4">
        <v>116739</v>
      </c>
      <c r="F18" s="4">
        <v>114779</v>
      </c>
      <c r="G18" s="4">
        <v>116052</v>
      </c>
      <c r="H18" s="12">
        <f t="shared" si="1"/>
        <v>117886.66666666667</v>
      </c>
    </row>
    <row r="19" spans="1:8" ht="12" customHeight="1" x14ac:dyDescent="0.2">
      <c r="A19" s="7" t="str">
        <f>'Pregnant Women Participating'!A19</f>
        <v>New Jersey</v>
      </c>
      <c r="B19" s="4">
        <v>163691</v>
      </c>
      <c r="C19" s="4">
        <v>162371</v>
      </c>
      <c r="D19" s="4">
        <v>161078</v>
      </c>
      <c r="E19" s="4">
        <v>160254</v>
      </c>
      <c r="F19" s="4">
        <v>159846</v>
      </c>
      <c r="G19" s="4">
        <v>160875</v>
      </c>
      <c r="H19" s="12">
        <f t="shared" si="1"/>
        <v>161352.5</v>
      </c>
    </row>
    <row r="20" spans="1:8" ht="12" customHeight="1" x14ac:dyDescent="0.2">
      <c r="A20" s="7" t="str">
        <f>'Pregnant Women Participating'!A20</f>
        <v>Pennsylvania</v>
      </c>
      <c r="B20" s="4">
        <v>184674</v>
      </c>
      <c r="C20" s="4">
        <v>180518</v>
      </c>
      <c r="D20" s="4">
        <v>176850</v>
      </c>
      <c r="E20" s="4">
        <v>175065</v>
      </c>
      <c r="F20" s="4">
        <v>174242</v>
      </c>
      <c r="G20" s="4">
        <v>174039</v>
      </c>
      <c r="H20" s="12">
        <f t="shared" si="1"/>
        <v>177564.66666666666</v>
      </c>
    </row>
    <row r="21" spans="1:8" ht="12" customHeight="1" x14ac:dyDescent="0.2">
      <c r="A21" s="7" t="str">
        <f>'Pregnant Women Participating'!A21</f>
        <v>Puerto Rico</v>
      </c>
      <c r="B21" s="4">
        <v>88468</v>
      </c>
      <c r="C21" s="4">
        <v>87195</v>
      </c>
      <c r="D21" s="4">
        <v>87127</v>
      </c>
      <c r="E21" s="4">
        <v>87198</v>
      </c>
      <c r="F21" s="4">
        <v>87626</v>
      </c>
      <c r="G21" s="4">
        <v>88229</v>
      </c>
      <c r="H21" s="12">
        <f t="shared" si="1"/>
        <v>87640.5</v>
      </c>
    </row>
    <row r="22" spans="1:8" ht="12" customHeight="1" x14ac:dyDescent="0.2">
      <c r="A22" s="7" t="str">
        <f>'Pregnant Women Participating'!A22</f>
        <v>Virginia</v>
      </c>
      <c r="B22" s="4">
        <v>104522</v>
      </c>
      <c r="C22" s="4">
        <v>101443</v>
      </c>
      <c r="D22" s="4">
        <v>99854</v>
      </c>
      <c r="E22" s="4">
        <v>98711</v>
      </c>
      <c r="F22" s="4">
        <v>97911</v>
      </c>
      <c r="G22" s="4">
        <v>98223</v>
      </c>
      <c r="H22" s="12">
        <f t="shared" si="1"/>
        <v>100110.66666666667</v>
      </c>
    </row>
    <row r="23" spans="1:8" ht="12" customHeight="1" x14ac:dyDescent="0.2">
      <c r="A23" s="7" t="str">
        <f>'Pregnant Women Participating'!A23</f>
        <v>West Virginia</v>
      </c>
      <c r="B23" s="4">
        <v>35946</v>
      </c>
      <c r="C23" s="4">
        <v>35432</v>
      </c>
      <c r="D23" s="4">
        <v>35079</v>
      </c>
      <c r="E23" s="4">
        <v>35234</v>
      </c>
      <c r="F23" s="4">
        <v>34802</v>
      </c>
      <c r="G23" s="4">
        <v>34941</v>
      </c>
      <c r="H23" s="12">
        <f t="shared" si="1"/>
        <v>35239</v>
      </c>
    </row>
    <row r="24" spans="1:8" s="16" customFormat="1" ht="24.75" customHeight="1" x14ac:dyDescent="0.2">
      <c r="A24" s="13" t="str">
        <f>'Pregnant Women Participating'!A24</f>
        <v>Mid-Atlantic Region</v>
      </c>
      <c r="B24" s="14">
        <v>735034</v>
      </c>
      <c r="C24" s="14">
        <v>722161</v>
      </c>
      <c r="D24" s="14">
        <v>713669</v>
      </c>
      <c r="E24" s="14">
        <v>708580</v>
      </c>
      <c r="F24" s="14">
        <v>704145</v>
      </c>
      <c r="G24" s="14">
        <v>707549</v>
      </c>
      <c r="H24" s="15">
        <f t="shared" si="1"/>
        <v>715189.66666666663</v>
      </c>
    </row>
    <row r="25" spans="1:8" ht="12" customHeight="1" x14ac:dyDescent="0.2">
      <c r="A25" s="7" t="str">
        <f>'Pregnant Women Participating'!A25</f>
        <v>Alabama</v>
      </c>
      <c r="B25" s="4">
        <v>107359</v>
      </c>
      <c r="C25" s="4">
        <v>101539</v>
      </c>
      <c r="D25" s="4">
        <v>103385</v>
      </c>
      <c r="E25" s="4">
        <v>107624</v>
      </c>
      <c r="F25" s="4">
        <v>106917</v>
      </c>
      <c r="G25" s="4">
        <v>107446</v>
      </c>
      <c r="H25" s="12">
        <f t="shared" si="1"/>
        <v>105711.66666666667</v>
      </c>
    </row>
    <row r="26" spans="1:8" ht="12" customHeight="1" x14ac:dyDescent="0.2">
      <c r="A26" s="7" t="str">
        <f>'Pregnant Women Participating'!A26</f>
        <v>Florida</v>
      </c>
      <c r="B26" s="4">
        <v>431243</v>
      </c>
      <c r="C26" s="4">
        <v>417197</v>
      </c>
      <c r="D26" s="4">
        <v>411640</v>
      </c>
      <c r="E26" s="4">
        <v>410236</v>
      </c>
      <c r="F26" s="4">
        <v>404838</v>
      </c>
      <c r="G26" s="4">
        <v>406331</v>
      </c>
      <c r="H26" s="12">
        <f t="shared" si="1"/>
        <v>413580.83333333331</v>
      </c>
    </row>
    <row r="27" spans="1:8" ht="12" customHeight="1" x14ac:dyDescent="0.2">
      <c r="A27" s="7" t="str">
        <f>'Pregnant Women Participating'!A27</f>
        <v>Georgia</v>
      </c>
      <c r="B27" s="4">
        <v>247706</v>
      </c>
      <c r="C27" s="4">
        <v>246833</v>
      </c>
      <c r="D27" s="4">
        <v>246278</v>
      </c>
      <c r="E27" s="4">
        <v>246758</v>
      </c>
      <c r="F27" s="4">
        <v>245289</v>
      </c>
      <c r="G27" s="4">
        <v>244719</v>
      </c>
      <c r="H27" s="12">
        <f t="shared" si="1"/>
        <v>246263.83333333334</v>
      </c>
    </row>
    <row r="28" spans="1:8" ht="12" customHeight="1" x14ac:dyDescent="0.2">
      <c r="A28" s="7" t="str">
        <f>'Pregnant Women Participating'!A28</f>
        <v>Kentucky</v>
      </c>
      <c r="B28" s="4">
        <v>107461</v>
      </c>
      <c r="C28" s="4">
        <v>105619</v>
      </c>
      <c r="D28" s="4">
        <v>104518</v>
      </c>
      <c r="E28" s="4">
        <v>103818</v>
      </c>
      <c r="F28" s="4">
        <v>103609</v>
      </c>
      <c r="G28" s="4">
        <v>104228</v>
      </c>
      <c r="H28" s="12">
        <f t="shared" si="1"/>
        <v>104875.5</v>
      </c>
    </row>
    <row r="29" spans="1:8" ht="12" customHeight="1" x14ac:dyDescent="0.2">
      <c r="A29" s="7" t="str">
        <f>'Pregnant Women Participating'!A29</f>
        <v>Mississippi</v>
      </c>
      <c r="B29" s="4">
        <v>57967</v>
      </c>
      <c r="C29" s="4">
        <v>56770</v>
      </c>
      <c r="D29" s="4">
        <v>56385</v>
      </c>
      <c r="E29" s="4">
        <v>54852</v>
      </c>
      <c r="F29" s="4">
        <v>56071</v>
      </c>
      <c r="G29" s="4">
        <v>56307</v>
      </c>
      <c r="H29" s="12">
        <f t="shared" si="1"/>
        <v>56392</v>
      </c>
    </row>
    <row r="30" spans="1:8" ht="12" customHeight="1" x14ac:dyDescent="0.2">
      <c r="A30" s="7" t="str">
        <f>'Pregnant Women Participating'!A30</f>
        <v>North Carolina</v>
      </c>
      <c r="B30" s="4">
        <v>264509</v>
      </c>
      <c r="C30" s="4">
        <v>259368</v>
      </c>
      <c r="D30" s="4">
        <v>257623</v>
      </c>
      <c r="E30" s="4">
        <v>257794</v>
      </c>
      <c r="F30" s="4">
        <v>255741</v>
      </c>
      <c r="G30" s="4">
        <v>258467</v>
      </c>
      <c r="H30" s="12">
        <f t="shared" si="1"/>
        <v>258917</v>
      </c>
    </row>
    <row r="31" spans="1:8" ht="12" customHeight="1" x14ac:dyDescent="0.2">
      <c r="A31" s="7" t="str">
        <f>'Pregnant Women Participating'!A31</f>
        <v>South Carolina</v>
      </c>
      <c r="B31" s="4">
        <v>97965</v>
      </c>
      <c r="C31" s="4">
        <v>96350</v>
      </c>
      <c r="D31" s="4">
        <v>95569</v>
      </c>
      <c r="E31" s="4">
        <v>95190</v>
      </c>
      <c r="F31" s="4">
        <v>93690</v>
      </c>
      <c r="G31" s="4">
        <v>95387</v>
      </c>
      <c r="H31" s="12">
        <f t="shared" si="1"/>
        <v>95691.833333333328</v>
      </c>
    </row>
    <row r="32" spans="1:8" ht="12" customHeight="1" x14ac:dyDescent="0.2">
      <c r="A32" s="7" t="str">
        <f>'Pregnant Women Participating'!A32</f>
        <v>Tennessee</v>
      </c>
      <c r="B32" s="4">
        <v>162934</v>
      </c>
      <c r="C32" s="4">
        <v>158395</v>
      </c>
      <c r="D32" s="4">
        <v>156883</v>
      </c>
      <c r="E32" s="4">
        <v>153192</v>
      </c>
      <c r="F32" s="4">
        <v>153585</v>
      </c>
      <c r="G32" s="4">
        <v>155102</v>
      </c>
      <c r="H32" s="12">
        <f t="shared" si="1"/>
        <v>156681.83333333334</v>
      </c>
    </row>
    <row r="33" spans="1:8" ht="12" customHeight="1" x14ac:dyDescent="0.2">
      <c r="A33" s="7" t="str">
        <f>'Pregnant Women Participating'!A33</f>
        <v>Choctaw Indians, MS</v>
      </c>
      <c r="B33" s="4">
        <v>628</v>
      </c>
      <c r="C33" s="4">
        <v>602</v>
      </c>
      <c r="D33" s="4">
        <v>598</v>
      </c>
      <c r="E33" s="4">
        <v>608</v>
      </c>
      <c r="F33" s="4">
        <v>585</v>
      </c>
      <c r="G33" s="4">
        <v>592</v>
      </c>
      <c r="H33" s="12">
        <f t="shared" si="1"/>
        <v>602.16666666666663</v>
      </c>
    </row>
    <row r="34" spans="1:8" ht="12" customHeight="1" x14ac:dyDescent="0.2">
      <c r="A34" s="7" t="str">
        <f>'Pregnant Women Participating'!A34</f>
        <v>Eastern Cherokee, NC</v>
      </c>
      <c r="B34" s="4">
        <v>472</v>
      </c>
      <c r="C34" s="4">
        <v>470</v>
      </c>
      <c r="D34" s="4">
        <v>472</v>
      </c>
      <c r="E34" s="4">
        <v>482</v>
      </c>
      <c r="F34" s="4">
        <v>460</v>
      </c>
      <c r="G34" s="4">
        <v>467</v>
      </c>
      <c r="H34" s="12">
        <f t="shared" si="1"/>
        <v>470.5</v>
      </c>
    </row>
    <row r="35" spans="1:8" s="16" customFormat="1" ht="24.75" customHeight="1" x14ac:dyDescent="0.2">
      <c r="A35" s="13" t="str">
        <f>'Pregnant Women Participating'!A35</f>
        <v>Southeast Region</v>
      </c>
      <c r="B35" s="14">
        <v>1478244</v>
      </c>
      <c r="C35" s="14">
        <v>1443143</v>
      </c>
      <c r="D35" s="14">
        <v>1433351</v>
      </c>
      <c r="E35" s="14">
        <v>1430554</v>
      </c>
      <c r="F35" s="14">
        <v>1420785</v>
      </c>
      <c r="G35" s="14">
        <v>1429046</v>
      </c>
      <c r="H35" s="15">
        <f t="shared" si="1"/>
        <v>1439187.1666666667</v>
      </c>
    </row>
    <row r="36" spans="1:8" ht="12" customHeight="1" x14ac:dyDescent="0.2">
      <c r="A36" s="7" t="str">
        <f>'Pregnant Women Participating'!A36</f>
        <v>Illinois</v>
      </c>
      <c r="B36" s="4">
        <v>175860</v>
      </c>
      <c r="C36" s="4">
        <v>171714</v>
      </c>
      <c r="D36" s="4">
        <v>168847</v>
      </c>
      <c r="E36" s="4">
        <v>168868</v>
      </c>
      <c r="F36" s="4">
        <v>167358</v>
      </c>
      <c r="G36" s="4">
        <v>168568</v>
      </c>
      <c r="H36" s="12">
        <f t="shared" si="1"/>
        <v>170202.5</v>
      </c>
    </row>
    <row r="37" spans="1:8" ht="12" customHeight="1" x14ac:dyDescent="0.2">
      <c r="A37" s="7" t="str">
        <f>'Pregnant Women Participating'!A37</f>
        <v>Indiana</v>
      </c>
      <c r="B37" s="4">
        <v>156544</v>
      </c>
      <c r="C37" s="4">
        <v>153378</v>
      </c>
      <c r="D37" s="4">
        <v>151849</v>
      </c>
      <c r="E37" s="4">
        <v>151961</v>
      </c>
      <c r="F37" s="4">
        <v>150373</v>
      </c>
      <c r="G37" s="4">
        <v>151678</v>
      </c>
      <c r="H37" s="12">
        <f t="shared" si="1"/>
        <v>152630.5</v>
      </c>
    </row>
    <row r="38" spans="1:8" ht="12" customHeight="1" x14ac:dyDescent="0.2">
      <c r="A38" s="7" t="str">
        <f>'Pregnant Women Participating'!A38</f>
        <v>Iowa</v>
      </c>
      <c r="B38" s="4">
        <v>62381</v>
      </c>
      <c r="C38" s="4">
        <v>61816</v>
      </c>
      <c r="D38" s="4">
        <v>61229</v>
      </c>
      <c r="E38" s="4">
        <v>60846</v>
      </c>
      <c r="F38" s="4">
        <v>60445</v>
      </c>
      <c r="G38" s="4">
        <v>60318</v>
      </c>
      <c r="H38" s="12">
        <f t="shared" si="1"/>
        <v>61172.5</v>
      </c>
    </row>
    <row r="39" spans="1:8" ht="12" customHeight="1" x14ac:dyDescent="0.2">
      <c r="A39" s="7" t="str">
        <f>'Pregnant Women Participating'!A39</f>
        <v>Michigan</v>
      </c>
      <c r="B39" s="4">
        <v>186266</v>
      </c>
      <c r="C39" s="4">
        <v>183165</v>
      </c>
      <c r="D39" s="4">
        <v>180802</v>
      </c>
      <c r="E39" s="4">
        <v>180787</v>
      </c>
      <c r="F39" s="4">
        <v>179544</v>
      </c>
      <c r="G39" s="4">
        <v>179632</v>
      </c>
      <c r="H39" s="12">
        <f t="shared" si="1"/>
        <v>181699.33333333334</v>
      </c>
    </row>
    <row r="40" spans="1:8" ht="12" customHeight="1" x14ac:dyDescent="0.2">
      <c r="A40" s="7" t="str">
        <f>'Pregnant Women Participating'!A40</f>
        <v>Minnesota</v>
      </c>
      <c r="B40" s="4">
        <v>105084</v>
      </c>
      <c r="C40" s="4">
        <v>103107</v>
      </c>
      <c r="D40" s="4">
        <v>102146</v>
      </c>
      <c r="E40" s="4">
        <v>101488</v>
      </c>
      <c r="F40" s="4">
        <v>100083</v>
      </c>
      <c r="G40" s="4">
        <v>100351</v>
      </c>
      <c r="H40" s="12">
        <f t="shared" si="1"/>
        <v>102043.16666666667</v>
      </c>
    </row>
    <row r="41" spans="1:8" ht="12" customHeight="1" x14ac:dyDescent="0.2">
      <c r="A41" s="7" t="str">
        <f>'Pregnant Women Participating'!A41</f>
        <v>Ohio</v>
      </c>
      <c r="B41" s="4">
        <v>183609</v>
      </c>
      <c r="C41" s="4">
        <v>179560</v>
      </c>
      <c r="D41" s="4">
        <v>176669</v>
      </c>
      <c r="E41" s="4">
        <v>174212</v>
      </c>
      <c r="F41" s="4">
        <v>173628</v>
      </c>
      <c r="G41" s="4">
        <v>175103</v>
      </c>
      <c r="H41" s="12">
        <f t="shared" si="1"/>
        <v>177130.16666666666</v>
      </c>
    </row>
    <row r="42" spans="1:8" ht="12" customHeight="1" x14ac:dyDescent="0.2">
      <c r="A42" s="7" t="str">
        <f>'Pregnant Women Participating'!A42</f>
        <v>Wisconsin</v>
      </c>
      <c r="B42" s="4">
        <v>94824</v>
      </c>
      <c r="C42" s="4">
        <v>93530</v>
      </c>
      <c r="D42" s="4">
        <v>93163</v>
      </c>
      <c r="E42" s="4">
        <v>93357</v>
      </c>
      <c r="F42" s="4">
        <v>92968</v>
      </c>
      <c r="G42" s="4">
        <v>92263</v>
      </c>
      <c r="H42" s="12">
        <f t="shared" si="1"/>
        <v>93350.833333333328</v>
      </c>
    </row>
    <row r="43" spans="1:8" s="16" customFormat="1" ht="24.75" customHeight="1" x14ac:dyDescent="0.2">
      <c r="A43" s="13" t="str">
        <f>'Pregnant Women Participating'!A43</f>
        <v>Midwest Region</v>
      </c>
      <c r="B43" s="14">
        <v>964568</v>
      </c>
      <c r="C43" s="14">
        <v>946270</v>
      </c>
      <c r="D43" s="14">
        <v>934705</v>
      </c>
      <c r="E43" s="14">
        <v>931519</v>
      </c>
      <c r="F43" s="14">
        <v>924399</v>
      </c>
      <c r="G43" s="14">
        <v>927913</v>
      </c>
      <c r="H43" s="15">
        <f t="shared" si="1"/>
        <v>938229</v>
      </c>
    </row>
    <row r="44" spans="1:8" ht="12" customHeight="1" x14ac:dyDescent="0.2">
      <c r="A44" s="7" t="str">
        <f>'Pregnant Women Participating'!A44</f>
        <v>Arizona</v>
      </c>
      <c r="B44" s="4">
        <v>146419</v>
      </c>
      <c r="C44" s="4">
        <v>144471</v>
      </c>
      <c r="D44" s="4">
        <v>144418</v>
      </c>
      <c r="E44" s="4">
        <v>144474</v>
      </c>
      <c r="F44" s="4">
        <v>144126</v>
      </c>
      <c r="G44" s="4">
        <v>145803</v>
      </c>
      <c r="H44" s="12">
        <f t="shared" si="1"/>
        <v>144951.83333333334</v>
      </c>
    </row>
    <row r="45" spans="1:8" ht="12" customHeight="1" x14ac:dyDescent="0.2">
      <c r="A45" s="7" t="str">
        <f>'Pregnant Women Participating'!A45</f>
        <v>Arkansas</v>
      </c>
      <c r="B45" s="4">
        <v>66460</v>
      </c>
      <c r="C45" s="4">
        <v>61584</v>
      </c>
      <c r="D45" s="4">
        <v>59145</v>
      </c>
      <c r="E45" s="4">
        <v>62039</v>
      </c>
      <c r="F45" s="4">
        <v>63950</v>
      </c>
      <c r="G45" s="4">
        <v>62021</v>
      </c>
      <c r="H45" s="12">
        <f t="shared" si="1"/>
        <v>62533.166666666664</v>
      </c>
    </row>
    <row r="46" spans="1:8" ht="12" customHeight="1" x14ac:dyDescent="0.2">
      <c r="A46" s="7" t="str">
        <f>'Pregnant Women Participating'!A46</f>
        <v>Louisiana</v>
      </c>
      <c r="B46" s="4">
        <v>105411</v>
      </c>
      <c r="C46" s="4">
        <v>102699</v>
      </c>
      <c r="D46" s="4">
        <v>101446</v>
      </c>
      <c r="E46" s="4">
        <v>100671</v>
      </c>
      <c r="F46" s="4">
        <v>101286</v>
      </c>
      <c r="G46" s="4">
        <v>102805</v>
      </c>
      <c r="H46" s="12">
        <f t="shared" si="1"/>
        <v>102386.33333333333</v>
      </c>
    </row>
    <row r="47" spans="1:8" ht="12" customHeight="1" x14ac:dyDescent="0.2">
      <c r="A47" s="7" t="str">
        <f>'Pregnant Women Participating'!A47</f>
        <v>New Mexico</v>
      </c>
      <c r="B47" s="4">
        <v>45538</v>
      </c>
      <c r="C47" s="4">
        <v>42348</v>
      </c>
      <c r="D47" s="4">
        <v>41262</v>
      </c>
      <c r="E47" s="4">
        <v>43718</v>
      </c>
      <c r="F47" s="4">
        <v>44219</v>
      </c>
      <c r="G47" s="4">
        <v>43722</v>
      </c>
      <c r="H47" s="12">
        <f t="shared" si="1"/>
        <v>43467.833333333336</v>
      </c>
    </row>
    <row r="48" spans="1:8" ht="12" customHeight="1" x14ac:dyDescent="0.2">
      <c r="A48" s="7" t="str">
        <f>'Pregnant Women Participating'!A48</f>
        <v>Oklahoma</v>
      </c>
      <c r="B48" s="4">
        <v>75899</v>
      </c>
      <c r="C48" s="4">
        <v>73609</v>
      </c>
      <c r="D48" s="4">
        <v>71994</v>
      </c>
      <c r="E48" s="4">
        <v>71163</v>
      </c>
      <c r="F48" s="4">
        <v>70774</v>
      </c>
      <c r="G48" s="4">
        <v>70881</v>
      </c>
      <c r="H48" s="12">
        <f t="shared" si="1"/>
        <v>72386.666666666672</v>
      </c>
    </row>
    <row r="49" spans="1:8" ht="12" customHeight="1" x14ac:dyDescent="0.2">
      <c r="A49" s="7" t="str">
        <f>'Pregnant Women Participating'!A49</f>
        <v>Texas</v>
      </c>
      <c r="B49" s="4">
        <v>810273</v>
      </c>
      <c r="C49" s="4">
        <v>794091</v>
      </c>
      <c r="D49" s="4">
        <v>782207</v>
      </c>
      <c r="E49" s="4">
        <v>771718</v>
      </c>
      <c r="F49" s="4">
        <v>770335</v>
      </c>
      <c r="G49" s="4">
        <v>775292</v>
      </c>
      <c r="H49" s="12">
        <f t="shared" si="1"/>
        <v>783986</v>
      </c>
    </row>
    <row r="50" spans="1:8" ht="12" customHeight="1" x14ac:dyDescent="0.2">
      <c r="A50" s="7" t="str">
        <f>'Pregnant Women Participating'!A50</f>
        <v>Utah</v>
      </c>
      <c r="B50" s="4">
        <v>47892</v>
      </c>
      <c r="C50" s="4">
        <v>47095</v>
      </c>
      <c r="D50" s="4">
        <v>46444</v>
      </c>
      <c r="E50" s="4">
        <v>45755</v>
      </c>
      <c r="F50" s="4">
        <v>45623</v>
      </c>
      <c r="G50" s="4">
        <v>45820</v>
      </c>
      <c r="H50" s="12">
        <f t="shared" si="1"/>
        <v>46438.166666666664</v>
      </c>
    </row>
    <row r="51" spans="1:8" ht="12" customHeight="1" x14ac:dyDescent="0.2">
      <c r="A51" s="7" t="str">
        <f>'Pregnant Women Participating'!A51</f>
        <v>Inter-Tribal Council, AZ</v>
      </c>
      <c r="B51" s="4">
        <v>6674</v>
      </c>
      <c r="C51" s="4">
        <v>6402</v>
      </c>
      <c r="D51" s="4">
        <v>6397</v>
      </c>
      <c r="E51" s="4">
        <v>6497</v>
      </c>
      <c r="F51" s="4">
        <v>6413</v>
      </c>
      <c r="G51" s="4">
        <v>6529</v>
      </c>
      <c r="H51" s="12">
        <f t="shared" si="1"/>
        <v>6485.333333333333</v>
      </c>
    </row>
    <row r="52" spans="1:8" ht="12" customHeight="1" x14ac:dyDescent="0.2">
      <c r="A52" s="7" t="str">
        <f>'Pregnant Women Participating'!A52</f>
        <v>Navajo Nation, AZ</v>
      </c>
      <c r="B52" s="4">
        <v>4048</v>
      </c>
      <c r="C52" s="4">
        <v>3877</v>
      </c>
      <c r="D52" s="4">
        <v>3898</v>
      </c>
      <c r="E52" s="4">
        <v>4045</v>
      </c>
      <c r="F52" s="4">
        <v>3794</v>
      </c>
      <c r="G52" s="4">
        <v>3836</v>
      </c>
      <c r="H52" s="12">
        <f t="shared" si="1"/>
        <v>3916.3333333333335</v>
      </c>
    </row>
    <row r="53" spans="1:8" ht="12" customHeight="1" x14ac:dyDescent="0.2">
      <c r="A53" s="7" t="str">
        <f>'Pregnant Women Participating'!A53</f>
        <v>Acoma, Canoncito &amp; Laguna, NM</v>
      </c>
      <c r="B53" s="4">
        <v>282</v>
      </c>
      <c r="C53" s="4">
        <v>307</v>
      </c>
      <c r="D53" s="4">
        <v>289</v>
      </c>
      <c r="E53" s="4">
        <v>285</v>
      </c>
      <c r="F53" s="4">
        <v>288</v>
      </c>
      <c r="G53" s="4">
        <v>279</v>
      </c>
      <c r="H53" s="12">
        <f t="shared" si="1"/>
        <v>288.33333333333331</v>
      </c>
    </row>
    <row r="54" spans="1:8" ht="12" customHeight="1" x14ac:dyDescent="0.2">
      <c r="A54" s="7" t="str">
        <f>'Pregnant Women Participating'!A54</f>
        <v>Eight Northern Pueblos, NM</v>
      </c>
      <c r="B54" s="4">
        <v>289</v>
      </c>
      <c r="C54" s="4">
        <v>301</v>
      </c>
      <c r="D54" s="4">
        <v>304</v>
      </c>
      <c r="E54" s="4">
        <v>290</v>
      </c>
      <c r="F54" s="4">
        <v>308</v>
      </c>
      <c r="G54" s="4">
        <v>302</v>
      </c>
      <c r="H54" s="12">
        <f t="shared" si="1"/>
        <v>299</v>
      </c>
    </row>
    <row r="55" spans="1:8" ht="12" customHeight="1" x14ac:dyDescent="0.2">
      <c r="A55" s="7" t="str">
        <f>'Pregnant Women Participating'!A55</f>
        <v>Five Sandoval Pueblos, NM</v>
      </c>
      <c r="B55" s="4">
        <v>181</v>
      </c>
      <c r="C55" s="4">
        <v>172</v>
      </c>
      <c r="D55" s="4">
        <v>160</v>
      </c>
      <c r="E55" s="4">
        <v>179</v>
      </c>
      <c r="F55" s="4">
        <v>168</v>
      </c>
      <c r="G55" s="4">
        <v>179</v>
      </c>
      <c r="H55" s="12">
        <f t="shared" si="1"/>
        <v>173.16666666666666</v>
      </c>
    </row>
    <row r="56" spans="1:8" ht="12" customHeight="1" x14ac:dyDescent="0.2">
      <c r="A56" s="7" t="str">
        <f>'Pregnant Women Participating'!A56</f>
        <v>Isleta Pueblo, NM</v>
      </c>
      <c r="B56" s="4">
        <v>948</v>
      </c>
      <c r="C56" s="4">
        <v>889</v>
      </c>
      <c r="D56" s="4">
        <v>887</v>
      </c>
      <c r="E56" s="4">
        <v>899</v>
      </c>
      <c r="F56" s="4">
        <v>892</v>
      </c>
      <c r="G56" s="4">
        <v>891</v>
      </c>
      <c r="H56" s="12">
        <f t="shared" si="1"/>
        <v>901</v>
      </c>
    </row>
    <row r="57" spans="1:8" ht="12" customHeight="1" x14ac:dyDescent="0.2">
      <c r="A57" s="7" t="str">
        <f>'Pregnant Women Participating'!A57</f>
        <v>San Felipe Pueblo, NM</v>
      </c>
      <c r="B57" s="4">
        <v>196</v>
      </c>
      <c r="C57" s="4">
        <v>204</v>
      </c>
      <c r="D57" s="4">
        <v>166</v>
      </c>
      <c r="E57" s="4">
        <v>199</v>
      </c>
      <c r="F57" s="4">
        <v>201</v>
      </c>
      <c r="G57" s="4">
        <v>192</v>
      </c>
      <c r="H57" s="12">
        <f t="shared" si="1"/>
        <v>193</v>
      </c>
    </row>
    <row r="58" spans="1:8" ht="12" customHeight="1" x14ac:dyDescent="0.2">
      <c r="A58" s="7" t="str">
        <f>'Pregnant Women Participating'!A58</f>
        <v>Santo Domingo Tribe, NM</v>
      </c>
      <c r="B58" s="4">
        <v>130</v>
      </c>
      <c r="C58" s="4">
        <v>128</v>
      </c>
      <c r="D58" s="4">
        <v>117</v>
      </c>
      <c r="E58" s="4">
        <v>119</v>
      </c>
      <c r="F58" s="4">
        <v>124</v>
      </c>
      <c r="G58" s="4">
        <v>129</v>
      </c>
      <c r="H58" s="12">
        <f t="shared" si="1"/>
        <v>124.5</v>
      </c>
    </row>
    <row r="59" spans="1:8" ht="12" customHeight="1" x14ac:dyDescent="0.2">
      <c r="A59" s="7" t="str">
        <f>'Pregnant Women Participating'!A59</f>
        <v>Zuni Pueblo, NM</v>
      </c>
      <c r="B59" s="4">
        <v>464</v>
      </c>
      <c r="C59" s="4">
        <v>461</v>
      </c>
      <c r="D59" s="4">
        <v>461</v>
      </c>
      <c r="E59" s="4">
        <v>443</v>
      </c>
      <c r="F59" s="4">
        <v>448</v>
      </c>
      <c r="G59" s="4">
        <v>462</v>
      </c>
      <c r="H59" s="12">
        <f t="shared" si="1"/>
        <v>456.5</v>
      </c>
    </row>
    <row r="60" spans="1:8" ht="12" customHeight="1" x14ac:dyDescent="0.2">
      <c r="A60" s="7" t="str">
        <f>'Pregnant Women Participating'!A60</f>
        <v>Cherokee Nation, OK</v>
      </c>
      <c r="B60" s="4">
        <v>5807</v>
      </c>
      <c r="C60" s="4">
        <v>5709</v>
      </c>
      <c r="D60" s="4">
        <v>5755</v>
      </c>
      <c r="E60" s="4">
        <v>5697</v>
      </c>
      <c r="F60" s="4">
        <v>5633</v>
      </c>
      <c r="G60" s="4">
        <v>5537</v>
      </c>
      <c r="H60" s="12">
        <f t="shared" si="1"/>
        <v>5689.666666666667</v>
      </c>
    </row>
    <row r="61" spans="1:8" ht="12" customHeight="1" x14ac:dyDescent="0.2">
      <c r="A61" s="7" t="str">
        <f>'Pregnant Women Participating'!A61</f>
        <v>Chickasaw Nation, OK</v>
      </c>
      <c r="B61" s="4">
        <v>3795</v>
      </c>
      <c r="C61" s="4">
        <v>3732</v>
      </c>
      <c r="D61" s="4">
        <v>3710</v>
      </c>
      <c r="E61" s="4">
        <v>3756</v>
      </c>
      <c r="F61" s="4">
        <v>3661</v>
      </c>
      <c r="G61" s="4">
        <v>3681</v>
      </c>
      <c r="H61" s="12">
        <f t="shared" si="1"/>
        <v>3722.5</v>
      </c>
    </row>
    <row r="62" spans="1:8" ht="12" customHeight="1" x14ac:dyDescent="0.2">
      <c r="A62" s="7" t="str">
        <f>'Pregnant Women Participating'!A62</f>
        <v>Choctaw Nation, OK</v>
      </c>
      <c r="B62" s="4">
        <v>5003</v>
      </c>
      <c r="C62" s="4">
        <v>4930</v>
      </c>
      <c r="D62" s="4">
        <v>4927</v>
      </c>
      <c r="E62" s="4">
        <v>4953</v>
      </c>
      <c r="F62" s="4">
        <v>4947</v>
      </c>
      <c r="G62" s="4">
        <v>4910</v>
      </c>
      <c r="H62" s="12">
        <f t="shared" si="1"/>
        <v>4945</v>
      </c>
    </row>
    <row r="63" spans="1:8" ht="12" customHeight="1" x14ac:dyDescent="0.2">
      <c r="A63" s="7" t="str">
        <f>'Pregnant Women Participating'!A63</f>
        <v>Citizen Potawatomi Nation, OK</v>
      </c>
      <c r="B63" s="4">
        <v>1237</v>
      </c>
      <c r="C63" s="4">
        <v>1228</v>
      </c>
      <c r="D63" s="4">
        <v>1211</v>
      </c>
      <c r="E63" s="4">
        <v>1193</v>
      </c>
      <c r="F63" s="4">
        <v>1217</v>
      </c>
      <c r="G63" s="4">
        <v>1198</v>
      </c>
      <c r="H63" s="12">
        <f t="shared" si="1"/>
        <v>1214</v>
      </c>
    </row>
    <row r="64" spans="1:8" ht="12" customHeight="1" x14ac:dyDescent="0.2">
      <c r="A64" s="7" t="str">
        <f>'Pregnant Women Participating'!A64</f>
        <v>Inter-Tribal Council, OK</v>
      </c>
      <c r="B64" s="4">
        <v>613</v>
      </c>
      <c r="C64" s="4">
        <v>606</v>
      </c>
      <c r="D64" s="4">
        <v>610</v>
      </c>
      <c r="E64" s="4">
        <v>598</v>
      </c>
      <c r="F64" s="4">
        <v>613</v>
      </c>
      <c r="G64" s="4">
        <v>594</v>
      </c>
      <c r="H64" s="12">
        <f t="shared" si="1"/>
        <v>605.66666666666663</v>
      </c>
    </row>
    <row r="65" spans="1:8" ht="12" customHeight="1" x14ac:dyDescent="0.2">
      <c r="A65" s="7" t="str">
        <f>'Pregnant Women Participating'!A65</f>
        <v>Muscogee Creek Nation, OK</v>
      </c>
      <c r="B65" s="4">
        <v>2067</v>
      </c>
      <c r="C65" s="4">
        <v>2013</v>
      </c>
      <c r="D65" s="4">
        <v>1971</v>
      </c>
      <c r="E65" s="4">
        <v>1958</v>
      </c>
      <c r="F65" s="4">
        <v>1945</v>
      </c>
      <c r="G65" s="4">
        <v>1965</v>
      </c>
      <c r="H65" s="12">
        <f t="shared" si="1"/>
        <v>1986.5</v>
      </c>
    </row>
    <row r="66" spans="1:8" ht="12" customHeight="1" x14ac:dyDescent="0.2">
      <c r="A66" s="7" t="str">
        <f>'Pregnant Women Participating'!A66</f>
        <v>Osage Tribal Council, OK</v>
      </c>
      <c r="B66" s="4">
        <v>2711</v>
      </c>
      <c r="C66" s="4">
        <v>2649</v>
      </c>
      <c r="D66" s="4">
        <v>2580</v>
      </c>
      <c r="E66" s="4">
        <v>2553</v>
      </c>
      <c r="F66" s="4">
        <v>2538</v>
      </c>
      <c r="G66" s="4">
        <v>2491</v>
      </c>
      <c r="H66" s="12">
        <f t="shared" si="1"/>
        <v>2587</v>
      </c>
    </row>
    <row r="67" spans="1:8" ht="12" customHeight="1" x14ac:dyDescent="0.2">
      <c r="A67" s="7" t="str">
        <f>'Pregnant Women Participating'!A67</f>
        <v>Otoe-Missouria Tribe, OK</v>
      </c>
      <c r="B67" s="4">
        <v>426</v>
      </c>
      <c r="C67" s="4">
        <v>408</v>
      </c>
      <c r="D67" s="4">
        <v>407</v>
      </c>
      <c r="E67" s="4">
        <v>400</v>
      </c>
      <c r="F67" s="4">
        <v>383</v>
      </c>
      <c r="G67" s="4">
        <v>394</v>
      </c>
      <c r="H67" s="12">
        <f t="shared" si="1"/>
        <v>403</v>
      </c>
    </row>
    <row r="68" spans="1:8" ht="12" customHeight="1" x14ac:dyDescent="0.2">
      <c r="A68" s="7" t="str">
        <f>'Pregnant Women Participating'!A68</f>
        <v>Wichita, Caddo &amp; Delaware (WCD), OK</v>
      </c>
      <c r="B68" s="4">
        <v>3969</v>
      </c>
      <c r="C68" s="4">
        <v>3891</v>
      </c>
      <c r="D68" s="4">
        <v>3861</v>
      </c>
      <c r="E68" s="4">
        <v>3854</v>
      </c>
      <c r="F68" s="4">
        <v>3899</v>
      </c>
      <c r="G68" s="4">
        <v>3984</v>
      </c>
      <c r="H68" s="12">
        <f t="shared" si="1"/>
        <v>3909.6666666666665</v>
      </c>
    </row>
    <row r="69" spans="1:8" s="16" customFormat="1" ht="24.75" customHeight="1" x14ac:dyDescent="0.2">
      <c r="A69" s="13" t="str">
        <f>'Pregnant Women Participating'!A69</f>
        <v>Southwest Region</v>
      </c>
      <c r="B69" s="14">
        <v>1336732</v>
      </c>
      <c r="C69" s="14">
        <v>1303804</v>
      </c>
      <c r="D69" s="14">
        <v>1284627</v>
      </c>
      <c r="E69" s="14">
        <v>1277456</v>
      </c>
      <c r="F69" s="14">
        <v>1277785</v>
      </c>
      <c r="G69" s="14">
        <v>1283897</v>
      </c>
      <c r="H69" s="15">
        <f t="shared" si="1"/>
        <v>1294050.1666666667</v>
      </c>
    </row>
    <row r="70" spans="1:8" ht="12" customHeight="1" x14ac:dyDescent="0.2">
      <c r="A70" s="7" t="str">
        <f>'Pregnant Women Participating'!A70</f>
        <v>Colorado</v>
      </c>
      <c r="B70" s="12">
        <v>97592</v>
      </c>
      <c r="C70" s="4">
        <v>96591</v>
      </c>
      <c r="D70" s="4">
        <v>95990</v>
      </c>
      <c r="E70" s="4">
        <v>95872</v>
      </c>
      <c r="F70" s="4">
        <v>95677</v>
      </c>
      <c r="G70" s="4">
        <v>96237</v>
      </c>
      <c r="H70" s="12">
        <f t="shared" si="1"/>
        <v>96326.5</v>
      </c>
    </row>
    <row r="71" spans="1:8" ht="12" customHeight="1" x14ac:dyDescent="0.2">
      <c r="A71" s="7" t="str">
        <f>'Pregnant Women Participating'!A71</f>
        <v>Kansas</v>
      </c>
      <c r="B71" s="12">
        <v>49767</v>
      </c>
      <c r="C71" s="4">
        <v>47869</v>
      </c>
      <c r="D71" s="4">
        <v>47688</v>
      </c>
      <c r="E71" s="4">
        <v>47839</v>
      </c>
      <c r="F71" s="4">
        <v>47382</v>
      </c>
      <c r="G71" s="4">
        <v>47804</v>
      </c>
      <c r="H71" s="12">
        <f t="shared" si="1"/>
        <v>48058.166666666664</v>
      </c>
    </row>
    <row r="72" spans="1:8" ht="12" customHeight="1" x14ac:dyDescent="0.2">
      <c r="A72" s="7" t="str">
        <f>'Pregnant Women Participating'!A72</f>
        <v>Missouri</v>
      </c>
      <c r="B72" s="12">
        <v>98691</v>
      </c>
      <c r="C72" s="4">
        <v>96231</v>
      </c>
      <c r="D72" s="4">
        <v>93987</v>
      </c>
      <c r="E72" s="4">
        <v>93067</v>
      </c>
      <c r="F72" s="4">
        <v>92492</v>
      </c>
      <c r="G72" s="4">
        <v>92706</v>
      </c>
      <c r="H72" s="12">
        <f t="shared" si="1"/>
        <v>94529</v>
      </c>
    </row>
    <row r="73" spans="1:8" ht="12" customHeight="1" x14ac:dyDescent="0.2">
      <c r="A73" s="7" t="str">
        <f>'Pregnant Women Participating'!A73</f>
        <v>Montana</v>
      </c>
      <c r="B73" s="12">
        <v>13640</v>
      </c>
      <c r="C73" s="4">
        <v>13220</v>
      </c>
      <c r="D73" s="4">
        <v>13211</v>
      </c>
      <c r="E73" s="4">
        <v>13176</v>
      </c>
      <c r="F73" s="4">
        <v>13124</v>
      </c>
      <c r="G73" s="4">
        <v>13209</v>
      </c>
      <c r="H73" s="12">
        <f t="shared" si="1"/>
        <v>13263.333333333334</v>
      </c>
    </row>
    <row r="74" spans="1:8" ht="12" customHeight="1" x14ac:dyDescent="0.2">
      <c r="A74" s="7" t="str">
        <f>'Pregnant Women Participating'!A74</f>
        <v>Nebraska</v>
      </c>
      <c r="B74" s="12">
        <v>36910</v>
      </c>
      <c r="C74" s="4">
        <v>36504</v>
      </c>
      <c r="D74" s="4">
        <v>36091</v>
      </c>
      <c r="E74" s="4">
        <v>35896</v>
      </c>
      <c r="F74" s="4">
        <v>35526</v>
      </c>
      <c r="G74" s="4">
        <v>35627</v>
      </c>
      <c r="H74" s="12">
        <f t="shared" si="1"/>
        <v>36092.333333333336</v>
      </c>
    </row>
    <row r="75" spans="1:8" ht="12" customHeight="1" x14ac:dyDescent="0.2">
      <c r="A75" s="7" t="str">
        <f>'Pregnant Women Participating'!A75</f>
        <v>North Dakota</v>
      </c>
      <c r="B75" s="12">
        <v>10461</v>
      </c>
      <c r="C75" s="4">
        <v>10336</v>
      </c>
      <c r="D75" s="4">
        <v>10126</v>
      </c>
      <c r="E75" s="4">
        <v>10048</v>
      </c>
      <c r="F75" s="4">
        <v>9895</v>
      </c>
      <c r="G75" s="4">
        <v>9981</v>
      </c>
      <c r="H75" s="12">
        <f t="shared" si="1"/>
        <v>10141.166666666666</v>
      </c>
    </row>
    <row r="76" spans="1:8" ht="12" customHeight="1" x14ac:dyDescent="0.2">
      <c r="A76" s="7" t="str">
        <f>'Pregnant Women Participating'!A76</f>
        <v>South Dakota</v>
      </c>
      <c r="B76" s="12">
        <v>13998</v>
      </c>
      <c r="C76" s="4">
        <v>13802</v>
      </c>
      <c r="D76" s="4">
        <v>13663</v>
      </c>
      <c r="E76" s="4">
        <v>13667</v>
      </c>
      <c r="F76" s="4">
        <v>13645</v>
      </c>
      <c r="G76" s="4">
        <v>13769</v>
      </c>
      <c r="H76" s="12">
        <f t="shared" si="1"/>
        <v>13757.333333333334</v>
      </c>
    </row>
    <row r="77" spans="1:8" ht="12" customHeight="1" x14ac:dyDescent="0.2">
      <c r="A77" s="7" t="str">
        <f>'Pregnant Women Participating'!A77</f>
        <v>Wyoming</v>
      </c>
      <c r="B77" s="12">
        <v>7787</v>
      </c>
      <c r="C77" s="4">
        <v>7687</v>
      </c>
      <c r="D77" s="4">
        <v>7744</v>
      </c>
      <c r="E77" s="4">
        <v>7824</v>
      </c>
      <c r="F77" s="4">
        <v>7915</v>
      </c>
      <c r="G77" s="4">
        <v>7981</v>
      </c>
      <c r="H77" s="12">
        <f t="shared" si="1"/>
        <v>7823</v>
      </c>
    </row>
    <row r="78" spans="1:8" ht="12" customHeight="1" x14ac:dyDescent="0.2">
      <c r="A78" s="7" t="str">
        <f>'Pregnant Women Participating'!A78</f>
        <v>Ute Mountain Ute Tribe, CO</v>
      </c>
      <c r="B78" s="12">
        <v>156</v>
      </c>
      <c r="C78" s="4">
        <v>147</v>
      </c>
      <c r="D78" s="4">
        <v>151</v>
      </c>
      <c r="E78" s="4">
        <v>152</v>
      </c>
      <c r="F78" s="4">
        <v>152</v>
      </c>
      <c r="G78" s="4">
        <v>147</v>
      </c>
      <c r="H78" s="12">
        <f t="shared" si="1"/>
        <v>150.83333333333334</v>
      </c>
    </row>
    <row r="79" spans="1:8" ht="12" customHeight="1" x14ac:dyDescent="0.2">
      <c r="A79" s="7" t="str">
        <f>'Pregnant Women Participating'!A79</f>
        <v>Omaha Sioux, NE</v>
      </c>
      <c r="B79" s="12">
        <v>199</v>
      </c>
      <c r="C79" s="4">
        <v>190</v>
      </c>
      <c r="D79" s="4">
        <v>181</v>
      </c>
      <c r="E79" s="4">
        <v>183</v>
      </c>
      <c r="F79" s="4">
        <v>173</v>
      </c>
      <c r="G79" s="4">
        <v>177</v>
      </c>
      <c r="H79" s="12">
        <f t="shared" si="1"/>
        <v>183.83333333333334</v>
      </c>
    </row>
    <row r="80" spans="1:8" ht="12" customHeight="1" x14ac:dyDescent="0.2">
      <c r="A80" s="7" t="str">
        <f>'Pregnant Women Participating'!A80</f>
        <v>Santee Sioux, NE</v>
      </c>
      <c r="B80" s="12">
        <v>70</v>
      </c>
      <c r="C80" s="4">
        <v>66</v>
      </c>
      <c r="D80" s="4">
        <v>67</v>
      </c>
      <c r="E80" s="4">
        <v>61</v>
      </c>
      <c r="F80" s="4">
        <v>58</v>
      </c>
      <c r="G80" s="4">
        <v>50</v>
      </c>
      <c r="H80" s="12">
        <f t="shared" si="1"/>
        <v>62</v>
      </c>
    </row>
    <row r="81" spans="1:8" ht="12" customHeight="1" x14ac:dyDescent="0.2">
      <c r="A81" s="7" t="str">
        <f>'Pregnant Women Participating'!A81</f>
        <v>Winnebago Tribe, NE</v>
      </c>
      <c r="B81" s="12">
        <v>127</v>
      </c>
      <c r="C81" s="4">
        <v>110</v>
      </c>
      <c r="D81" s="4">
        <v>115</v>
      </c>
      <c r="E81" s="4">
        <v>111</v>
      </c>
      <c r="F81" s="4">
        <v>103</v>
      </c>
      <c r="G81" s="4">
        <v>113</v>
      </c>
      <c r="H81" s="12">
        <f t="shared" si="1"/>
        <v>113.16666666666667</v>
      </c>
    </row>
    <row r="82" spans="1:8" ht="12" customHeight="1" x14ac:dyDescent="0.2">
      <c r="A82" s="7" t="str">
        <f>'Pregnant Women Participating'!A82</f>
        <v>Standing Rock Sioux Tribe, ND</v>
      </c>
      <c r="B82" s="12">
        <v>243</v>
      </c>
      <c r="C82" s="4">
        <v>228</v>
      </c>
      <c r="D82" s="4">
        <v>213</v>
      </c>
      <c r="E82" s="4">
        <v>213</v>
      </c>
      <c r="F82" s="4">
        <v>202</v>
      </c>
      <c r="G82" s="4">
        <v>204</v>
      </c>
      <c r="H82" s="12">
        <f t="shared" si="1"/>
        <v>217.16666666666666</v>
      </c>
    </row>
    <row r="83" spans="1:8" ht="12" customHeight="1" x14ac:dyDescent="0.2">
      <c r="A83" s="7" t="str">
        <f>'Pregnant Women Participating'!A83</f>
        <v>Three Affiliated Tribes, ND</v>
      </c>
      <c r="B83" s="12">
        <v>86</v>
      </c>
      <c r="C83" s="4">
        <v>83</v>
      </c>
      <c r="D83" s="4">
        <v>85</v>
      </c>
      <c r="E83" s="4">
        <v>98</v>
      </c>
      <c r="F83" s="4">
        <v>86</v>
      </c>
      <c r="G83" s="4">
        <v>87</v>
      </c>
      <c r="H83" s="12">
        <f t="shared" si="1"/>
        <v>87.5</v>
      </c>
    </row>
    <row r="84" spans="1:8" ht="12" customHeight="1" x14ac:dyDescent="0.2">
      <c r="A84" s="7" t="str">
        <f>'Pregnant Women Participating'!A84</f>
        <v>Cheyenne River Sioux, SD</v>
      </c>
      <c r="B84" s="12">
        <v>432</v>
      </c>
      <c r="C84" s="4">
        <v>414</v>
      </c>
      <c r="D84" s="4">
        <v>413</v>
      </c>
      <c r="E84" s="4">
        <v>420</v>
      </c>
      <c r="F84" s="4">
        <v>432</v>
      </c>
      <c r="G84" s="4">
        <v>422</v>
      </c>
      <c r="H84" s="12">
        <f t="shared" si="1"/>
        <v>422.16666666666669</v>
      </c>
    </row>
    <row r="85" spans="1:8" ht="12" customHeight="1" x14ac:dyDescent="0.2">
      <c r="A85" s="7" t="str">
        <f>'Pregnant Women Participating'!A85</f>
        <v>Rosebud Sioux, SD</v>
      </c>
      <c r="B85" s="12">
        <v>849</v>
      </c>
      <c r="C85" s="4">
        <v>832</v>
      </c>
      <c r="D85" s="4">
        <v>809</v>
      </c>
      <c r="E85" s="4">
        <v>799</v>
      </c>
      <c r="F85" s="4">
        <v>761</v>
      </c>
      <c r="G85" s="4">
        <v>756</v>
      </c>
      <c r="H85" s="12">
        <f t="shared" si="1"/>
        <v>801</v>
      </c>
    </row>
    <row r="86" spans="1:8" ht="12" customHeight="1" x14ac:dyDescent="0.2">
      <c r="A86" s="7" t="str">
        <f>'Pregnant Women Participating'!A86</f>
        <v>Northern Arapahoe, WY</v>
      </c>
      <c r="B86" s="12">
        <v>214</v>
      </c>
      <c r="C86" s="4">
        <v>212</v>
      </c>
      <c r="D86" s="4">
        <v>203</v>
      </c>
      <c r="E86" s="4">
        <v>206</v>
      </c>
      <c r="F86" s="4">
        <v>204</v>
      </c>
      <c r="G86" s="4">
        <v>207</v>
      </c>
      <c r="H86" s="12">
        <f t="shared" si="1"/>
        <v>207.66666666666666</v>
      </c>
    </row>
    <row r="87" spans="1:8" ht="12" customHeight="1" x14ac:dyDescent="0.2">
      <c r="A87" s="7" t="str">
        <f>'Pregnant Women Participating'!A87</f>
        <v>Shoshone Tribe, WY</v>
      </c>
      <c r="B87" s="12">
        <v>108</v>
      </c>
      <c r="C87" s="4">
        <v>88</v>
      </c>
      <c r="D87" s="4">
        <v>93</v>
      </c>
      <c r="E87" s="4">
        <v>84</v>
      </c>
      <c r="F87" s="4">
        <v>87</v>
      </c>
      <c r="G87" s="4">
        <v>92</v>
      </c>
      <c r="H87" s="12">
        <f t="shared" si="1"/>
        <v>92</v>
      </c>
    </row>
    <row r="88" spans="1:8" s="16" customFormat="1" ht="24.75" customHeight="1" x14ac:dyDescent="0.2">
      <c r="A88" s="13" t="str">
        <f>'Pregnant Women Participating'!A88</f>
        <v>Mountain Plains</v>
      </c>
      <c r="B88" s="14">
        <v>331330</v>
      </c>
      <c r="C88" s="14">
        <v>324610</v>
      </c>
      <c r="D88" s="14">
        <v>320830</v>
      </c>
      <c r="E88" s="14">
        <v>319716</v>
      </c>
      <c r="F88" s="14">
        <v>317914</v>
      </c>
      <c r="G88" s="14">
        <v>319569</v>
      </c>
      <c r="H88" s="15">
        <f t="shared" si="1"/>
        <v>322328.16666666669</v>
      </c>
    </row>
    <row r="89" spans="1:8" ht="12" customHeight="1" x14ac:dyDescent="0.2">
      <c r="A89" s="8" t="str">
        <f>'Pregnant Women Participating'!A89</f>
        <v>Alaska</v>
      </c>
      <c r="B89" s="12">
        <v>13557</v>
      </c>
      <c r="C89" s="4">
        <v>13306</v>
      </c>
      <c r="D89" s="4">
        <v>13158</v>
      </c>
      <c r="E89" s="4">
        <v>13089</v>
      </c>
      <c r="F89" s="4">
        <v>12937</v>
      </c>
      <c r="G89" s="4">
        <v>12934</v>
      </c>
      <c r="H89" s="12">
        <f t="shared" si="1"/>
        <v>13163.5</v>
      </c>
    </row>
    <row r="90" spans="1:8" ht="12" customHeight="1" x14ac:dyDescent="0.2">
      <c r="A90" s="8" t="str">
        <f>'Pregnant Women Participating'!A90</f>
        <v>American Samoa</v>
      </c>
      <c r="B90" s="12">
        <v>3872</v>
      </c>
      <c r="C90" s="4">
        <v>3820</v>
      </c>
      <c r="D90" s="4">
        <v>3847</v>
      </c>
      <c r="E90" s="4">
        <v>3940</v>
      </c>
      <c r="F90" s="4">
        <v>3855</v>
      </c>
      <c r="G90" s="4">
        <v>3923</v>
      </c>
      <c r="H90" s="12">
        <f t="shared" si="1"/>
        <v>3876.1666666666665</v>
      </c>
    </row>
    <row r="91" spans="1:8" ht="12" customHeight="1" x14ac:dyDescent="0.2">
      <c r="A91" s="8" t="str">
        <f>'Pregnant Women Participating'!A91</f>
        <v>California</v>
      </c>
      <c r="B91" s="12">
        <v>998447</v>
      </c>
      <c r="C91" s="4">
        <v>982400</v>
      </c>
      <c r="D91" s="4">
        <v>980586</v>
      </c>
      <c r="E91" s="4">
        <v>981312</v>
      </c>
      <c r="F91" s="4">
        <v>978675</v>
      </c>
      <c r="G91" s="4">
        <v>984195</v>
      </c>
      <c r="H91" s="12">
        <f t="shared" si="1"/>
        <v>984269.16666666663</v>
      </c>
    </row>
    <row r="92" spans="1:8" ht="12" customHeight="1" x14ac:dyDescent="0.2">
      <c r="A92" s="8" t="str">
        <f>'Pregnant Women Participating'!A92</f>
        <v>Guam</v>
      </c>
      <c r="B92" s="12">
        <v>6136</v>
      </c>
      <c r="C92" s="4">
        <v>5931</v>
      </c>
      <c r="D92" s="4">
        <v>5868</v>
      </c>
      <c r="E92" s="4">
        <v>5899</v>
      </c>
      <c r="F92" s="4">
        <v>5930</v>
      </c>
      <c r="G92" s="4">
        <v>6006</v>
      </c>
      <c r="H92" s="12">
        <f t="shared" si="1"/>
        <v>5961.666666666667</v>
      </c>
    </row>
    <row r="93" spans="1:8" ht="12" customHeight="1" x14ac:dyDescent="0.2">
      <c r="A93" s="8" t="str">
        <f>'Pregnant Women Participating'!A93</f>
        <v>Hawaii</v>
      </c>
      <c r="B93" s="12">
        <v>25729</v>
      </c>
      <c r="C93" s="4">
        <v>25090</v>
      </c>
      <c r="D93" s="4">
        <v>25002</v>
      </c>
      <c r="E93" s="4">
        <v>25226</v>
      </c>
      <c r="F93" s="4">
        <v>24891</v>
      </c>
      <c r="G93" s="4">
        <v>24941</v>
      </c>
      <c r="H93" s="12">
        <f t="shared" si="1"/>
        <v>25146.5</v>
      </c>
    </row>
    <row r="94" spans="1:8" ht="12" customHeight="1" x14ac:dyDescent="0.2">
      <c r="A94" s="8" t="str">
        <f>'Pregnant Women Participating'!A94</f>
        <v>Idaho</v>
      </c>
      <c r="B94" s="12">
        <v>32646</v>
      </c>
      <c r="C94" s="4">
        <v>32157</v>
      </c>
      <c r="D94" s="4">
        <v>31748</v>
      </c>
      <c r="E94" s="4">
        <v>32095</v>
      </c>
      <c r="F94" s="4">
        <v>31934</v>
      </c>
      <c r="G94" s="4">
        <v>31819</v>
      </c>
      <c r="H94" s="12">
        <f t="shared" si="1"/>
        <v>32066.5</v>
      </c>
    </row>
    <row r="95" spans="1:8" ht="12" customHeight="1" x14ac:dyDescent="0.2">
      <c r="A95" s="8" t="str">
        <f>'Pregnant Women Participating'!A95</f>
        <v>Nevada</v>
      </c>
      <c r="B95" s="12">
        <v>55774</v>
      </c>
      <c r="C95" s="4">
        <v>53917</v>
      </c>
      <c r="D95" s="4">
        <v>53231</v>
      </c>
      <c r="E95" s="4">
        <v>52693</v>
      </c>
      <c r="F95" s="4">
        <v>52492</v>
      </c>
      <c r="G95" s="4">
        <v>52677</v>
      </c>
      <c r="H95" s="12">
        <f t="shared" si="1"/>
        <v>53464</v>
      </c>
    </row>
    <row r="96" spans="1:8" ht="12" customHeight="1" x14ac:dyDescent="0.2">
      <c r="A96" s="8" t="str">
        <f>'Pregnant Women Participating'!A96</f>
        <v>Oregon</v>
      </c>
      <c r="B96" s="12">
        <v>84207</v>
      </c>
      <c r="C96" s="4">
        <v>83049</v>
      </c>
      <c r="D96" s="4">
        <v>82581</v>
      </c>
      <c r="E96" s="4">
        <v>82485</v>
      </c>
      <c r="F96" s="4">
        <v>82309</v>
      </c>
      <c r="G96" s="4">
        <v>82647</v>
      </c>
      <c r="H96" s="12">
        <f t="shared" si="1"/>
        <v>82879.666666666672</v>
      </c>
    </row>
    <row r="97" spans="1:8" ht="12" customHeight="1" x14ac:dyDescent="0.2">
      <c r="A97" s="8" t="str">
        <f>'Pregnant Women Participating'!A97</f>
        <v>Washington</v>
      </c>
      <c r="B97" s="12">
        <v>143168</v>
      </c>
      <c r="C97" s="4">
        <v>140416</v>
      </c>
      <c r="D97" s="4">
        <v>139020</v>
      </c>
      <c r="E97" s="4">
        <v>139507</v>
      </c>
      <c r="F97" s="4">
        <v>138572</v>
      </c>
      <c r="G97" s="4">
        <v>139623</v>
      </c>
      <c r="H97" s="12">
        <f t="shared" si="1"/>
        <v>140051</v>
      </c>
    </row>
    <row r="98" spans="1:8" ht="12" customHeight="1" x14ac:dyDescent="0.2">
      <c r="A98" s="8" t="str">
        <f>'Pregnant Women Participating'!A98</f>
        <v>Northern Marianas</v>
      </c>
      <c r="B98" s="12">
        <v>2513</v>
      </c>
      <c r="C98" s="4">
        <v>2494</v>
      </c>
      <c r="D98" s="4">
        <v>2485</v>
      </c>
      <c r="E98" s="4">
        <v>2454</v>
      </c>
      <c r="F98" s="4">
        <v>2442</v>
      </c>
      <c r="G98" s="4">
        <v>2472</v>
      </c>
      <c r="H98" s="12">
        <f t="shared" si="1"/>
        <v>2476.6666666666665</v>
      </c>
    </row>
    <row r="99" spans="1:8" ht="12" customHeight="1" x14ac:dyDescent="0.2">
      <c r="A99" s="8" t="str">
        <f>'Pregnant Women Participating'!A99</f>
        <v>Inter-Tribal Council, NV</v>
      </c>
      <c r="B99" s="12">
        <v>446</v>
      </c>
      <c r="C99" s="4">
        <v>464</v>
      </c>
      <c r="D99" s="4">
        <v>465</v>
      </c>
      <c r="E99" s="4">
        <v>430</v>
      </c>
      <c r="F99" s="4">
        <v>445</v>
      </c>
      <c r="G99" s="4">
        <v>453</v>
      </c>
      <c r="H99" s="12">
        <f t="shared" si="1"/>
        <v>450.5</v>
      </c>
    </row>
    <row r="100" spans="1:8" s="16" customFormat="1" ht="24.75" customHeight="1" x14ac:dyDescent="0.2">
      <c r="A100" s="13" t="str">
        <f>'Pregnant Women Participating'!A100</f>
        <v>Western Region</v>
      </c>
      <c r="B100" s="14">
        <v>1366495</v>
      </c>
      <c r="C100" s="14">
        <v>1343044</v>
      </c>
      <c r="D100" s="14">
        <v>1337991</v>
      </c>
      <c r="E100" s="14">
        <v>1339130</v>
      </c>
      <c r="F100" s="14">
        <v>1334482</v>
      </c>
      <c r="G100" s="14">
        <v>1341690</v>
      </c>
      <c r="H100" s="15">
        <f t="shared" si="1"/>
        <v>1343805.3333333333</v>
      </c>
    </row>
    <row r="101" spans="1:8" s="24" customFormat="1" ht="16.5" customHeight="1" thickBot="1" x14ac:dyDescent="0.25">
      <c r="A101" s="21" t="str">
        <f>'Pregnant Women Participating'!A101</f>
        <v>TOTAL</v>
      </c>
      <c r="B101" s="22">
        <v>6909938</v>
      </c>
      <c r="C101" s="23">
        <v>6771734</v>
      </c>
      <c r="D101" s="23">
        <v>6712611</v>
      </c>
      <c r="E101" s="23">
        <v>6696300</v>
      </c>
      <c r="F101" s="23">
        <v>6664580</v>
      </c>
      <c r="G101" s="23">
        <v>6701661</v>
      </c>
      <c r="H101" s="22">
        <f t="shared" si="1"/>
        <v>6742804</v>
      </c>
    </row>
    <row r="102" spans="1:8" ht="12.75" customHeight="1" thickTop="1" x14ac:dyDescent="0.2">
      <c r="A102" s="9"/>
    </row>
    <row r="103" spans="1:8" x14ac:dyDescent="0.2">
      <c r="A103" s="9"/>
    </row>
    <row r="104" spans="1:8" s="26" customFormat="1" ht="12.75" x14ac:dyDescent="0.2">
      <c r="A104" s="25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H176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7" width="11.7109375" style="5" customWidth="1"/>
    <col min="8" max="8" width="13.7109375" style="5" customWidth="1"/>
    <col min="9" max="16384" width="9.140625" style="3"/>
  </cols>
  <sheetData>
    <row r="1" spans="1:8" ht="12" customHeight="1" x14ac:dyDescent="0.2">
      <c r="A1" s="10" t="s">
        <v>5</v>
      </c>
      <c r="B1" s="29"/>
      <c r="C1" s="29"/>
      <c r="D1" s="29"/>
      <c r="E1" s="29"/>
      <c r="F1" s="29"/>
      <c r="G1" s="29"/>
    </row>
    <row r="2" spans="1:8" ht="12" customHeight="1" x14ac:dyDescent="0.2">
      <c r="A2" s="10" t="str">
        <f>'Pregnant Women Participating'!A2</f>
        <v>FISCAL YEAR 2026</v>
      </c>
      <c r="B2" s="29"/>
      <c r="C2" s="29"/>
      <c r="D2" s="29"/>
      <c r="E2" s="29"/>
      <c r="F2" s="29"/>
      <c r="G2" s="29"/>
    </row>
    <row r="3" spans="1:8" ht="12" customHeight="1" x14ac:dyDescent="0.2">
      <c r="A3" s="1" t="str">
        <f>'Pregnant Women Participating'!A3</f>
        <v>Data as of June 12, 2026</v>
      </c>
      <c r="B3" s="29"/>
      <c r="C3" s="29"/>
      <c r="D3" s="29"/>
      <c r="E3" s="29"/>
      <c r="F3" s="29"/>
      <c r="G3" s="29"/>
    </row>
    <row r="4" spans="1:8" ht="12" customHeight="1" x14ac:dyDescent="0.2">
      <c r="A4" s="2"/>
      <c r="B4" s="29"/>
      <c r="C4" s="29"/>
      <c r="D4" s="29"/>
      <c r="E4" s="29"/>
      <c r="F4" s="29"/>
      <c r="G4" s="29"/>
    </row>
    <row r="5" spans="1:8" ht="24" customHeight="1" x14ac:dyDescent="0.2">
      <c r="A5" s="6" t="s">
        <v>0</v>
      </c>
      <c r="B5" s="17">
        <f>DATE(RIGHT(A2,4)-1,10,1)</f>
        <v>45931</v>
      </c>
      <c r="C5" s="18">
        <f>DATE(RIGHT(A2,4)-1,11,1)</f>
        <v>45962</v>
      </c>
      <c r="D5" s="18">
        <f>DATE(RIGHT(A2,4)-1,12,1)</f>
        <v>45992</v>
      </c>
      <c r="E5" s="18">
        <f>DATE(RIGHT(A2,4),1,1)</f>
        <v>46023</v>
      </c>
      <c r="F5" s="18">
        <f>DATE(RIGHT(A2,4),2,1)</f>
        <v>46054</v>
      </c>
      <c r="G5" s="36">
        <f>DATE(RIGHT(A2,4),3,1)</f>
        <v>46082</v>
      </c>
      <c r="H5" s="30" t="s">
        <v>22</v>
      </c>
    </row>
    <row r="6" spans="1:8" ht="12" customHeight="1" x14ac:dyDescent="0.2">
      <c r="A6" s="7" t="str">
        <f>'Pregnant Women Participating'!A6</f>
        <v>Connecticut</v>
      </c>
      <c r="B6" s="31">
        <v>42.769399999999997</v>
      </c>
      <c r="C6" s="37">
        <v>54.968499999999999</v>
      </c>
      <c r="D6" s="37">
        <v>82.884299999999996</v>
      </c>
      <c r="E6" s="37">
        <v>62.148600000000002</v>
      </c>
      <c r="F6" s="37">
        <v>50.673699999999997</v>
      </c>
      <c r="G6" s="38">
        <v>62.830599999999997</v>
      </c>
      <c r="H6" s="31">
        <f>IF(SUM('Total Number of Participants'!B6:G6)&gt;0,'Food Costs'!H6/SUM('Total Number of Participants'!B6:G6)," ")</f>
        <v>59.321031452210022</v>
      </c>
    </row>
    <row r="7" spans="1:8" ht="12" customHeight="1" x14ac:dyDescent="0.2">
      <c r="A7" s="7" t="str">
        <f>'Pregnant Women Participating'!A7</f>
        <v>Maine</v>
      </c>
      <c r="B7" s="31">
        <v>55.111600000000003</v>
      </c>
      <c r="C7" s="37">
        <v>52.788400000000003</v>
      </c>
      <c r="D7" s="37">
        <v>51.256300000000003</v>
      </c>
      <c r="E7" s="37">
        <v>56.930700000000002</v>
      </c>
      <c r="F7" s="37">
        <v>47.358199999999997</v>
      </c>
      <c r="G7" s="38">
        <v>60.408999999999999</v>
      </c>
      <c r="H7" s="31">
        <f>IF(SUM('Total Number of Participants'!B7:G7)&gt;0,'Food Costs'!H7/SUM('Total Number of Participants'!B7:G7)," ")</f>
        <v>53.98890970467118</v>
      </c>
    </row>
    <row r="8" spans="1:8" ht="12" customHeight="1" x14ac:dyDescent="0.2">
      <c r="A8" s="7" t="str">
        <f>'Pregnant Women Participating'!A8</f>
        <v>Massachusetts</v>
      </c>
      <c r="B8" s="31">
        <v>37.876899999999999</v>
      </c>
      <c r="C8" s="37">
        <v>73.352099999999993</v>
      </c>
      <c r="D8" s="37">
        <v>55.773699999999998</v>
      </c>
      <c r="E8" s="37">
        <v>58.137099999999997</v>
      </c>
      <c r="F8" s="37">
        <v>54.977899999999998</v>
      </c>
      <c r="G8" s="38">
        <v>56.412199999999999</v>
      </c>
      <c r="H8" s="31">
        <f>IF(SUM('Total Number of Participants'!B8:G8)&gt;0,'Food Costs'!H8/SUM('Total Number of Participants'!B8:G8)," ")</f>
        <v>56.040775880724851</v>
      </c>
    </row>
    <row r="9" spans="1:8" ht="12" customHeight="1" x14ac:dyDescent="0.2">
      <c r="A9" s="7" t="str">
        <f>'Pregnant Women Participating'!A9</f>
        <v>New Hampshire</v>
      </c>
      <c r="B9" s="31">
        <v>50.265300000000003</v>
      </c>
      <c r="C9" s="37">
        <v>45.918199999999999</v>
      </c>
      <c r="D9" s="37">
        <v>45.121000000000002</v>
      </c>
      <c r="E9" s="37">
        <v>48.981099999999998</v>
      </c>
      <c r="F9" s="37">
        <v>45.4602</v>
      </c>
      <c r="G9" s="38">
        <v>46.250900000000001</v>
      </c>
      <c r="H9" s="31">
        <f>IF(SUM('Total Number of Participants'!B9:G9)&gt;0,'Food Costs'!H9/SUM('Total Number of Participants'!B9:G9)," ")</f>
        <v>47.009941913955757</v>
      </c>
    </row>
    <row r="10" spans="1:8" ht="12" customHeight="1" x14ac:dyDescent="0.2">
      <c r="A10" s="7" t="str">
        <f>'Pregnant Women Participating'!A10</f>
        <v>New York</v>
      </c>
      <c r="B10" s="31">
        <v>77.574700000000007</v>
      </c>
      <c r="C10" s="37">
        <v>75.212500000000006</v>
      </c>
      <c r="D10" s="37">
        <v>75.195599999999999</v>
      </c>
      <c r="E10" s="37">
        <v>78.091399999999993</v>
      </c>
      <c r="F10" s="37">
        <v>73.892700000000005</v>
      </c>
      <c r="G10" s="38">
        <v>73.212900000000005</v>
      </c>
      <c r="H10" s="31">
        <f>IF(SUM('Total Number of Participants'!B10:G10)&gt;0,'Food Costs'!H10/SUM('Total Number of Participants'!B10:G10)," ")</f>
        <v>75.53053658098149</v>
      </c>
    </row>
    <row r="11" spans="1:8" ht="12" customHeight="1" x14ac:dyDescent="0.2">
      <c r="A11" s="7" t="str">
        <f>'Pregnant Women Participating'!A11</f>
        <v>Rhode Island</v>
      </c>
      <c r="B11" s="31">
        <v>14.613200000000001</v>
      </c>
      <c r="C11" s="37">
        <v>58.1693</v>
      </c>
      <c r="D11" s="37">
        <v>83.886700000000005</v>
      </c>
      <c r="E11" s="37">
        <v>66.396299999999997</v>
      </c>
      <c r="F11" s="37">
        <v>82.867500000000007</v>
      </c>
      <c r="G11" s="38">
        <v>59.238300000000002</v>
      </c>
      <c r="H11" s="31">
        <f>IF(SUM('Total Number of Participants'!B11:G11)&gt;0,'Food Costs'!H11/SUM('Total Number of Participants'!B11:G11)," ")</f>
        <v>60.551907880313038</v>
      </c>
    </row>
    <row r="12" spans="1:8" ht="12" customHeight="1" x14ac:dyDescent="0.2">
      <c r="A12" s="7" t="str">
        <f>'Pregnant Women Participating'!A12</f>
        <v>Vermont</v>
      </c>
      <c r="B12" s="31">
        <v>42.742199999999997</v>
      </c>
      <c r="C12" s="37">
        <v>53.839199999999998</v>
      </c>
      <c r="D12" s="37">
        <v>68.292199999999994</v>
      </c>
      <c r="E12" s="37">
        <v>57.9529</v>
      </c>
      <c r="F12" s="37">
        <v>61.048999999999999</v>
      </c>
      <c r="G12" s="38">
        <v>60.419800000000002</v>
      </c>
      <c r="H12" s="31">
        <f>IF(SUM('Total Number of Participants'!B12:G12)&gt;0,'Food Costs'!H12/SUM('Total Number of Participants'!B12:G12)," ")</f>
        <v>57.379474068663257</v>
      </c>
    </row>
    <row r="13" spans="1:8" ht="12" customHeight="1" x14ac:dyDescent="0.2">
      <c r="A13" s="7" t="str">
        <f>'Pregnant Women Participating'!A13</f>
        <v>Virgin Islands</v>
      </c>
      <c r="B13" s="31">
        <v>69.254499999999993</v>
      </c>
      <c r="C13" s="37">
        <v>106.367</v>
      </c>
      <c r="D13" s="37">
        <v>90.431299999999993</v>
      </c>
      <c r="E13" s="37">
        <v>93.542699999999996</v>
      </c>
      <c r="F13" s="37">
        <v>109.9336</v>
      </c>
      <c r="G13" s="38">
        <v>94.055199999999999</v>
      </c>
      <c r="H13" s="31">
        <f>IF(SUM('Total Number of Participants'!B13:G13)&gt;0,'Food Costs'!H13/SUM('Total Number of Participants'!B13:G13)," ")</f>
        <v>93.75216789331779</v>
      </c>
    </row>
    <row r="14" spans="1:8" ht="12" customHeight="1" x14ac:dyDescent="0.2">
      <c r="A14" s="7" t="str">
        <f>'Pregnant Women Participating'!A14</f>
        <v>Pleasant Point, ME</v>
      </c>
      <c r="B14" s="31">
        <v>82.702699999999993</v>
      </c>
      <c r="C14" s="37">
        <v>51.219499999999996</v>
      </c>
      <c r="D14" s="37">
        <v>77.525000000000006</v>
      </c>
      <c r="E14" s="37">
        <v>133.97730000000001</v>
      </c>
      <c r="F14" s="37">
        <v>155.13159999999999</v>
      </c>
      <c r="G14" s="38">
        <v>134</v>
      </c>
      <c r="H14" s="31">
        <f>IF(SUM('Total Number of Participants'!B14:G14)&gt;0,'Food Costs'!H14/SUM('Total Number of Participants'!B14:G14)," ")</f>
        <v>106.34016393442623</v>
      </c>
    </row>
    <row r="15" spans="1:8" s="16" customFormat="1" ht="24.75" customHeight="1" x14ac:dyDescent="0.2">
      <c r="A15" s="13" t="str">
        <f>'Pregnant Women Participating'!A15</f>
        <v>Northeast Region</v>
      </c>
      <c r="B15" s="32">
        <v>64.839500000000001</v>
      </c>
      <c r="C15" s="39">
        <v>71.576400000000007</v>
      </c>
      <c r="D15" s="39">
        <v>71.465999999999994</v>
      </c>
      <c r="E15" s="39">
        <v>71.889600000000002</v>
      </c>
      <c r="F15" s="39">
        <v>67.916200000000003</v>
      </c>
      <c r="G15" s="40">
        <v>68.312399999999997</v>
      </c>
      <c r="H15" s="43">
        <f>IF(SUM('Total Number of Participants'!B15:G15)&gt;0,'Food Costs'!H15/SUM('Total Number of Participants'!B15:G15)," ")</f>
        <v>69.323956235702298</v>
      </c>
    </row>
    <row r="16" spans="1:8" ht="12" customHeight="1" x14ac:dyDescent="0.2">
      <c r="A16" s="7" t="str">
        <f>'Pregnant Women Participating'!A16</f>
        <v>Delaware</v>
      </c>
      <c r="B16" s="37">
        <v>52.415100000000002</v>
      </c>
      <c r="C16" s="37">
        <v>50.129399999999997</v>
      </c>
      <c r="D16" s="37">
        <v>51.162199999999999</v>
      </c>
      <c r="E16" s="37">
        <v>54.185899999999997</v>
      </c>
      <c r="F16" s="37">
        <v>48.962699999999998</v>
      </c>
      <c r="G16" s="37">
        <v>50.194899999999997</v>
      </c>
      <c r="H16" s="31">
        <f>IF(SUM('Total Number of Participants'!B16:G16)&gt;0,'Food Costs'!H16/SUM('Total Number of Participants'!B16:G16)," ")</f>
        <v>51.182410676458126</v>
      </c>
    </row>
    <row r="17" spans="1:8" ht="12" customHeight="1" x14ac:dyDescent="0.2">
      <c r="A17" s="7" t="str">
        <f>'Pregnant Women Participating'!A17</f>
        <v>District of Columbia</v>
      </c>
      <c r="B17" s="37">
        <v>83.092500000000001</v>
      </c>
      <c r="C17" s="37">
        <v>11.439299999999999</v>
      </c>
      <c r="D17" s="37">
        <v>80.057199999999995</v>
      </c>
      <c r="E17" s="37">
        <v>56.314500000000002</v>
      </c>
      <c r="F17" s="37">
        <v>70.421499999999995</v>
      </c>
      <c r="G17" s="37">
        <v>23.35</v>
      </c>
      <c r="H17" s="31">
        <f>IF(SUM('Total Number of Participants'!B17:G17)&gt;0,'Food Costs'!H17/SUM('Total Number of Participants'!B17:G17)," ")</f>
        <v>54.172598015659894</v>
      </c>
    </row>
    <row r="18" spans="1:8" ht="12" customHeight="1" x14ac:dyDescent="0.2">
      <c r="A18" s="7" t="str">
        <f>'Pregnant Women Participating'!A18</f>
        <v>Maryland</v>
      </c>
      <c r="B18" s="37">
        <v>49.829300000000003</v>
      </c>
      <c r="C18" s="37">
        <v>80.974400000000003</v>
      </c>
      <c r="D18" s="37">
        <v>66.0351</v>
      </c>
      <c r="E18" s="37">
        <v>66.648300000000006</v>
      </c>
      <c r="F18" s="37">
        <v>63.197200000000002</v>
      </c>
      <c r="G18" s="37">
        <v>64.503299999999996</v>
      </c>
      <c r="H18" s="31">
        <f>IF(SUM('Total Number of Participants'!B18:G18)&gt;0,'Food Costs'!H18/SUM('Total Number of Participants'!B18:G18)," ")</f>
        <v>65.161218401854896</v>
      </c>
    </row>
    <row r="19" spans="1:8" ht="12" customHeight="1" x14ac:dyDescent="0.2">
      <c r="A19" s="7" t="str">
        <f>'Pregnant Women Participating'!A19</f>
        <v>New Jersey</v>
      </c>
      <c r="B19" s="37">
        <v>77.411900000000003</v>
      </c>
      <c r="C19" s="37">
        <v>82.186700000000002</v>
      </c>
      <c r="D19" s="37">
        <v>81.383499999999998</v>
      </c>
      <c r="E19" s="37">
        <v>83.087699999999998</v>
      </c>
      <c r="F19" s="37">
        <v>78.961699999999993</v>
      </c>
      <c r="G19" s="37">
        <v>79.265699999999995</v>
      </c>
      <c r="H19" s="31">
        <f>IF(SUM('Total Number of Participants'!B19:G19)&gt;0,'Food Costs'!H19/SUM('Total Number of Participants'!B19:G19)," ")</f>
        <v>80.376975875799886</v>
      </c>
    </row>
    <row r="20" spans="1:8" ht="12" customHeight="1" x14ac:dyDescent="0.2">
      <c r="A20" s="7" t="str">
        <f>'Pregnant Women Participating'!A20</f>
        <v>Pennsylvania</v>
      </c>
      <c r="B20" s="37">
        <v>72.065600000000003</v>
      </c>
      <c r="C20" s="37">
        <v>70.677700000000002</v>
      </c>
      <c r="D20" s="37">
        <v>72.696299999999994</v>
      </c>
      <c r="E20" s="37">
        <v>74.093900000000005</v>
      </c>
      <c r="F20" s="37">
        <v>72.065399999999997</v>
      </c>
      <c r="G20" s="37">
        <v>73.021600000000007</v>
      </c>
      <c r="H20" s="31">
        <f>IF(SUM('Total Number of Participants'!B20:G20)&gt;0,'Food Costs'!H20/SUM('Total Number of Participants'!B20:G20)," ")</f>
        <v>72.42456926490631</v>
      </c>
    </row>
    <row r="21" spans="1:8" ht="12" customHeight="1" x14ac:dyDescent="0.2">
      <c r="A21" s="7" t="str">
        <f>'Pregnant Women Participating'!A21</f>
        <v>Puerto Rico</v>
      </c>
      <c r="B21" s="37">
        <v>158.53380000000001</v>
      </c>
      <c r="C21" s="37">
        <v>153.17359999999999</v>
      </c>
      <c r="D21" s="37">
        <v>155.3537</v>
      </c>
      <c r="E21" s="37">
        <v>155.7362</v>
      </c>
      <c r="F21" s="37">
        <v>156.21260000000001</v>
      </c>
      <c r="G21" s="37">
        <v>158.96199999999999</v>
      </c>
      <c r="H21" s="31">
        <f>IF(SUM('Total Number of Participants'!B21:G21)&gt;0,'Food Costs'!H21/SUM('Total Number of Participants'!B21:G21)," ")</f>
        <v>156.33918869320311</v>
      </c>
    </row>
    <row r="22" spans="1:8" ht="12" customHeight="1" x14ac:dyDescent="0.2">
      <c r="A22" s="7" t="str">
        <f>'Pregnant Women Participating'!A22</f>
        <v>Virginia</v>
      </c>
      <c r="B22" s="37">
        <v>34.110199999999999</v>
      </c>
      <c r="C22" s="37">
        <v>51.643999999999998</v>
      </c>
      <c r="D22" s="37">
        <v>56.136800000000001</v>
      </c>
      <c r="E22" s="37">
        <v>55.273600000000002</v>
      </c>
      <c r="F22" s="37">
        <v>75.165099999999995</v>
      </c>
      <c r="G22" s="37">
        <v>53.5715</v>
      </c>
      <c r="H22" s="31">
        <f>IF(SUM('Total Number of Participants'!B22:G22)&gt;0,'Food Costs'!H22/SUM('Total Number of Participants'!B22:G22)," ")</f>
        <v>54.085537005713675</v>
      </c>
    </row>
    <row r="23" spans="1:8" ht="12" customHeight="1" x14ac:dyDescent="0.2">
      <c r="A23" s="7" t="str">
        <f>'Pregnant Women Participating'!A23</f>
        <v>West Virginia</v>
      </c>
      <c r="B23" s="37">
        <v>52.384300000000003</v>
      </c>
      <c r="C23" s="37">
        <v>63.2181</v>
      </c>
      <c r="D23" s="37">
        <v>82.7273</v>
      </c>
      <c r="E23" s="37">
        <v>57.795900000000003</v>
      </c>
      <c r="F23" s="37">
        <v>59.976599999999998</v>
      </c>
      <c r="G23" s="37">
        <v>59.977800000000002</v>
      </c>
      <c r="H23" s="31">
        <f>IF(SUM('Total Number of Participants'!B23:G23)&gt;0,'Food Costs'!H23/SUM('Total Number of Participants'!B23:G23)," ")</f>
        <v>62.640422070244142</v>
      </c>
    </row>
    <row r="24" spans="1:8" s="16" customFormat="1" ht="24.75" customHeight="1" x14ac:dyDescent="0.2">
      <c r="A24" s="13" t="str">
        <f>'Pregnant Women Participating'!A24</f>
        <v>Mid-Atlantic Region</v>
      </c>
      <c r="B24" s="39">
        <v>73.161699999999996</v>
      </c>
      <c r="C24" s="39">
        <v>80.246099999999998</v>
      </c>
      <c r="D24" s="39">
        <v>81.228099999999998</v>
      </c>
      <c r="E24" s="39">
        <v>80.557199999999995</v>
      </c>
      <c r="F24" s="39">
        <v>81.697500000000005</v>
      </c>
      <c r="G24" s="39">
        <v>78.838399999999993</v>
      </c>
      <c r="H24" s="43">
        <f>IF(SUM('Total Number of Participants'!B24:G24)&gt;0,'Food Costs'!H24/SUM('Total Number of Participants'!B24:G24)," ")</f>
        <v>79.253348412472405</v>
      </c>
    </row>
    <row r="25" spans="1:8" ht="12" customHeight="1" x14ac:dyDescent="0.2">
      <c r="A25" s="7" t="str">
        <f>'Pregnant Women Participating'!A25</f>
        <v>Alabama</v>
      </c>
      <c r="B25" s="37">
        <v>27.316099999999999</v>
      </c>
      <c r="C25" s="37">
        <v>71.959100000000007</v>
      </c>
      <c r="D25" s="37">
        <v>70.519900000000007</v>
      </c>
      <c r="E25" s="37">
        <v>60.761000000000003</v>
      </c>
      <c r="F25" s="37">
        <v>51.858400000000003</v>
      </c>
      <c r="G25" s="37">
        <v>62.3416</v>
      </c>
      <c r="H25" s="31">
        <f>IF(SUM('Total Number of Participants'!B25:G25)&gt;0,'Food Costs'!H25/SUM('Total Number of Participants'!B25:G25)," ")</f>
        <v>57.250423321298499</v>
      </c>
    </row>
    <row r="26" spans="1:8" ht="12" customHeight="1" x14ac:dyDescent="0.2">
      <c r="A26" s="7" t="str">
        <f>'Pregnant Women Participating'!A26</f>
        <v>Florida</v>
      </c>
      <c r="B26" s="37">
        <v>52.590499999999999</v>
      </c>
      <c r="C26" s="37">
        <v>67.356399999999994</v>
      </c>
      <c r="D26" s="37">
        <v>62.871000000000002</v>
      </c>
      <c r="E26" s="37">
        <v>64.616</v>
      </c>
      <c r="F26" s="37">
        <v>61.436199999999999</v>
      </c>
      <c r="G26" s="37">
        <v>81.611400000000003</v>
      </c>
      <c r="H26" s="31">
        <f>IF(SUM('Total Number of Participants'!B26:G26)&gt;0,'Food Costs'!H26/SUM('Total Number of Participants'!B26:G26)," ")</f>
        <v>64.96154600974819</v>
      </c>
    </row>
    <row r="27" spans="1:8" ht="12" customHeight="1" x14ac:dyDescent="0.2">
      <c r="A27" s="7" t="str">
        <f>'Pregnant Women Participating'!A27</f>
        <v>Georgia</v>
      </c>
      <c r="B27" s="37">
        <v>42.285200000000003</v>
      </c>
      <c r="C27" s="37">
        <v>76.4315</v>
      </c>
      <c r="D27" s="37">
        <v>62.002400000000002</v>
      </c>
      <c r="E27" s="37">
        <v>62.244900000000001</v>
      </c>
      <c r="F27" s="37">
        <v>58.652799999999999</v>
      </c>
      <c r="G27" s="37">
        <v>58.911999999999999</v>
      </c>
      <c r="H27" s="31">
        <f>IF(SUM('Total Number of Participants'!B27:G27)&gt;0,'Food Costs'!H27/SUM('Total Number of Participants'!B27:G27)," ")</f>
        <v>60.079977909870379</v>
      </c>
    </row>
    <row r="28" spans="1:8" ht="12" customHeight="1" x14ac:dyDescent="0.2">
      <c r="A28" s="7" t="str">
        <f>'Pregnant Women Participating'!A28</f>
        <v>Kentucky</v>
      </c>
      <c r="B28" s="37">
        <v>42.222900000000003</v>
      </c>
      <c r="C28" s="37">
        <v>60.771700000000003</v>
      </c>
      <c r="D28" s="37">
        <v>82.703000000000003</v>
      </c>
      <c r="E28" s="37">
        <v>63.091200000000001</v>
      </c>
      <c r="F28" s="37">
        <v>59.1051</v>
      </c>
      <c r="G28" s="37">
        <v>60.792900000000003</v>
      </c>
      <c r="H28" s="31">
        <f>IF(SUM('Total Number of Participants'!B28:G28)&gt;0,'Food Costs'!H28/SUM('Total Number of Participants'!B28:G28)," ")</f>
        <v>61.35858867577906</v>
      </c>
    </row>
    <row r="29" spans="1:8" ht="12" customHeight="1" x14ac:dyDescent="0.2">
      <c r="A29" s="7" t="str">
        <f>'Pregnant Women Participating'!A29</f>
        <v>Mississippi</v>
      </c>
      <c r="B29" s="37">
        <v>12.0977</v>
      </c>
      <c r="C29" s="37">
        <v>44.918300000000002</v>
      </c>
      <c r="D29" s="37">
        <v>60.9529</v>
      </c>
      <c r="E29" s="37">
        <v>61.794499999999999</v>
      </c>
      <c r="F29" s="37">
        <v>59.462699999999998</v>
      </c>
      <c r="G29" s="37">
        <v>63.570999999999998</v>
      </c>
      <c r="H29" s="31">
        <f>IF(SUM('Total Number of Participants'!B29:G29)&gt;0,'Food Costs'!H29/SUM('Total Number of Participants'!B29:G29)," ")</f>
        <v>50.217802761621037</v>
      </c>
    </row>
    <row r="30" spans="1:8" ht="12" customHeight="1" x14ac:dyDescent="0.2">
      <c r="A30" s="7" t="str">
        <f>'Pregnant Women Participating'!A30</f>
        <v>North Carolina</v>
      </c>
      <c r="B30" s="37">
        <v>59.492800000000003</v>
      </c>
      <c r="C30" s="37">
        <v>54.310099999999998</v>
      </c>
      <c r="D30" s="37">
        <v>63.881100000000004</v>
      </c>
      <c r="E30" s="37">
        <v>64.649000000000001</v>
      </c>
      <c r="F30" s="37">
        <v>52.657800000000002</v>
      </c>
      <c r="G30" s="37">
        <v>54.7622</v>
      </c>
      <c r="H30" s="31">
        <f>IF(SUM('Total Number of Participants'!B30:G30)&gt;0,'Food Costs'!H30/SUM('Total Number of Participants'!B30:G30)," ")</f>
        <v>58.298633667674714</v>
      </c>
    </row>
    <row r="31" spans="1:8" ht="12" customHeight="1" x14ac:dyDescent="0.2">
      <c r="A31" s="7" t="str">
        <f>'Pregnant Women Participating'!A31</f>
        <v>South Carolina</v>
      </c>
      <c r="B31" s="37">
        <v>45.4649</v>
      </c>
      <c r="C31" s="37">
        <v>57.912500000000001</v>
      </c>
      <c r="D31" s="37">
        <v>67.354699999999994</v>
      </c>
      <c r="E31" s="37">
        <v>70.642499999999998</v>
      </c>
      <c r="F31" s="37">
        <v>51.706699999999998</v>
      </c>
      <c r="G31" s="37">
        <v>65.665000000000006</v>
      </c>
      <c r="H31" s="31">
        <f>IF(SUM('Total Number of Participants'!B31:G31)&gt;0,'Food Costs'!H31/SUM('Total Number of Participants'!B31:G31)," ")</f>
        <v>59.746145177836496</v>
      </c>
    </row>
    <row r="32" spans="1:8" ht="12" customHeight="1" x14ac:dyDescent="0.2">
      <c r="A32" s="7" t="str">
        <f>'Pregnant Women Participating'!A32</f>
        <v>Tennessee</v>
      </c>
      <c r="B32" s="37">
        <v>44.5351</v>
      </c>
      <c r="C32" s="37">
        <v>72.001300000000001</v>
      </c>
      <c r="D32" s="37">
        <v>57.898099999999999</v>
      </c>
      <c r="E32" s="37">
        <v>61.691000000000003</v>
      </c>
      <c r="F32" s="37">
        <v>48.194200000000002</v>
      </c>
      <c r="G32" s="37">
        <v>62.265300000000003</v>
      </c>
      <c r="H32" s="31">
        <f>IF(SUM('Total Number of Participants'!B32:G32)&gt;0,'Food Costs'!H32/SUM('Total Number of Participants'!B32:G32)," ")</f>
        <v>57.711549201087976</v>
      </c>
    </row>
    <row r="33" spans="1:8" ht="12" customHeight="1" x14ac:dyDescent="0.2">
      <c r="A33" s="7" t="str">
        <f>'Pregnant Women Participating'!A33</f>
        <v>Choctaw Indians, MS</v>
      </c>
      <c r="B33" s="37">
        <v>42.866199999999999</v>
      </c>
      <c r="C33" s="37">
        <v>71.237499999999997</v>
      </c>
      <c r="D33" s="37">
        <v>77.712400000000002</v>
      </c>
      <c r="E33" s="37">
        <v>45.098700000000001</v>
      </c>
      <c r="F33" s="37">
        <v>70.297399999999996</v>
      </c>
      <c r="G33" s="37">
        <v>66.277000000000001</v>
      </c>
      <c r="H33" s="31">
        <f>IF(SUM('Total Number of Participants'!B33:G33)&gt;0,'Food Costs'!H33/SUM('Total Number of Participants'!B33:G33)," ")</f>
        <v>62.014115693329643</v>
      </c>
    </row>
    <row r="34" spans="1:8" ht="12" customHeight="1" x14ac:dyDescent="0.2">
      <c r="A34" s="7" t="str">
        <f>'Pregnant Women Participating'!A34</f>
        <v>Eastern Cherokee, NC</v>
      </c>
      <c r="B34" s="37">
        <v>54.974600000000002</v>
      </c>
      <c r="C34" s="37">
        <v>45.212800000000001</v>
      </c>
      <c r="D34" s="37">
        <v>56.544499999999999</v>
      </c>
      <c r="E34" s="37">
        <v>57.437800000000003</v>
      </c>
      <c r="F34" s="37">
        <v>50.141300000000001</v>
      </c>
      <c r="G34" s="37">
        <v>54.541800000000002</v>
      </c>
      <c r="H34" s="31">
        <f>IF(SUM('Total Number of Participants'!B34:G34)&gt;0,'Food Costs'!H34/SUM('Total Number of Participants'!B34:G34)," ")</f>
        <v>53.173219978746012</v>
      </c>
    </row>
    <row r="35" spans="1:8" s="16" customFormat="1" ht="24.75" customHeight="1" x14ac:dyDescent="0.2">
      <c r="A35" s="13" t="str">
        <f>'Pregnant Women Participating'!A35</f>
        <v>Southeast Region</v>
      </c>
      <c r="B35" s="39">
        <v>46.558199999999999</v>
      </c>
      <c r="C35" s="39">
        <v>65.396799999999999</v>
      </c>
      <c r="D35" s="39">
        <v>64.584400000000002</v>
      </c>
      <c r="E35" s="39">
        <v>63.781100000000002</v>
      </c>
      <c r="F35" s="39">
        <v>56.3339</v>
      </c>
      <c r="G35" s="39">
        <v>66.0107</v>
      </c>
      <c r="H35" s="43">
        <f>IF(SUM('Total Number of Participants'!B35:G35)&gt;0,'Food Costs'!H35/SUM('Total Number of Participants'!B35:G35)," ")</f>
        <v>60.379739582169243</v>
      </c>
    </row>
    <row r="36" spans="1:8" ht="12" customHeight="1" x14ac:dyDescent="0.2">
      <c r="A36" s="7" t="str">
        <f>'Pregnant Women Participating'!A36</f>
        <v>Illinois</v>
      </c>
      <c r="B36" s="37">
        <v>12.988899999999999</v>
      </c>
      <c r="C36" s="37">
        <v>82.988200000000006</v>
      </c>
      <c r="D36" s="37">
        <v>62.064700000000002</v>
      </c>
      <c r="E36" s="37">
        <v>61.834899999999998</v>
      </c>
      <c r="F36" s="37">
        <v>62.162999999999997</v>
      </c>
      <c r="G36" s="37">
        <v>62.3078</v>
      </c>
      <c r="H36" s="31">
        <f>IF(SUM('Total Number of Participants'!B36:G36)&gt;0,'Food Costs'!H36/SUM('Total Number of Participants'!B36:G36)," ")</f>
        <v>57.149988983710578</v>
      </c>
    </row>
    <row r="37" spans="1:8" ht="12" customHeight="1" x14ac:dyDescent="0.2">
      <c r="A37" s="7" t="str">
        <f>'Pregnant Women Participating'!A37</f>
        <v>Indiana</v>
      </c>
      <c r="B37" s="37">
        <v>65.053899999999999</v>
      </c>
      <c r="C37" s="37">
        <v>49.2241</v>
      </c>
      <c r="D37" s="37">
        <v>67.191299999999998</v>
      </c>
      <c r="E37" s="37">
        <v>65.336200000000005</v>
      </c>
      <c r="F37" s="37">
        <v>54.0884</v>
      </c>
      <c r="G37" s="37">
        <v>66.725999999999999</v>
      </c>
      <c r="H37" s="31">
        <f>IF(SUM('Total Number of Participants'!B37:G37)&gt;0,'Food Costs'!H37/SUM('Total Number of Participants'!B37:G37)," ")</f>
        <v>61.280320774681336</v>
      </c>
    </row>
    <row r="38" spans="1:8" ht="12" customHeight="1" x14ac:dyDescent="0.2">
      <c r="A38" s="7" t="str">
        <f>'Pregnant Women Participating'!A38</f>
        <v>Iowa</v>
      </c>
      <c r="B38" s="37">
        <v>54.448999999999998</v>
      </c>
      <c r="C38" s="37">
        <v>52.2592</v>
      </c>
      <c r="D38" s="37">
        <v>52.161099999999998</v>
      </c>
      <c r="E38" s="37">
        <v>55.397300000000001</v>
      </c>
      <c r="F38" s="37">
        <v>47.799100000000003</v>
      </c>
      <c r="G38" s="37">
        <v>52.328899999999997</v>
      </c>
      <c r="H38" s="31">
        <f>IF(SUM('Total Number of Participants'!B38:G38)&gt;0,'Food Costs'!H38/SUM('Total Number of Participants'!B38:G38)," ")</f>
        <v>52.412184124129851</v>
      </c>
    </row>
    <row r="39" spans="1:8" ht="12" customHeight="1" x14ac:dyDescent="0.2">
      <c r="A39" s="7" t="str">
        <f>'Pregnant Women Participating'!A39</f>
        <v>Michigan</v>
      </c>
      <c r="B39" s="37">
        <v>39.995600000000003</v>
      </c>
      <c r="C39" s="37">
        <v>49.5398</v>
      </c>
      <c r="D39" s="37">
        <v>59.381599999999999</v>
      </c>
      <c r="E39" s="37">
        <v>54.283299999999997</v>
      </c>
      <c r="F39" s="37">
        <v>68.725999999999999</v>
      </c>
      <c r="G39" s="37">
        <v>60.642299999999999</v>
      </c>
      <c r="H39" s="31">
        <f>IF(SUM('Total Number of Participants'!B39:G39)&gt;0,'Food Costs'!H39/SUM('Total Number of Participants'!B39:G39)," ")</f>
        <v>55.31705491489604</v>
      </c>
    </row>
    <row r="40" spans="1:8" ht="12" customHeight="1" x14ac:dyDescent="0.2">
      <c r="A40" s="7" t="str">
        <f>'Pregnant Women Participating'!A40</f>
        <v>Minnesota</v>
      </c>
      <c r="B40" s="37">
        <v>34.222000000000001</v>
      </c>
      <c r="C40" s="37">
        <v>78.203599999999994</v>
      </c>
      <c r="D40" s="37">
        <v>55.8917</v>
      </c>
      <c r="E40" s="37">
        <v>57.165999999999997</v>
      </c>
      <c r="F40" s="37">
        <v>53.6999</v>
      </c>
      <c r="G40" s="37">
        <v>58.059100000000001</v>
      </c>
      <c r="H40" s="31">
        <f>IF(SUM('Total Number of Participants'!B40:G40)&gt;0,'Food Costs'!H40/SUM('Total Number of Participants'!B40:G40)," ")</f>
        <v>56.13806085333168</v>
      </c>
    </row>
    <row r="41" spans="1:8" ht="12" customHeight="1" x14ac:dyDescent="0.2">
      <c r="A41" s="7" t="str">
        <f>'Pregnant Women Participating'!A41</f>
        <v>Ohio</v>
      </c>
      <c r="B41" s="37">
        <v>13.381600000000001</v>
      </c>
      <c r="C41" s="37">
        <v>59.764200000000002</v>
      </c>
      <c r="D41" s="37">
        <v>83.995099999999994</v>
      </c>
      <c r="E41" s="37">
        <v>62.394199999999998</v>
      </c>
      <c r="F41" s="37">
        <v>60.108899999999998</v>
      </c>
      <c r="G41" s="37">
        <v>60.234000000000002</v>
      </c>
      <c r="H41" s="31">
        <f>IF(SUM('Total Number of Participants'!B41:G41)&gt;0,'Food Costs'!H41/SUM('Total Number of Participants'!B41:G41)," ")</f>
        <v>56.343814012482348</v>
      </c>
    </row>
    <row r="42" spans="1:8" ht="12" customHeight="1" x14ac:dyDescent="0.2">
      <c r="A42" s="7" t="str">
        <f>'Pregnant Women Participating'!A42</f>
        <v>Wisconsin</v>
      </c>
      <c r="B42" s="37">
        <v>23.389600000000002</v>
      </c>
      <c r="C42" s="37">
        <v>42.740499999999997</v>
      </c>
      <c r="D42" s="37">
        <v>68.346299999999999</v>
      </c>
      <c r="E42" s="37">
        <v>46.882100000000001</v>
      </c>
      <c r="F42" s="37">
        <v>56.497100000000003</v>
      </c>
      <c r="G42" s="37">
        <v>65.766999999999996</v>
      </c>
      <c r="H42" s="31">
        <f>IF(SUM('Total Number of Participants'!B42:G42)&gt;0,'Food Costs'!H42/SUM('Total Number of Participants'!B42:G42)," ")</f>
        <v>50.490222369020096</v>
      </c>
    </row>
    <row r="43" spans="1:8" s="16" customFormat="1" ht="24.75" customHeight="1" x14ac:dyDescent="0.2">
      <c r="A43" s="13" t="str">
        <f>'Pregnant Women Participating'!A43</f>
        <v>Midwest Region</v>
      </c>
      <c r="B43" s="39">
        <v>32.745699999999999</v>
      </c>
      <c r="C43" s="39">
        <v>60.127299999999998</v>
      </c>
      <c r="D43" s="39">
        <v>65.826400000000007</v>
      </c>
      <c r="E43" s="39">
        <v>58.6173</v>
      </c>
      <c r="F43" s="39">
        <v>59.313000000000002</v>
      </c>
      <c r="G43" s="39">
        <v>61.552100000000003</v>
      </c>
      <c r="H43" s="43">
        <f>IF(SUM('Total Number of Participants'!B43:G43)&gt;0,'Food Costs'!H43/SUM('Total Number of Participants'!B43:G43)," ")</f>
        <v>56.233150257915</v>
      </c>
    </row>
    <row r="44" spans="1:8" ht="12" customHeight="1" x14ac:dyDescent="0.2">
      <c r="A44" s="7" t="str">
        <f>'Pregnant Women Participating'!A44</f>
        <v>Arizona</v>
      </c>
      <c r="B44" s="37">
        <v>49.5595</v>
      </c>
      <c r="C44" s="37">
        <v>62.850499999999997</v>
      </c>
      <c r="D44" s="37">
        <v>80.4803</v>
      </c>
      <c r="E44" s="37">
        <v>66.300600000000003</v>
      </c>
      <c r="F44" s="37">
        <v>62.901699999999998</v>
      </c>
      <c r="G44" s="37">
        <v>69.270099999999999</v>
      </c>
      <c r="H44" s="31">
        <f>IF(SUM('Total Number of Participants'!B44:G44)&gt;0,'Food Costs'!H44/SUM('Total Number of Participants'!B44:G44)," ")</f>
        <v>65.198216419017356</v>
      </c>
    </row>
    <row r="45" spans="1:8" ht="12" customHeight="1" x14ac:dyDescent="0.2">
      <c r="A45" s="7" t="str">
        <f>'Pregnant Women Participating'!A45</f>
        <v>Arkansas</v>
      </c>
      <c r="B45" s="37">
        <v>24.9941</v>
      </c>
      <c r="C45" s="37">
        <v>57.6096</v>
      </c>
      <c r="D45" s="37">
        <v>88.400199999999998</v>
      </c>
      <c r="E45" s="37">
        <v>56.4848</v>
      </c>
      <c r="F45" s="37">
        <v>67.368899999999996</v>
      </c>
      <c r="G45" s="37">
        <v>59.390700000000002</v>
      </c>
      <c r="H45" s="31">
        <f>IF(SUM('Total Number of Participants'!B45:G45)&gt;0,'Food Costs'!H45/SUM('Total Number of Participants'!B45:G45)," ")</f>
        <v>58.457887680937318</v>
      </c>
    </row>
    <row r="46" spans="1:8" ht="12" customHeight="1" x14ac:dyDescent="0.2">
      <c r="A46" s="7" t="str">
        <f>'Pregnant Women Participating'!A46</f>
        <v>Louisiana</v>
      </c>
      <c r="B46" s="37">
        <v>39.5792</v>
      </c>
      <c r="C46" s="37">
        <v>85.995400000000004</v>
      </c>
      <c r="D46" s="37">
        <v>61.439</v>
      </c>
      <c r="E46" s="37">
        <v>62.793799999999997</v>
      </c>
      <c r="F46" s="37">
        <v>61.827500000000001</v>
      </c>
      <c r="G46" s="37">
        <v>50.215499999999999</v>
      </c>
      <c r="H46" s="31">
        <f>IF(SUM('Total Number of Participants'!B46:G46)&gt;0,'Food Costs'!H46/SUM('Total Number of Participants'!B46:G46)," ")</f>
        <v>60.20113524265934</v>
      </c>
    </row>
    <row r="47" spans="1:8" ht="12" customHeight="1" x14ac:dyDescent="0.2">
      <c r="A47" s="7" t="str">
        <f>'Pregnant Women Participating'!A47</f>
        <v>New Mexico</v>
      </c>
      <c r="B47" s="37">
        <v>52.724299999999999</v>
      </c>
      <c r="C47" s="37">
        <v>62.746299999999998</v>
      </c>
      <c r="D47" s="37">
        <v>79.535499999999999</v>
      </c>
      <c r="E47" s="37">
        <v>68.161699999999996</v>
      </c>
      <c r="F47" s="37">
        <v>63.720500000000001</v>
      </c>
      <c r="G47" s="37">
        <v>64.163300000000007</v>
      </c>
      <c r="H47" s="31">
        <f>IF(SUM('Total Number of Participants'!B47:G47)&gt;0,'Food Costs'!H47/SUM('Total Number of Participants'!B47:G47)," ")</f>
        <v>64.963072310175718</v>
      </c>
    </row>
    <row r="48" spans="1:8" ht="12" customHeight="1" x14ac:dyDescent="0.2">
      <c r="A48" s="7" t="str">
        <f>'Pregnant Women Participating'!A48</f>
        <v>Oklahoma</v>
      </c>
      <c r="B48" s="37">
        <v>62.420400000000001</v>
      </c>
      <c r="C48" s="37">
        <v>53.801000000000002</v>
      </c>
      <c r="D48" s="37">
        <v>60.104799999999997</v>
      </c>
      <c r="E48" s="37">
        <v>63.530900000000003</v>
      </c>
      <c r="F48" s="37">
        <v>51.807499999999997</v>
      </c>
      <c r="G48" s="37">
        <v>63.036299999999997</v>
      </c>
      <c r="H48" s="31">
        <f>IF(SUM('Total Number of Participants'!B48:G48)&gt;0,'Food Costs'!H48/SUM('Total Number of Participants'!B48:G48)," ")</f>
        <v>59.128794437281265</v>
      </c>
    </row>
    <row r="49" spans="1:8" ht="12" customHeight="1" x14ac:dyDescent="0.2">
      <c r="A49" s="7" t="str">
        <f>'Pregnant Women Participating'!A49</f>
        <v>Texas</v>
      </c>
      <c r="B49" s="37">
        <v>31.733799999999999</v>
      </c>
      <c r="C49" s="37">
        <v>52.158999999999999</v>
      </c>
      <c r="D49" s="37">
        <v>48.694899999999997</v>
      </c>
      <c r="E49" s="37">
        <v>48.496299999999998</v>
      </c>
      <c r="F49" s="37">
        <v>48.762099999999997</v>
      </c>
      <c r="G49" s="37">
        <v>47.734400000000001</v>
      </c>
      <c r="H49" s="31">
        <f>IF(SUM('Total Number of Participants'!B49:G49)&gt;0,'Food Costs'!H49/SUM('Total Number of Participants'!B49:G49)," ")</f>
        <v>46.178187280555179</v>
      </c>
    </row>
    <row r="50" spans="1:8" ht="12" customHeight="1" x14ac:dyDescent="0.2">
      <c r="A50" s="7" t="str">
        <f>'Pregnant Women Participating'!A50</f>
        <v>Utah</v>
      </c>
      <c r="B50" s="37">
        <v>45.309600000000003</v>
      </c>
      <c r="C50" s="37">
        <v>55.862200000000001</v>
      </c>
      <c r="D50" s="37">
        <v>76.027699999999996</v>
      </c>
      <c r="E50" s="37">
        <v>60.927100000000003</v>
      </c>
      <c r="F50" s="37">
        <v>59.3264</v>
      </c>
      <c r="G50" s="37">
        <v>77.080500000000001</v>
      </c>
      <c r="H50" s="31">
        <f>IF(SUM('Total Number of Participants'!B50:G50)&gt;0,'Food Costs'!H50/SUM('Total Number of Participants'!B50:G50)," ")</f>
        <v>62.297987646655585</v>
      </c>
    </row>
    <row r="51" spans="1:8" ht="12" customHeight="1" x14ac:dyDescent="0.2">
      <c r="A51" s="7" t="str">
        <f>'Pregnant Women Participating'!A51</f>
        <v>Inter-Tribal Council, AZ</v>
      </c>
      <c r="B51" s="37">
        <v>40.892899999999997</v>
      </c>
      <c r="C51" s="37">
        <v>53.511200000000002</v>
      </c>
      <c r="D51" s="37">
        <v>59.282600000000002</v>
      </c>
      <c r="E51" s="37">
        <v>77.715599999999995</v>
      </c>
      <c r="F51" s="37">
        <v>55.046599999999998</v>
      </c>
      <c r="G51" s="37">
        <v>57.817399999999999</v>
      </c>
      <c r="H51" s="31">
        <f>IF(SUM('Total Number of Participants'!B51:G51)&gt;0,'Food Costs'!H51/SUM('Total Number of Participants'!B51:G51)," ")</f>
        <v>57.312679893092103</v>
      </c>
    </row>
    <row r="52" spans="1:8" ht="12" customHeight="1" x14ac:dyDescent="0.2">
      <c r="A52" s="7" t="str">
        <f>'Pregnant Women Participating'!A52</f>
        <v>Navajo Nation, AZ</v>
      </c>
      <c r="B52" s="37">
        <v>70.503</v>
      </c>
      <c r="C52" s="37">
        <v>61.042000000000002</v>
      </c>
      <c r="D52" s="37">
        <v>68.100099999999998</v>
      </c>
      <c r="E52" s="37">
        <v>68.685299999999998</v>
      </c>
      <c r="F52" s="37">
        <v>67.230099999999993</v>
      </c>
      <c r="G52" s="37">
        <v>68.870400000000004</v>
      </c>
      <c r="H52" s="31">
        <f>IF(SUM('Total Number of Participants'!B52:G52)&gt;0,'Food Costs'!H52/SUM('Total Number of Participants'!B52:G52)," ")</f>
        <v>67.435526427781085</v>
      </c>
    </row>
    <row r="53" spans="1:8" ht="12" customHeight="1" x14ac:dyDescent="0.2">
      <c r="A53" s="7" t="str">
        <f>'Pregnant Women Participating'!A53</f>
        <v>Acoma, Canoncito &amp; Laguna, NM</v>
      </c>
      <c r="B53" s="37">
        <v>99.482299999999995</v>
      </c>
      <c r="C53" s="37">
        <v>66.664500000000004</v>
      </c>
      <c r="D53" s="37">
        <v>72.664400000000001</v>
      </c>
      <c r="E53" s="37">
        <v>55.1404</v>
      </c>
      <c r="F53" s="37">
        <v>37.941000000000003</v>
      </c>
      <c r="G53" s="37">
        <v>66.053799999999995</v>
      </c>
      <c r="H53" s="31">
        <f>IF(SUM('Total Number of Participants'!B53:G53)&gt;0,'Food Costs'!H53/SUM('Total Number of Participants'!B53:G53)," ")</f>
        <v>66.237572254335262</v>
      </c>
    </row>
    <row r="54" spans="1:8" ht="12" customHeight="1" x14ac:dyDescent="0.2">
      <c r="A54" s="7" t="str">
        <f>'Pregnant Women Participating'!A54</f>
        <v>Eight Northern Pueblos, NM</v>
      </c>
      <c r="B54" s="37">
        <v>84.394499999999994</v>
      </c>
      <c r="C54" s="37">
        <v>69.4983</v>
      </c>
      <c r="D54" s="37">
        <v>82.125</v>
      </c>
      <c r="E54" s="37">
        <v>75.517200000000003</v>
      </c>
      <c r="F54" s="37">
        <v>72.451300000000003</v>
      </c>
      <c r="G54" s="37">
        <v>77.132499999999993</v>
      </c>
      <c r="H54" s="31">
        <f>IF(SUM('Total Number of Participants'!B54:G54)&gt;0,'Food Costs'!H54/SUM('Total Number of Participants'!B54:G54)," ")</f>
        <v>76.802675585284277</v>
      </c>
    </row>
    <row r="55" spans="1:8" ht="12" customHeight="1" x14ac:dyDescent="0.2">
      <c r="A55" s="7" t="str">
        <f>'Pregnant Women Participating'!A55</f>
        <v>Five Sandoval Pueblos, NM</v>
      </c>
      <c r="B55" s="37">
        <v>86.519300000000001</v>
      </c>
      <c r="C55" s="37">
        <v>76.540700000000001</v>
      </c>
      <c r="D55" s="37">
        <v>74.543800000000005</v>
      </c>
      <c r="E55" s="37">
        <v>97.368700000000004</v>
      </c>
      <c r="F55" s="37">
        <v>108.9286</v>
      </c>
      <c r="G55" s="37">
        <v>107.3464</v>
      </c>
      <c r="H55" s="31">
        <f>IF(SUM('Total Number of Participants'!B55:G55)&gt;0,'Food Costs'!H55/SUM('Total Number of Participants'!B55:G55)," ")</f>
        <v>92.103946102021169</v>
      </c>
    </row>
    <row r="56" spans="1:8" ht="12" customHeight="1" x14ac:dyDescent="0.2">
      <c r="A56" s="7" t="str">
        <f>'Pregnant Women Participating'!A56</f>
        <v>Isleta Pueblo, NM</v>
      </c>
      <c r="B56" s="37">
        <v>60.807000000000002</v>
      </c>
      <c r="C56" s="37">
        <v>83.475800000000007</v>
      </c>
      <c r="D56" s="37">
        <v>74.429500000000004</v>
      </c>
      <c r="E56" s="37">
        <v>70.648499999999999</v>
      </c>
      <c r="F56" s="37">
        <v>69.332999999999998</v>
      </c>
      <c r="G56" s="37">
        <v>74.327699999999993</v>
      </c>
      <c r="H56" s="31">
        <f>IF(SUM('Total Number of Participants'!B56:G56)&gt;0,'Food Costs'!H56/SUM('Total Number of Participants'!B56:G56)," ")</f>
        <v>72.041805401405838</v>
      </c>
    </row>
    <row r="57" spans="1:8" ht="12" customHeight="1" x14ac:dyDescent="0.2">
      <c r="A57" s="7" t="str">
        <f>'Pregnant Women Participating'!A57</f>
        <v>San Felipe Pueblo, NM</v>
      </c>
      <c r="B57" s="37">
        <v>180.04589999999999</v>
      </c>
      <c r="C57" s="37">
        <v>176.94120000000001</v>
      </c>
      <c r="D57" s="37">
        <v>114.0181</v>
      </c>
      <c r="E57" s="37">
        <v>121.9849</v>
      </c>
      <c r="F57" s="37">
        <v>67.164199999999994</v>
      </c>
      <c r="G57" s="37">
        <v>314.03129999999999</v>
      </c>
      <c r="H57" s="31">
        <f>IF(SUM('Total Number of Participants'!B57:G57)&gt;0,'Food Costs'!H57/SUM('Total Number of Participants'!B57:G57)," ")</f>
        <v>162.67789291882556</v>
      </c>
    </row>
    <row r="58" spans="1:8" ht="12" customHeight="1" x14ac:dyDescent="0.2">
      <c r="A58" s="7" t="str">
        <f>'Pregnant Women Participating'!A58</f>
        <v>Santo Domingo Tribe, NM</v>
      </c>
      <c r="B58" s="37">
        <v>154.71539999999999</v>
      </c>
      <c r="C58" s="37">
        <v>210.10939999999999</v>
      </c>
      <c r="D58" s="37">
        <v>199.90600000000001</v>
      </c>
      <c r="E58" s="37">
        <v>202.25210000000001</v>
      </c>
      <c r="F58" s="37">
        <v>198.57259999999999</v>
      </c>
      <c r="G58" s="37">
        <v>195.18600000000001</v>
      </c>
      <c r="H58" s="31">
        <f>IF(SUM('Total Number of Participants'!B58:G58)&gt;0,'Food Costs'!H58/SUM('Total Number of Participants'!B58:G58)," ")</f>
        <v>193.12717536813923</v>
      </c>
    </row>
    <row r="59" spans="1:8" ht="12" customHeight="1" x14ac:dyDescent="0.2">
      <c r="A59" s="7" t="str">
        <f>'Pregnant Women Participating'!A59</f>
        <v>Zuni Pueblo, NM</v>
      </c>
      <c r="B59" s="37">
        <v>72.717699999999994</v>
      </c>
      <c r="C59" s="37">
        <v>63</v>
      </c>
      <c r="D59" s="37">
        <v>67.069400000000002</v>
      </c>
      <c r="E59" s="37">
        <v>71.787800000000004</v>
      </c>
      <c r="F59" s="37">
        <v>49.888399999999997</v>
      </c>
      <c r="G59" s="37">
        <v>62.316000000000003</v>
      </c>
      <c r="H59" s="31">
        <f>IF(SUM('Total Number of Participants'!B59:G59)&gt;0,'Food Costs'!H59/SUM('Total Number of Participants'!B59:G59)," ")</f>
        <v>64.492515516611903</v>
      </c>
    </row>
    <row r="60" spans="1:8" ht="12" customHeight="1" x14ac:dyDescent="0.2">
      <c r="A60" s="7" t="str">
        <f>'Pregnant Women Participating'!A60</f>
        <v>Cherokee Nation, OK</v>
      </c>
      <c r="B60" s="37">
        <v>53.171700000000001</v>
      </c>
      <c r="C60" s="37">
        <v>48.931899999999999</v>
      </c>
      <c r="D60" s="37">
        <v>49.407299999999999</v>
      </c>
      <c r="E60" s="37">
        <v>54.511299999999999</v>
      </c>
      <c r="F60" s="37">
        <v>46.352400000000003</v>
      </c>
      <c r="G60" s="37">
        <v>49.637900000000002</v>
      </c>
      <c r="H60" s="31">
        <f>IF(SUM('Total Number of Participants'!B60:G60)&gt;0,'Food Costs'!H60/SUM('Total Number of Participants'!B60:G60)," ")</f>
        <v>50.353213427851664</v>
      </c>
    </row>
    <row r="61" spans="1:8" ht="12" customHeight="1" x14ac:dyDescent="0.2">
      <c r="A61" s="7" t="str">
        <f>'Pregnant Women Participating'!A61</f>
        <v>Chickasaw Nation, OK</v>
      </c>
      <c r="B61" s="37">
        <v>58.804200000000002</v>
      </c>
      <c r="C61" s="37">
        <v>67.498699999999999</v>
      </c>
      <c r="D61" s="37">
        <v>55.906500000000001</v>
      </c>
      <c r="E61" s="37">
        <v>57.452300000000001</v>
      </c>
      <c r="F61" s="37">
        <v>54.281300000000002</v>
      </c>
      <c r="G61" s="37">
        <v>54.709000000000003</v>
      </c>
      <c r="H61" s="31">
        <f>IF(SUM('Total Number of Participants'!B61:G61)&gt;0,'Food Costs'!H61/SUM('Total Number of Participants'!B61:G61)," ")</f>
        <v>58.132034922766955</v>
      </c>
    </row>
    <row r="62" spans="1:8" ht="12" customHeight="1" x14ac:dyDescent="0.2">
      <c r="A62" s="7" t="str">
        <f>'Pregnant Women Participating'!A62</f>
        <v>Choctaw Nation, OK</v>
      </c>
      <c r="B62" s="37">
        <v>-19.5063</v>
      </c>
      <c r="C62" s="37">
        <v>65.755799999999994</v>
      </c>
      <c r="D62" s="37">
        <v>47.229799999999997</v>
      </c>
      <c r="E62" s="37">
        <v>50.6616</v>
      </c>
      <c r="F62" s="37">
        <v>39.656599999999997</v>
      </c>
      <c r="G62" s="37">
        <v>48.704500000000003</v>
      </c>
      <c r="H62" s="31">
        <f>IF(SUM('Total Number of Participants'!B62:G62)&gt;0,'Food Costs'!H62/SUM('Total Number of Participants'!B62:G62)," ")</f>
        <v>38.609167509268623</v>
      </c>
    </row>
    <row r="63" spans="1:8" ht="12" customHeight="1" x14ac:dyDescent="0.2">
      <c r="A63" s="7" t="str">
        <f>'Pregnant Women Participating'!A63</f>
        <v>Citizen Potawatomi Nation, OK</v>
      </c>
      <c r="B63" s="37">
        <v>59.453499999999998</v>
      </c>
      <c r="C63" s="37">
        <v>54.176699999999997</v>
      </c>
      <c r="D63" s="37">
        <v>56.616</v>
      </c>
      <c r="E63" s="37">
        <v>57.296700000000001</v>
      </c>
      <c r="F63" s="37">
        <v>62.295000000000002</v>
      </c>
      <c r="G63" s="37">
        <v>63.005800000000001</v>
      </c>
      <c r="H63" s="31">
        <f>IF(SUM('Total Number of Participants'!B63:G63)&gt;0,'Food Costs'!H63/SUM('Total Number of Participants'!B63:G63)," ")</f>
        <v>58.797913234486543</v>
      </c>
    </row>
    <row r="64" spans="1:8" ht="12" customHeight="1" x14ac:dyDescent="0.2">
      <c r="A64" s="7" t="str">
        <f>'Pregnant Women Participating'!A64</f>
        <v>Inter-Tribal Council, OK</v>
      </c>
      <c r="B64" s="37">
        <v>76.280600000000007</v>
      </c>
      <c r="C64" s="37">
        <v>65.879499999999993</v>
      </c>
      <c r="D64" s="37">
        <v>71.285200000000003</v>
      </c>
      <c r="E64" s="37">
        <v>71.207400000000007</v>
      </c>
      <c r="F64" s="37">
        <v>54.801000000000002</v>
      </c>
      <c r="G64" s="37">
        <v>67.7256</v>
      </c>
      <c r="H64" s="31">
        <f>IF(SUM('Total Number of Participants'!B64:G64)&gt;0,'Food Costs'!H64/SUM('Total Number of Participants'!B64:G64)," ")</f>
        <v>67.851128233351673</v>
      </c>
    </row>
    <row r="65" spans="1:8" ht="12" customHeight="1" x14ac:dyDescent="0.2">
      <c r="A65" s="7" t="str">
        <f>'Pregnant Women Participating'!A65</f>
        <v>Muscogee Creek Nation, OK</v>
      </c>
      <c r="B65" s="37">
        <v>51.056100000000001</v>
      </c>
      <c r="C65" s="37">
        <v>54.471400000000003</v>
      </c>
      <c r="D65" s="37">
        <v>64.371899999999997</v>
      </c>
      <c r="E65" s="37">
        <v>66.331999999999994</v>
      </c>
      <c r="F65" s="37">
        <v>39.896700000000003</v>
      </c>
      <c r="G65" s="37">
        <v>50.272799999999997</v>
      </c>
      <c r="H65" s="31">
        <f>IF(SUM('Total Number of Participants'!B65:G65)&gt;0,'Food Costs'!H65/SUM('Total Number of Participants'!B65:G65)," ")</f>
        <v>54.394160583941606</v>
      </c>
    </row>
    <row r="66" spans="1:8" ht="12" customHeight="1" x14ac:dyDescent="0.2">
      <c r="A66" s="7" t="str">
        <f>'Pregnant Women Participating'!A66</f>
        <v>Osage Tribal Council, OK</v>
      </c>
      <c r="B66" s="37">
        <v>39.234999999999999</v>
      </c>
      <c r="C66" s="37">
        <v>44.858400000000003</v>
      </c>
      <c r="D66" s="37">
        <v>62.430599999999998</v>
      </c>
      <c r="E66" s="37">
        <v>72.383899999999997</v>
      </c>
      <c r="F66" s="37">
        <v>47.281300000000002</v>
      </c>
      <c r="G66" s="37">
        <v>38.137300000000003</v>
      </c>
      <c r="H66" s="31">
        <f>IF(SUM('Total Number of Participants'!B66:G66)&gt;0,'Food Costs'!H66/SUM('Total Number of Participants'!B66:G66)," ")</f>
        <v>50.641863161963663</v>
      </c>
    </row>
    <row r="67" spans="1:8" ht="12" customHeight="1" x14ac:dyDescent="0.2">
      <c r="A67" s="7" t="str">
        <f>'Pregnant Women Participating'!A67</f>
        <v>Otoe-Missouria Tribe, OK</v>
      </c>
      <c r="B67" s="37">
        <v>70.521100000000004</v>
      </c>
      <c r="C67" s="37">
        <v>70.284300000000002</v>
      </c>
      <c r="D67" s="37">
        <v>70.862399999999994</v>
      </c>
      <c r="E67" s="37">
        <v>69.647499999999994</v>
      </c>
      <c r="F67" s="37">
        <v>56.106999999999999</v>
      </c>
      <c r="G67" s="37">
        <v>56.781700000000001</v>
      </c>
      <c r="H67" s="31">
        <f>IF(SUM('Total Number of Participants'!B67:G67)&gt;0,'Food Costs'!H67/SUM('Total Number of Participants'!B67:G67)," ")</f>
        <v>65.872208436724563</v>
      </c>
    </row>
    <row r="68" spans="1:8" ht="12" customHeight="1" x14ac:dyDescent="0.2">
      <c r="A68" s="7" t="str">
        <f>'Pregnant Women Participating'!A68</f>
        <v>Wichita, Caddo &amp; Delaware (WCD), OK</v>
      </c>
      <c r="B68" s="37">
        <v>45.630400000000002</v>
      </c>
      <c r="C68" s="37">
        <v>50.247799999999998</v>
      </c>
      <c r="D68" s="37">
        <v>69.671800000000005</v>
      </c>
      <c r="E68" s="37">
        <v>56.969099999999997</v>
      </c>
      <c r="F68" s="37">
        <v>50.840499999999999</v>
      </c>
      <c r="G68" s="37">
        <v>60.491999999999997</v>
      </c>
      <c r="H68" s="31">
        <f>IF(SUM('Total Number of Participants'!B68:G68)&gt;0,'Food Costs'!H68/SUM('Total Number of Participants'!B68:G68)," ")</f>
        <v>55.606189786000513</v>
      </c>
    </row>
    <row r="69" spans="1:8" s="16" customFormat="1" ht="24.75" customHeight="1" x14ac:dyDescent="0.2">
      <c r="A69" s="13" t="str">
        <f>'Pregnant Women Participating'!A69</f>
        <v>Southwest Region</v>
      </c>
      <c r="B69" s="39">
        <v>37.301499999999997</v>
      </c>
      <c r="C69" s="39">
        <v>57.018799999999999</v>
      </c>
      <c r="D69" s="39">
        <v>58.053899999999999</v>
      </c>
      <c r="E69" s="39">
        <v>54.444400000000002</v>
      </c>
      <c r="F69" s="39">
        <v>53.494999999999997</v>
      </c>
      <c r="G69" s="39">
        <v>53.688400000000001</v>
      </c>
      <c r="H69" s="43">
        <f>IF(SUM('Total Number of Participants'!B69:G69)&gt;0,'Food Costs'!H69/SUM('Total Number of Participants'!B69:G69)," ")</f>
        <v>52.241269883792498</v>
      </c>
    </row>
    <row r="70" spans="1:8" ht="12" customHeight="1" x14ac:dyDescent="0.2">
      <c r="A70" s="7" t="str">
        <f>'Pregnant Women Participating'!A70</f>
        <v>Colorado</v>
      </c>
      <c r="B70" s="31">
        <v>57.5976</v>
      </c>
      <c r="C70" s="37">
        <v>55.038600000000002</v>
      </c>
      <c r="D70" s="37">
        <v>55.503399999999999</v>
      </c>
      <c r="E70" s="37">
        <v>56.638399999999997</v>
      </c>
      <c r="F70" s="37">
        <v>54.5822</v>
      </c>
      <c r="G70" s="37">
        <v>55.055799999999998</v>
      </c>
      <c r="H70" s="31">
        <f>IF(SUM('Total Number of Participants'!B70:G70)&gt;0,'Food Costs'!H70/SUM('Total Number of Participants'!B70:G70)," ")</f>
        <v>55.740595786206285</v>
      </c>
    </row>
    <row r="71" spans="1:8" ht="12" customHeight="1" x14ac:dyDescent="0.2">
      <c r="A71" s="7" t="str">
        <f>'Pregnant Women Participating'!A71</f>
        <v>Kansas</v>
      </c>
      <c r="B71" s="31">
        <v>40.975099999999998</v>
      </c>
      <c r="C71" s="37">
        <v>73.840599999999995</v>
      </c>
      <c r="D71" s="37">
        <v>53.003700000000002</v>
      </c>
      <c r="E71" s="37">
        <v>56.011600000000001</v>
      </c>
      <c r="F71" s="37">
        <v>51.924799999999998</v>
      </c>
      <c r="G71" s="37">
        <v>55.090800000000002</v>
      </c>
      <c r="H71" s="31">
        <f>IF(SUM('Total Number of Participants'!B71:G71)&gt;0,'Food Costs'!H71/SUM('Total Number of Participants'!B71:G71)," ")</f>
        <v>55.054541545141475</v>
      </c>
    </row>
    <row r="72" spans="1:8" ht="12" customHeight="1" x14ac:dyDescent="0.2">
      <c r="A72" s="7" t="str">
        <f>'Pregnant Women Participating'!A72</f>
        <v>Missouri</v>
      </c>
      <c r="B72" s="31">
        <v>5.4795999999999996</v>
      </c>
      <c r="C72" s="37">
        <v>4.1406999999999998</v>
      </c>
      <c r="D72" s="37">
        <v>78.665000000000006</v>
      </c>
      <c r="E72" s="37">
        <v>72.7346</v>
      </c>
      <c r="F72" s="37">
        <v>55.4056</v>
      </c>
      <c r="G72" s="37">
        <v>50.065600000000003</v>
      </c>
      <c r="H72" s="31">
        <f>IF(SUM('Total Number of Participants'!B72:G72)&gt;0,'Food Costs'!H72/SUM('Total Number of Participants'!B72:G72)," ")</f>
        <v>43.845246784937252</v>
      </c>
    </row>
    <row r="73" spans="1:8" ht="12" customHeight="1" x14ac:dyDescent="0.2">
      <c r="A73" s="7" t="str">
        <f>'Pregnant Women Participating'!A73</f>
        <v>Montana</v>
      </c>
      <c r="B73" s="31">
        <v>49.599600000000002</v>
      </c>
      <c r="C73" s="37">
        <v>55.8399</v>
      </c>
      <c r="D73" s="37">
        <v>58.008000000000003</v>
      </c>
      <c r="E73" s="37">
        <v>55.746099999999998</v>
      </c>
      <c r="F73" s="37">
        <v>67.512600000000006</v>
      </c>
      <c r="G73" s="37">
        <v>30.672999999999998</v>
      </c>
      <c r="H73" s="31">
        <f>IF(SUM('Total Number of Participants'!B73:G73)&gt;0,'Food Costs'!H73/SUM('Total Number of Participants'!B73:G73)," ")</f>
        <v>52.86240261372204</v>
      </c>
    </row>
    <row r="74" spans="1:8" ht="12" customHeight="1" x14ac:dyDescent="0.2">
      <c r="A74" s="7" t="str">
        <f>'Pregnant Women Participating'!A74</f>
        <v>Nebraska</v>
      </c>
      <c r="B74" s="31">
        <v>56.805</v>
      </c>
      <c r="C74" s="37">
        <v>52.765799999999999</v>
      </c>
      <c r="D74" s="37">
        <v>59.719799999999999</v>
      </c>
      <c r="E74" s="37">
        <v>60.397300000000001</v>
      </c>
      <c r="F74" s="37">
        <v>57.502099999999999</v>
      </c>
      <c r="G74" s="37">
        <v>59.5075</v>
      </c>
      <c r="H74" s="31">
        <f>IF(SUM('Total Number of Participants'!B74:G74)&gt;0,'Food Costs'!H74/SUM('Total Number of Participants'!B74:G74)," ")</f>
        <v>57.764326680643165</v>
      </c>
    </row>
    <row r="75" spans="1:8" ht="12" customHeight="1" x14ac:dyDescent="0.2">
      <c r="A75" s="7" t="str">
        <f>'Pregnant Women Participating'!A75</f>
        <v>North Dakota</v>
      </c>
      <c r="B75" s="31">
        <v>14.506500000000001</v>
      </c>
      <c r="C75" s="37">
        <v>57.492800000000003</v>
      </c>
      <c r="D75" s="37">
        <v>85.919600000000003</v>
      </c>
      <c r="E75" s="37">
        <v>57.727899999999998</v>
      </c>
      <c r="F75" s="37">
        <v>80.011200000000002</v>
      </c>
      <c r="G75" s="37">
        <v>50.352200000000003</v>
      </c>
      <c r="H75" s="31">
        <f>IF(SUM('Total Number of Participants'!B75:G75)&gt;0,'Food Costs'!H75/SUM('Total Number of Participants'!B75:G75)," ")</f>
        <v>57.362680165004029</v>
      </c>
    </row>
    <row r="76" spans="1:8" ht="12" customHeight="1" x14ac:dyDescent="0.2">
      <c r="A76" s="7" t="str">
        <f>'Pregnant Women Participating'!A76</f>
        <v>South Dakota</v>
      </c>
      <c r="B76" s="31">
        <v>29.724</v>
      </c>
      <c r="C76" s="37">
        <v>67.813000000000002</v>
      </c>
      <c r="D76" s="37">
        <v>53.630499999999998</v>
      </c>
      <c r="E76" s="37">
        <v>57.7913</v>
      </c>
      <c r="F76" s="37">
        <v>47.108199999999997</v>
      </c>
      <c r="G76" s="37">
        <v>55.845700000000001</v>
      </c>
      <c r="H76" s="31">
        <f>IF(SUM('Total Number of Participants'!B76:G76)&gt;0,'Food Costs'!H76/SUM('Total Number of Participants'!B76:G76)," ")</f>
        <v>51.928074723783681</v>
      </c>
    </row>
    <row r="77" spans="1:8" ht="12" customHeight="1" x14ac:dyDescent="0.2">
      <c r="A77" s="7" t="str">
        <f>'Pregnant Women Participating'!A77</f>
        <v>Wyoming</v>
      </c>
      <c r="B77" s="31">
        <v>46.735199999999999</v>
      </c>
      <c r="C77" s="37">
        <v>70.915300000000002</v>
      </c>
      <c r="D77" s="37">
        <v>72.775599999999997</v>
      </c>
      <c r="E77" s="37">
        <v>60.132800000000003</v>
      </c>
      <c r="F77" s="37">
        <v>57.565399999999997</v>
      </c>
      <c r="G77" s="37">
        <v>59.234900000000003</v>
      </c>
      <c r="H77" s="31">
        <f>IF(SUM('Total Number of Participants'!B77:G77)&gt;0,'Food Costs'!H77/SUM('Total Number of Participants'!B77:G77)," ")</f>
        <v>61.176232476884401</v>
      </c>
    </row>
    <row r="78" spans="1:8" ht="12" customHeight="1" x14ac:dyDescent="0.2">
      <c r="A78" s="7" t="str">
        <f>'Pregnant Women Participating'!A78</f>
        <v>Ute Mountain Ute Tribe, CO</v>
      </c>
      <c r="B78" s="31">
        <v>66.7821</v>
      </c>
      <c r="C78" s="37">
        <v>59.129300000000001</v>
      </c>
      <c r="D78" s="37">
        <v>63.595999999999997</v>
      </c>
      <c r="E78" s="37">
        <v>58.789499999999997</v>
      </c>
      <c r="F78" s="37">
        <v>56.552599999999998</v>
      </c>
      <c r="G78" s="37">
        <v>60.1905</v>
      </c>
      <c r="H78" s="31">
        <f>IF(SUM('Total Number of Participants'!B78:G78)&gt;0,'Food Costs'!H78/SUM('Total Number of Participants'!B78:G78)," ")</f>
        <v>60.876243093922653</v>
      </c>
    </row>
    <row r="79" spans="1:8" ht="12" customHeight="1" x14ac:dyDescent="0.2">
      <c r="A79" s="7" t="str">
        <f>'Pregnant Women Participating'!A79</f>
        <v>Omaha Sioux, NE</v>
      </c>
      <c r="B79" s="31">
        <v>80.462299999999999</v>
      </c>
      <c r="C79" s="37">
        <v>72.931600000000003</v>
      </c>
      <c r="D79" s="37">
        <v>81.580100000000002</v>
      </c>
      <c r="E79" s="37">
        <v>79.623000000000005</v>
      </c>
      <c r="F79" s="37">
        <v>66.329499999999996</v>
      </c>
      <c r="G79" s="37">
        <v>74.881399999999999</v>
      </c>
      <c r="H79" s="31">
        <f>IF(SUM('Total Number of Participants'!B79:G79)&gt;0,'Food Costs'!H79/SUM('Total Number of Participants'!B79:G79)," ")</f>
        <v>76.097008159564822</v>
      </c>
    </row>
    <row r="80" spans="1:8" ht="12" customHeight="1" x14ac:dyDescent="0.2">
      <c r="A80" s="7" t="str">
        <f>'Pregnant Women Participating'!A80</f>
        <v>Santee Sioux, NE</v>
      </c>
      <c r="B80" s="31">
        <v>81.514300000000006</v>
      </c>
      <c r="C80" s="37">
        <v>73.454499999999996</v>
      </c>
      <c r="D80" s="37">
        <v>84.985100000000003</v>
      </c>
      <c r="E80" s="37">
        <v>85.262299999999996</v>
      </c>
      <c r="F80" s="37">
        <v>94.827600000000004</v>
      </c>
      <c r="G80" s="37">
        <v>110</v>
      </c>
      <c r="H80" s="31">
        <f>IF(SUM('Total Number of Participants'!B80:G80)&gt;0,'Food Costs'!H80/SUM('Total Number of Participants'!B80:G80)," ")</f>
        <v>87.228494623655919</v>
      </c>
    </row>
    <row r="81" spans="1:8" ht="12" customHeight="1" x14ac:dyDescent="0.2">
      <c r="A81" s="7" t="str">
        <f>'Pregnant Women Participating'!A81</f>
        <v>Winnebago Tribe, NE</v>
      </c>
      <c r="B81" s="31">
        <v>65.456699999999998</v>
      </c>
      <c r="C81" s="37">
        <v>60.718200000000003</v>
      </c>
      <c r="D81" s="37">
        <v>66.173900000000003</v>
      </c>
      <c r="E81" s="37">
        <v>90.090100000000007</v>
      </c>
      <c r="F81" s="37">
        <v>90.097099999999998</v>
      </c>
      <c r="G81" s="37">
        <v>73.451300000000003</v>
      </c>
      <c r="H81" s="31">
        <f>IF(SUM('Total Number of Participants'!B81:G81)&gt;0,'Food Costs'!H81/SUM('Total Number of Participants'!B81:G81)," ")</f>
        <v>73.905743740795288</v>
      </c>
    </row>
    <row r="82" spans="1:8" ht="12" customHeight="1" x14ac:dyDescent="0.2">
      <c r="A82" s="7" t="str">
        <f>'Pregnant Women Participating'!A82</f>
        <v>Standing Rock Sioux Tribe, ND</v>
      </c>
      <c r="B82" s="31">
        <v>69.781899999999993</v>
      </c>
      <c r="C82" s="37">
        <v>78.017499999999998</v>
      </c>
      <c r="D82" s="37">
        <v>69.741799999999998</v>
      </c>
      <c r="E82" s="37">
        <v>75.131500000000003</v>
      </c>
      <c r="F82" s="37">
        <v>61.752499999999998</v>
      </c>
      <c r="G82" s="37">
        <v>73.181399999999996</v>
      </c>
      <c r="H82" s="31">
        <f>IF(SUM('Total Number of Participants'!B82:G82)&gt;0,'Food Costs'!H82/SUM('Total Number of Participants'!B82:G82)," ")</f>
        <v>71.378357636224095</v>
      </c>
    </row>
    <row r="83" spans="1:8" ht="12" customHeight="1" x14ac:dyDescent="0.2">
      <c r="A83" s="7" t="str">
        <f>'Pregnant Women Participating'!A83</f>
        <v>Three Affiliated Tribes, ND</v>
      </c>
      <c r="B83" s="31">
        <v>84.511600000000001</v>
      </c>
      <c r="C83" s="37">
        <v>90.747</v>
      </c>
      <c r="D83" s="37">
        <v>78.2</v>
      </c>
      <c r="E83" s="37">
        <v>78.163300000000007</v>
      </c>
      <c r="F83" s="37">
        <v>89.069800000000001</v>
      </c>
      <c r="G83" s="37">
        <v>86.206900000000005</v>
      </c>
      <c r="H83" s="31">
        <f>IF(SUM('Total Number of Participants'!B83:G83)&gt;0,'Food Costs'!H83/SUM('Total Number of Participants'!B83:G83)," ")</f>
        <v>84.318095238095239</v>
      </c>
    </row>
    <row r="84" spans="1:8" ht="12" customHeight="1" x14ac:dyDescent="0.2">
      <c r="A84" s="7" t="str">
        <f>'Pregnant Women Participating'!A84</f>
        <v>Cheyenne River Sioux, SD</v>
      </c>
      <c r="B84" s="31">
        <v>89.349500000000006</v>
      </c>
      <c r="C84" s="37">
        <v>76.239099999999993</v>
      </c>
      <c r="D84" s="37">
        <v>92.164599999999993</v>
      </c>
      <c r="E84" s="37">
        <v>173.3</v>
      </c>
      <c r="F84" s="37">
        <v>168.4907</v>
      </c>
      <c r="G84" s="37">
        <v>172.4787</v>
      </c>
      <c r="H84" s="31">
        <f>IF(SUM('Total Number of Participants'!B84:G84)&gt;0,'Food Costs'!H84/SUM('Total Number of Participants'!B84:G84)," ")</f>
        <v>128.93249111725228</v>
      </c>
    </row>
    <row r="85" spans="1:8" ht="12" customHeight="1" x14ac:dyDescent="0.2">
      <c r="A85" s="7" t="str">
        <f>'Pregnant Women Participating'!A85</f>
        <v>Rosebud Sioux, SD</v>
      </c>
      <c r="B85" s="31">
        <v>28.939900000000002</v>
      </c>
      <c r="C85" s="37">
        <v>29.1599</v>
      </c>
      <c r="D85" s="37">
        <v>73.4512</v>
      </c>
      <c r="E85" s="37">
        <v>79.2804</v>
      </c>
      <c r="F85" s="37">
        <v>76.461200000000005</v>
      </c>
      <c r="G85" s="37">
        <v>81.876999999999995</v>
      </c>
      <c r="H85" s="31">
        <f>IF(SUM('Total Number of Participants'!B85:G85)&gt;0,'Food Costs'!H85/SUM('Total Number of Participants'!B85:G85)," ")</f>
        <v>60.691635455680398</v>
      </c>
    </row>
    <row r="86" spans="1:8" ht="12" customHeight="1" x14ac:dyDescent="0.2">
      <c r="A86" s="7" t="str">
        <f>'Pregnant Women Participating'!A86</f>
        <v>Northern Arapahoe, WY</v>
      </c>
      <c r="B86" s="31">
        <v>73.373800000000003</v>
      </c>
      <c r="C86" s="37">
        <v>71.292500000000004</v>
      </c>
      <c r="D86" s="37">
        <v>75.236500000000007</v>
      </c>
      <c r="E86" s="37">
        <v>73.077699999999993</v>
      </c>
      <c r="F86" s="37">
        <v>66.0441</v>
      </c>
      <c r="G86" s="37">
        <v>73.864699999999999</v>
      </c>
      <c r="H86" s="31">
        <f>IF(SUM('Total Number of Participants'!B86:G86)&gt;0,'Food Costs'!H86/SUM('Total Number of Participants'!B86:G86)," ")</f>
        <v>72.155698234349913</v>
      </c>
    </row>
    <row r="87" spans="1:8" ht="12" customHeight="1" x14ac:dyDescent="0.2">
      <c r="A87" s="7" t="str">
        <f>'Pregnant Women Participating'!A87</f>
        <v>Shoshone Tribe, WY</v>
      </c>
      <c r="B87" s="31">
        <v>66.305599999999998</v>
      </c>
      <c r="C87" s="37">
        <v>72.215900000000005</v>
      </c>
      <c r="D87" s="37">
        <v>64.828000000000003</v>
      </c>
      <c r="E87" s="37">
        <v>73.238100000000003</v>
      </c>
      <c r="F87" s="37">
        <v>70.712599999999995</v>
      </c>
      <c r="G87" s="37">
        <v>101.11960000000001</v>
      </c>
      <c r="H87" s="31">
        <f>IF(SUM('Total Number of Participants'!B87:G87)&gt;0,'Food Costs'!H87/SUM('Total Number of Participants'!B87:G87)," ")</f>
        <v>74.550724637681157</v>
      </c>
    </row>
    <row r="88" spans="1:8" s="16" customFormat="1" ht="24.75" customHeight="1" x14ac:dyDescent="0.2">
      <c r="A88" s="13" t="str">
        <f>'Pregnant Women Participating'!A88</f>
        <v>Mountain Plains</v>
      </c>
      <c r="B88" s="39">
        <v>36.3889</v>
      </c>
      <c r="C88" s="39">
        <v>43.516100000000002</v>
      </c>
      <c r="D88" s="39">
        <v>63.943199999999997</v>
      </c>
      <c r="E88" s="39">
        <v>62.0593</v>
      </c>
      <c r="F88" s="39">
        <v>56.089700000000001</v>
      </c>
      <c r="G88" s="39">
        <v>53.385800000000003</v>
      </c>
      <c r="H88" s="43">
        <f>IF(SUM('Total Number of Participants'!B88:G88)&gt;0,'Food Costs'!H88/SUM('Total Number of Participants'!B88:G88)," ")</f>
        <v>52.447024228413177</v>
      </c>
    </row>
    <row r="89" spans="1:8" ht="12" customHeight="1" x14ac:dyDescent="0.2">
      <c r="A89" s="8" t="str">
        <f>'Pregnant Women Participating'!A89</f>
        <v>Alaska</v>
      </c>
      <c r="B89" s="31">
        <v>62.5169</v>
      </c>
      <c r="C89" s="37">
        <v>80.341899999999995</v>
      </c>
      <c r="D89" s="37">
        <v>61.332999999999998</v>
      </c>
      <c r="E89" s="37">
        <v>62.683900000000001</v>
      </c>
      <c r="F89" s="37">
        <v>89.079499999999996</v>
      </c>
      <c r="G89" s="37">
        <v>94.959500000000006</v>
      </c>
      <c r="H89" s="31">
        <f>IF(SUM('Total Number of Participants'!B89:G89)&gt;0,'Food Costs'!H89/SUM('Total Number of Participants'!B89:G89)," ")</f>
        <v>75.014079335536394</v>
      </c>
    </row>
    <row r="90" spans="1:8" ht="12" customHeight="1" x14ac:dyDescent="0.2">
      <c r="A90" s="8" t="str">
        <f>'Pregnant Women Participating'!A90</f>
        <v>American Samoa</v>
      </c>
      <c r="B90" s="31">
        <v>105.9804</v>
      </c>
      <c r="C90" s="37">
        <v>104.7105</v>
      </c>
      <c r="D90" s="37">
        <v>103.6246</v>
      </c>
      <c r="E90" s="37">
        <v>102.78830000000001</v>
      </c>
      <c r="F90" s="37">
        <v>99.222800000000007</v>
      </c>
      <c r="G90" s="37">
        <v>103.89060000000001</v>
      </c>
      <c r="H90" s="31">
        <f>IF(SUM('Total Number of Participants'!B90:G90)&gt;0,'Food Costs'!H90/SUM('Total Number of Participants'!B90:G90)," ")</f>
        <v>103.36874919379112</v>
      </c>
    </row>
    <row r="91" spans="1:8" ht="12" customHeight="1" x14ac:dyDescent="0.2">
      <c r="A91" s="8" t="str">
        <f>'Pregnant Women Participating'!A91</f>
        <v>California</v>
      </c>
      <c r="B91" s="31">
        <v>68.250100000000003</v>
      </c>
      <c r="C91" s="37">
        <v>69.547300000000007</v>
      </c>
      <c r="D91" s="37">
        <v>57.981299999999997</v>
      </c>
      <c r="E91" s="37">
        <v>83.074200000000005</v>
      </c>
      <c r="F91" s="37">
        <v>67.667000000000002</v>
      </c>
      <c r="G91" s="37">
        <v>68.917000000000002</v>
      </c>
      <c r="H91" s="31">
        <f>IF(SUM('Total Number of Participants'!B91:G91)&gt;0,'Food Costs'!H91/SUM('Total Number of Participants'!B91:G91)," ")</f>
        <v>69.238609526696209</v>
      </c>
    </row>
    <row r="92" spans="1:8" ht="12" customHeight="1" x14ac:dyDescent="0.2">
      <c r="A92" s="8" t="str">
        <f>'Pregnant Women Participating'!A92</f>
        <v>Guam</v>
      </c>
      <c r="B92" s="31">
        <v>87.795599999999993</v>
      </c>
      <c r="C92" s="37">
        <v>75.256799999999998</v>
      </c>
      <c r="D92" s="37">
        <v>84.082300000000004</v>
      </c>
      <c r="E92" s="37">
        <v>90.128699999999995</v>
      </c>
      <c r="F92" s="37">
        <v>78.833699999999993</v>
      </c>
      <c r="G92" s="37">
        <v>89.556399999999996</v>
      </c>
      <c r="H92" s="31">
        <f>IF(SUM('Total Number of Participants'!B92:G92)&gt;0,'Food Costs'!H92/SUM('Total Number of Participants'!B92:G92)," ")</f>
        <v>84.302096729102601</v>
      </c>
    </row>
    <row r="93" spans="1:8" ht="12" customHeight="1" x14ac:dyDescent="0.2">
      <c r="A93" s="8" t="str">
        <f>'Pregnant Women Participating'!A93</f>
        <v>Hawaii</v>
      </c>
      <c r="B93" s="31">
        <v>65.589600000000004</v>
      </c>
      <c r="C93" s="37">
        <v>71.152299999999997</v>
      </c>
      <c r="D93" s="37">
        <v>89.771799999999999</v>
      </c>
      <c r="E93" s="37">
        <v>78.731399999999994</v>
      </c>
      <c r="F93" s="37">
        <v>73.561700000000002</v>
      </c>
      <c r="G93" s="37">
        <v>77.854699999999994</v>
      </c>
      <c r="H93" s="31">
        <f>IF(SUM('Total Number of Participants'!B93:G93)&gt;0,'Food Costs'!H93/SUM('Total Number of Participants'!B93:G93)," ")</f>
        <v>76.06172495841038</v>
      </c>
    </row>
    <row r="94" spans="1:8" ht="12" customHeight="1" x14ac:dyDescent="0.2">
      <c r="A94" s="8" t="str">
        <f>'Pregnant Women Participating'!A94</f>
        <v>Idaho</v>
      </c>
      <c r="B94" s="31">
        <v>54.174500000000002</v>
      </c>
      <c r="C94" s="37">
        <v>52.936799999999998</v>
      </c>
      <c r="D94" s="37">
        <v>55.599200000000003</v>
      </c>
      <c r="E94" s="37">
        <v>55.577399999999997</v>
      </c>
      <c r="F94" s="37">
        <v>54.238999999999997</v>
      </c>
      <c r="G94" s="37">
        <v>55.788200000000003</v>
      </c>
      <c r="H94" s="31">
        <f>IF(SUM('Total Number of Participants'!B94:G94)&gt;0,'Food Costs'!H94/SUM('Total Number of Participants'!B94:G94)," ")</f>
        <v>54.714333234580224</v>
      </c>
    </row>
    <row r="95" spans="1:8" ht="12" customHeight="1" x14ac:dyDescent="0.2">
      <c r="A95" s="8" t="str">
        <f>'Pregnant Women Participating'!A95</f>
        <v>Nevada</v>
      </c>
      <c r="B95" s="31">
        <v>67.053600000000003</v>
      </c>
      <c r="C95" s="37">
        <v>65.865499999999997</v>
      </c>
      <c r="D95" s="37">
        <v>67.703800000000001</v>
      </c>
      <c r="E95" s="37">
        <v>70.840199999999996</v>
      </c>
      <c r="F95" s="37">
        <v>64.416899999999998</v>
      </c>
      <c r="G95" s="37">
        <v>65.725099999999998</v>
      </c>
      <c r="H95" s="31">
        <f>IF(SUM('Total Number of Participants'!B95:G95)&gt;0,'Food Costs'!H95/SUM('Total Number of Participants'!B95:G95)," ")</f>
        <v>66.934180008978004</v>
      </c>
    </row>
    <row r="96" spans="1:8" ht="12" customHeight="1" x14ac:dyDescent="0.2">
      <c r="A96" s="8" t="str">
        <f>'Pregnant Women Participating'!A96</f>
        <v>Oregon</v>
      </c>
      <c r="B96" s="31">
        <v>19.232700000000001</v>
      </c>
      <c r="C96" s="37">
        <v>49.125100000000003</v>
      </c>
      <c r="D96" s="37">
        <v>58.381700000000002</v>
      </c>
      <c r="E96" s="37">
        <v>50.945900000000002</v>
      </c>
      <c r="F96" s="37">
        <v>59.004399999999997</v>
      </c>
      <c r="G96" s="37">
        <v>57.173299999999998</v>
      </c>
      <c r="H96" s="31">
        <f>IF(SUM('Total Number of Participants'!B96:G96)&gt;0,'Food Costs'!H96/SUM('Total Number of Participants'!B96:G96)," ")</f>
        <v>48.875291084664916</v>
      </c>
    </row>
    <row r="97" spans="1:8" ht="12" customHeight="1" x14ac:dyDescent="0.2">
      <c r="A97" s="8" t="str">
        <f>'Pregnant Women Participating'!A97</f>
        <v>Washington</v>
      </c>
      <c r="B97" s="31">
        <v>19.169799999999999</v>
      </c>
      <c r="C97" s="37">
        <v>44.122599999999998</v>
      </c>
      <c r="D97" s="37">
        <v>77.893699999999995</v>
      </c>
      <c r="E97" s="37">
        <v>57.593899999999998</v>
      </c>
      <c r="F97" s="37">
        <v>50.958599999999997</v>
      </c>
      <c r="G97" s="37">
        <v>62.2226</v>
      </c>
      <c r="H97" s="31">
        <f>IF(SUM('Total Number of Participants'!B97:G97)&gt;0,'Food Costs'!H97/SUM('Total Number of Participants'!B97:G97)," ")</f>
        <v>51.829556137883102</v>
      </c>
    </row>
    <row r="98" spans="1:8" ht="12" customHeight="1" x14ac:dyDescent="0.2">
      <c r="A98" s="8" t="str">
        <f>'Pregnant Women Participating'!A98</f>
        <v>Northern Marianas</v>
      </c>
      <c r="B98" s="31">
        <v>74.163899999999998</v>
      </c>
      <c r="C98" s="37">
        <v>99.997600000000006</v>
      </c>
      <c r="D98" s="37">
        <v>85.897800000000004</v>
      </c>
      <c r="E98" s="37">
        <v>87.375699999999995</v>
      </c>
      <c r="F98" s="37">
        <v>87.947199999999995</v>
      </c>
      <c r="G98" s="37">
        <v>84.019400000000005</v>
      </c>
      <c r="H98" s="31">
        <f>IF(SUM('Total Number of Participants'!B98:G98)&gt;0,'Food Costs'!H98/SUM('Total Number of Participants'!B98:G98)," ")</f>
        <v>86.548250336473757</v>
      </c>
    </row>
    <row r="99" spans="1:8" ht="12" customHeight="1" x14ac:dyDescent="0.2">
      <c r="A99" s="8" t="str">
        <f>'Pregnant Women Participating'!A99</f>
        <v>Inter-Tribal Council, NV</v>
      </c>
      <c r="B99" s="31">
        <v>53.652500000000003</v>
      </c>
      <c r="C99" s="37">
        <v>42.980600000000003</v>
      </c>
      <c r="D99" s="37">
        <v>47.159100000000002</v>
      </c>
      <c r="E99" s="37">
        <v>62.632599999999996</v>
      </c>
      <c r="F99" s="37">
        <v>44.943800000000003</v>
      </c>
      <c r="G99" s="37">
        <v>51.593800000000002</v>
      </c>
      <c r="H99" s="31">
        <f>IF(SUM('Total Number of Participants'!B99:G99)&gt;0,'Food Costs'!H99/SUM('Total Number of Participants'!B99:G99)," ")</f>
        <v>50.353311135775066</v>
      </c>
    </row>
    <row r="100" spans="1:8" s="16" customFormat="1" ht="24.75" customHeight="1" x14ac:dyDescent="0.2">
      <c r="A100" s="13" t="str">
        <f>'Pregnant Women Participating'!A100</f>
        <v>Western Region</v>
      </c>
      <c r="B100" s="39">
        <v>59.796100000000003</v>
      </c>
      <c r="C100" s="39">
        <v>65.390299999999996</v>
      </c>
      <c r="D100" s="39">
        <v>61.326000000000001</v>
      </c>
      <c r="E100" s="39">
        <v>77.1096</v>
      </c>
      <c r="F100" s="39">
        <v>65.436400000000006</v>
      </c>
      <c r="G100" s="39">
        <v>67.694100000000006</v>
      </c>
      <c r="H100" s="43">
        <f>IF(SUM('Total Number of Participants'!B100:G100)&gt;0,'Food Costs'!H100/SUM('Total Number of Participants'!B100:G100)," ")</f>
        <v>66.105161437073221</v>
      </c>
    </row>
    <row r="101" spans="1:8" s="28" customFormat="1" ht="16.5" customHeight="1" thickBot="1" x14ac:dyDescent="0.25">
      <c r="A101" s="21" t="str">
        <f>'Pregnant Women Participating'!A101</f>
        <v>TOTAL</v>
      </c>
      <c r="B101" s="41">
        <v>49.645000000000003</v>
      </c>
      <c r="C101" s="42">
        <v>64.209299999999999</v>
      </c>
      <c r="D101" s="42">
        <v>65.301699999999997</v>
      </c>
      <c r="E101" s="42">
        <v>66.474800000000002</v>
      </c>
      <c r="F101" s="42">
        <v>61.8842</v>
      </c>
      <c r="G101" s="42">
        <v>64.359700000000004</v>
      </c>
      <c r="H101" s="44">
        <f>IF(SUM('Total Number of Participants'!B101:G101)&gt;0,'Food Costs'!H101/SUM('Total Number of Participants'!B101:G101)," ")</f>
        <v>61.91985932954104</v>
      </c>
    </row>
    <row r="102" spans="1:8" ht="12.75" customHeight="1" thickTop="1" x14ac:dyDescent="0.2">
      <c r="A102" s="9"/>
    </row>
    <row r="103" spans="1:8" x14ac:dyDescent="0.2">
      <c r="A103" s="9"/>
    </row>
    <row r="104" spans="1:8" customFormat="1" ht="12.75" x14ac:dyDescent="0.2">
      <c r="A104" s="10" t="s">
        <v>1</v>
      </c>
      <c r="B104" s="33"/>
      <c r="C104" s="33"/>
      <c r="D104" s="33"/>
      <c r="E104" s="33"/>
      <c r="F104" s="33"/>
      <c r="G104" s="33"/>
      <c r="H104" s="33"/>
    </row>
    <row r="105" spans="1:8" ht="12.75" customHeight="1" x14ac:dyDescent="0.2"/>
    <row r="106" spans="1:8" ht="12.75" customHeight="1" x14ac:dyDescent="0.2"/>
    <row r="107" spans="1:8" ht="12.75" customHeight="1" x14ac:dyDescent="0.2"/>
    <row r="108" spans="1:8" ht="12.75" customHeight="1" x14ac:dyDescent="0.2"/>
    <row r="109" spans="1:8" ht="12.75" customHeight="1" x14ac:dyDescent="0.2"/>
    <row r="110" spans="1:8" ht="12.75" customHeight="1" x14ac:dyDescent="0.2"/>
    <row r="111" spans="1:8" ht="12.75" customHeight="1" x14ac:dyDescent="0.2"/>
    <row r="112" spans="1:8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pageSetUpPr fitToPage="1"/>
  </sheetPr>
  <dimension ref="A1:H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7" width="11.7109375" style="3" customWidth="1"/>
    <col min="8" max="8" width="13.7109375" style="3" customWidth="1"/>
    <col min="9" max="16384" width="9.140625" style="3"/>
  </cols>
  <sheetData>
    <row r="1" spans="1:8" ht="12" customHeight="1" x14ac:dyDescent="0.2">
      <c r="A1" s="10" t="s">
        <v>4</v>
      </c>
      <c r="B1" s="2"/>
      <c r="C1" s="2"/>
      <c r="D1" s="2"/>
      <c r="E1" s="2"/>
      <c r="F1" s="2"/>
      <c r="G1" s="2"/>
    </row>
    <row r="2" spans="1:8" ht="12" customHeight="1" x14ac:dyDescent="0.2">
      <c r="A2" s="10" t="str">
        <f>'Pregnant Women Participating'!A2</f>
        <v>FISCAL YEAR 2026</v>
      </c>
      <c r="B2" s="2"/>
      <c r="C2" s="2"/>
      <c r="D2" s="2"/>
      <c r="E2" s="2"/>
      <c r="F2" s="2"/>
      <c r="G2" s="2"/>
    </row>
    <row r="3" spans="1:8" ht="12" customHeight="1" x14ac:dyDescent="0.2">
      <c r="A3" s="1" t="str">
        <f>'Pregnant Women Participating'!A3</f>
        <v>Data as of June 12, 2026</v>
      </c>
      <c r="B3" s="2"/>
      <c r="C3" s="2"/>
      <c r="D3" s="2"/>
      <c r="E3" s="2"/>
      <c r="F3" s="2"/>
      <c r="G3" s="2"/>
    </row>
    <row r="4" spans="1:8" ht="12" customHeight="1" x14ac:dyDescent="0.2">
      <c r="A4" s="2"/>
      <c r="B4" s="2"/>
      <c r="C4" s="2"/>
      <c r="D4" s="2"/>
      <c r="E4" s="2"/>
      <c r="F4" s="2"/>
      <c r="G4" s="2"/>
    </row>
    <row r="5" spans="1:8" ht="24" customHeight="1" x14ac:dyDescent="0.2">
      <c r="A5" s="6" t="s">
        <v>0</v>
      </c>
      <c r="B5" s="17">
        <f>DATE(RIGHT(A2,4)-1,10,1)</f>
        <v>45931</v>
      </c>
      <c r="C5" s="18">
        <f>DATE(RIGHT(A2,4)-1,11,1)</f>
        <v>45962</v>
      </c>
      <c r="D5" s="18">
        <f>DATE(RIGHT(A2,4)-1,12,1)</f>
        <v>45992</v>
      </c>
      <c r="E5" s="18">
        <f>DATE(RIGHT(A2,4),1,1)</f>
        <v>46023</v>
      </c>
      <c r="F5" s="18">
        <f>DATE(RIGHT(A2,4),2,1)</f>
        <v>46054</v>
      </c>
      <c r="G5" s="18">
        <f>DATE(RIGHT(A2,4),3,1)</f>
        <v>46082</v>
      </c>
      <c r="H5" s="11" t="s">
        <v>23</v>
      </c>
    </row>
    <row r="6" spans="1:8" ht="12" customHeight="1" x14ac:dyDescent="0.2">
      <c r="A6" s="7" t="str">
        <f>'Pregnant Women Participating'!A6</f>
        <v>Connecticut</v>
      </c>
      <c r="B6" s="12">
        <v>2280677</v>
      </c>
      <c r="C6" s="4">
        <v>2876447</v>
      </c>
      <c r="D6" s="4">
        <v>4304350</v>
      </c>
      <c r="E6" s="4">
        <v>3199226</v>
      </c>
      <c r="F6" s="4">
        <v>2564848</v>
      </c>
      <c r="G6" s="35">
        <v>3201344</v>
      </c>
      <c r="H6" s="12">
        <f t="shared" ref="H6:H101" si="0">IF(SUM(B6:G6)&gt;0,SUM(B6:G6)," ")</f>
        <v>18426892</v>
      </c>
    </row>
    <row r="7" spans="1:8" ht="12" customHeight="1" x14ac:dyDescent="0.2">
      <c r="A7" s="7" t="str">
        <f>'Pregnant Women Participating'!A7</f>
        <v>Maine</v>
      </c>
      <c r="B7" s="12">
        <v>1064039</v>
      </c>
      <c r="C7" s="4">
        <v>1001344</v>
      </c>
      <c r="D7" s="4">
        <v>959365</v>
      </c>
      <c r="E7" s="4">
        <v>1070866</v>
      </c>
      <c r="F7" s="4">
        <v>881572</v>
      </c>
      <c r="G7" s="35">
        <v>1132307</v>
      </c>
      <c r="H7" s="12">
        <f t="shared" si="0"/>
        <v>6109493</v>
      </c>
    </row>
    <row r="8" spans="1:8" ht="12" customHeight="1" x14ac:dyDescent="0.2">
      <c r="A8" s="7" t="str">
        <f>'Pregnant Women Participating'!A8</f>
        <v>Massachusetts</v>
      </c>
      <c r="B8" s="12">
        <v>4521515</v>
      </c>
      <c r="C8" s="4">
        <v>8622322</v>
      </c>
      <c r="D8" s="4">
        <v>6503442</v>
      </c>
      <c r="E8" s="4">
        <v>6771405</v>
      </c>
      <c r="F8" s="4">
        <v>6360832</v>
      </c>
      <c r="G8" s="35">
        <v>6582180</v>
      </c>
      <c r="H8" s="12">
        <f t="shared" si="0"/>
        <v>39361696</v>
      </c>
    </row>
    <row r="9" spans="1:8" ht="12" customHeight="1" x14ac:dyDescent="0.2">
      <c r="A9" s="7" t="str">
        <f>'Pregnant Women Participating'!A9</f>
        <v>New Hampshire</v>
      </c>
      <c r="B9" s="12">
        <v>617007</v>
      </c>
      <c r="C9" s="4">
        <v>552626</v>
      </c>
      <c r="D9" s="4">
        <v>546461</v>
      </c>
      <c r="E9" s="4">
        <v>594190</v>
      </c>
      <c r="F9" s="4">
        <v>542477</v>
      </c>
      <c r="G9" s="35">
        <v>570644</v>
      </c>
      <c r="H9" s="12">
        <f t="shared" si="0"/>
        <v>3423405</v>
      </c>
    </row>
    <row r="10" spans="1:8" ht="12" customHeight="1" x14ac:dyDescent="0.2">
      <c r="A10" s="7" t="str">
        <f>'Pregnant Women Participating'!A10</f>
        <v>New York</v>
      </c>
      <c r="B10" s="12">
        <v>35864727</v>
      </c>
      <c r="C10" s="4">
        <v>34412329</v>
      </c>
      <c r="D10" s="4">
        <v>34430776</v>
      </c>
      <c r="E10" s="4">
        <v>35921987</v>
      </c>
      <c r="F10" s="4">
        <v>33866344</v>
      </c>
      <c r="G10" s="35">
        <v>33911319</v>
      </c>
      <c r="H10" s="12">
        <f t="shared" si="0"/>
        <v>208407482</v>
      </c>
    </row>
    <row r="11" spans="1:8" ht="12" customHeight="1" x14ac:dyDescent="0.2">
      <c r="A11" s="7" t="str">
        <f>'Pregnant Women Participating'!A11</f>
        <v>Rhode Island</v>
      </c>
      <c r="B11" s="12">
        <v>263067</v>
      </c>
      <c r="C11" s="4">
        <v>1015519</v>
      </c>
      <c r="D11" s="4">
        <v>1456693</v>
      </c>
      <c r="E11" s="4">
        <v>1169040</v>
      </c>
      <c r="F11" s="4">
        <v>1423000</v>
      </c>
      <c r="G11" s="35">
        <v>1025000</v>
      </c>
      <c r="H11" s="12">
        <f t="shared" si="0"/>
        <v>6352319</v>
      </c>
    </row>
    <row r="12" spans="1:8" ht="12" customHeight="1" x14ac:dyDescent="0.2">
      <c r="A12" s="7" t="str">
        <f>'Pregnant Women Participating'!A12</f>
        <v>Vermont</v>
      </c>
      <c r="B12" s="12">
        <v>449691</v>
      </c>
      <c r="C12" s="4">
        <v>561758</v>
      </c>
      <c r="D12" s="4">
        <v>715634</v>
      </c>
      <c r="E12" s="4">
        <v>608332</v>
      </c>
      <c r="F12" s="4">
        <v>639000</v>
      </c>
      <c r="G12" s="35">
        <v>639000</v>
      </c>
      <c r="H12" s="12">
        <f t="shared" si="0"/>
        <v>3613415</v>
      </c>
    </row>
    <row r="13" spans="1:8" ht="12" customHeight="1" x14ac:dyDescent="0.2">
      <c r="A13" s="7" t="str">
        <f>'Pregnant Women Participating'!A13</f>
        <v>Virgin Islands</v>
      </c>
      <c r="B13" s="12">
        <v>164064</v>
      </c>
      <c r="C13" s="4">
        <v>250388</v>
      </c>
      <c r="D13" s="4">
        <v>208625</v>
      </c>
      <c r="E13" s="4">
        <v>215803</v>
      </c>
      <c r="F13" s="4">
        <v>243393</v>
      </c>
      <c r="G13" s="35">
        <v>204288</v>
      </c>
      <c r="H13" s="12">
        <f t="shared" si="0"/>
        <v>1286561</v>
      </c>
    </row>
    <row r="14" spans="1:8" ht="12" customHeight="1" x14ac:dyDescent="0.2">
      <c r="A14" s="7" t="str">
        <f>'Pregnant Women Participating'!A14</f>
        <v>Pleasant Point, ME</v>
      </c>
      <c r="B14" s="12">
        <v>3060</v>
      </c>
      <c r="C14" s="4">
        <v>2100</v>
      </c>
      <c r="D14" s="4">
        <v>3101</v>
      </c>
      <c r="E14" s="4">
        <v>5895</v>
      </c>
      <c r="F14" s="4">
        <v>5895</v>
      </c>
      <c r="G14" s="35">
        <v>5896</v>
      </c>
      <c r="H14" s="12">
        <f t="shared" si="0"/>
        <v>25947</v>
      </c>
    </row>
    <row r="15" spans="1:8" s="16" customFormat="1" ht="24.75" customHeight="1" x14ac:dyDescent="0.2">
      <c r="A15" s="13" t="str">
        <f>'Pregnant Women Participating'!A15</f>
        <v>Northeast Region</v>
      </c>
      <c r="B15" s="15">
        <v>45227847</v>
      </c>
      <c r="C15" s="14">
        <v>49294833</v>
      </c>
      <c r="D15" s="14">
        <v>49128447</v>
      </c>
      <c r="E15" s="14">
        <v>49556744</v>
      </c>
      <c r="F15" s="14">
        <v>46527361</v>
      </c>
      <c r="G15" s="34">
        <v>47271978</v>
      </c>
      <c r="H15" s="15">
        <f t="shared" si="0"/>
        <v>287007210</v>
      </c>
    </row>
    <row r="16" spans="1:8" ht="12" customHeight="1" x14ac:dyDescent="0.2">
      <c r="A16" s="7" t="str">
        <f>'Pregnant Women Participating'!A16</f>
        <v>Delaware</v>
      </c>
      <c r="B16" s="4">
        <v>1249000</v>
      </c>
      <c r="C16" s="4">
        <v>1183255</v>
      </c>
      <c r="D16" s="4">
        <v>1211571</v>
      </c>
      <c r="E16" s="4">
        <v>1280955</v>
      </c>
      <c r="F16" s="4">
        <v>1142937</v>
      </c>
      <c r="G16" s="4">
        <v>1180735</v>
      </c>
      <c r="H16" s="12">
        <f t="shared" si="0"/>
        <v>7248453</v>
      </c>
    </row>
    <row r="17" spans="1:8" ht="12" customHeight="1" x14ac:dyDescent="0.2">
      <c r="A17" s="7" t="str">
        <f>'Pregnant Women Participating'!A17</f>
        <v>District of Columbia</v>
      </c>
      <c r="B17" s="4">
        <v>1002428</v>
      </c>
      <c r="C17" s="4">
        <v>136036</v>
      </c>
      <c r="D17" s="4">
        <v>944355</v>
      </c>
      <c r="E17" s="4">
        <v>661076</v>
      </c>
      <c r="F17" s="4">
        <v>816608</v>
      </c>
      <c r="G17" s="4">
        <v>272425</v>
      </c>
      <c r="H17" s="12">
        <f t="shared" si="0"/>
        <v>3832928</v>
      </c>
    </row>
    <row r="18" spans="1:8" ht="12" customHeight="1" x14ac:dyDescent="0.2">
      <c r="A18" s="7" t="str">
        <f>'Pregnant Women Participating'!A18</f>
        <v>Maryland</v>
      </c>
      <c r="B18" s="4">
        <v>6071200</v>
      </c>
      <c r="C18" s="4">
        <v>9693123</v>
      </c>
      <c r="D18" s="4">
        <v>7805609</v>
      </c>
      <c r="E18" s="4">
        <v>7780458</v>
      </c>
      <c r="F18" s="4">
        <v>7253706</v>
      </c>
      <c r="G18" s="4">
        <v>7485737</v>
      </c>
      <c r="H18" s="12">
        <f t="shared" si="0"/>
        <v>46089833</v>
      </c>
    </row>
    <row r="19" spans="1:8" ht="12" customHeight="1" x14ac:dyDescent="0.2">
      <c r="A19" s="7" t="str">
        <f>'Pregnant Women Participating'!A19</f>
        <v>New Jersey</v>
      </c>
      <c r="B19" s="4">
        <v>12671624</v>
      </c>
      <c r="C19" s="4">
        <v>13344731</v>
      </c>
      <c r="D19" s="4">
        <v>13109085</v>
      </c>
      <c r="E19" s="4">
        <v>13315129</v>
      </c>
      <c r="F19" s="4">
        <v>12621716</v>
      </c>
      <c r="G19" s="4">
        <v>12751871</v>
      </c>
      <c r="H19" s="12">
        <f t="shared" si="0"/>
        <v>77814156</v>
      </c>
    </row>
    <row r="20" spans="1:8" ht="12" customHeight="1" x14ac:dyDescent="0.2">
      <c r="A20" s="7" t="str">
        <f>'Pregnant Women Participating'!A20</f>
        <v>Pennsylvania</v>
      </c>
      <c r="B20" s="4">
        <v>13308647</v>
      </c>
      <c r="C20" s="4">
        <v>12758601</v>
      </c>
      <c r="D20" s="4">
        <v>12856348</v>
      </c>
      <c r="E20" s="4">
        <v>12971243</v>
      </c>
      <c r="F20" s="4">
        <v>12556826</v>
      </c>
      <c r="G20" s="4">
        <v>12708602</v>
      </c>
      <c r="H20" s="12">
        <f t="shared" si="0"/>
        <v>77160267</v>
      </c>
    </row>
    <row r="21" spans="1:8" ht="12" customHeight="1" x14ac:dyDescent="0.2">
      <c r="A21" s="7" t="str">
        <f>'Pregnant Women Participating'!A21</f>
        <v>Puerto Rico</v>
      </c>
      <c r="B21" s="4">
        <v>14025166</v>
      </c>
      <c r="C21" s="4">
        <v>13355968</v>
      </c>
      <c r="D21" s="4">
        <v>13535502</v>
      </c>
      <c r="E21" s="4">
        <v>13579889</v>
      </c>
      <c r="F21" s="4">
        <v>13688285</v>
      </c>
      <c r="G21" s="4">
        <v>14025058</v>
      </c>
      <c r="H21" s="12">
        <f t="shared" si="0"/>
        <v>82209868</v>
      </c>
    </row>
    <row r="22" spans="1:8" ht="12" customHeight="1" x14ac:dyDescent="0.2">
      <c r="A22" s="7" t="str">
        <f>'Pregnant Women Participating'!A22</f>
        <v>Virginia</v>
      </c>
      <c r="B22" s="4">
        <v>3565264</v>
      </c>
      <c r="C22" s="4">
        <v>5238924</v>
      </c>
      <c r="D22" s="4">
        <v>5605487</v>
      </c>
      <c r="E22" s="4">
        <v>5456116</v>
      </c>
      <c r="F22" s="4">
        <v>7359493</v>
      </c>
      <c r="G22" s="4">
        <v>5261951</v>
      </c>
      <c r="H22" s="12">
        <f t="shared" si="0"/>
        <v>32487235</v>
      </c>
    </row>
    <row r="23" spans="1:8" ht="12" customHeight="1" x14ac:dyDescent="0.2">
      <c r="A23" s="7" t="str">
        <f>'Pregnant Women Participating'!A23</f>
        <v>West Virginia</v>
      </c>
      <c r="B23" s="4">
        <v>1883007</v>
      </c>
      <c r="C23" s="4">
        <v>2239945</v>
      </c>
      <c r="D23" s="4">
        <v>2901992</v>
      </c>
      <c r="E23" s="4">
        <v>2036381</v>
      </c>
      <c r="F23" s="4">
        <v>2087306</v>
      </c>
      <c r="G23" s="4">
        <v>2095684</v>
      </c>
      <c r="H23" s="12">
        <f t="shared" si="0"/>
        <v>13244315</v>
      </c>
    </row>
    <row r="24" spans="1:8" s="16" customFormat="1" ht="24.75" customHeight="1" x14ac:dyDescent="0.2">
      <c r="A24" s="13" t="str">
        <f>'Pregnant Women Participating'!A24</f>
        <v>Mid-Atlantic Region</v>
      </c>
      <c r="B24" s="14">
        <v>53776336</v>
      </c>
      <c r="C24" s="14">
        <v>57950583</v>
      </c>
      <c r="D24" s="14">
        <v>57969949</v>
      </c>
      <c r="E24" s="14">
        <v>57081247</v>
      </c>
      <c r="F24" s="14">
        <v>57526877</v>
      </c>
      <c r="G24" s="14">
        <v>55782063</v>
      </c>
      <c r="H24" s="15">
        <f t="shared" si="0"/>
        <v>340087055</v>
      </c>
    </row>
    <row r="25" spans="1:8" ht="12" customHeight="1" x14ac:dyDescent="0.2">
      <c r="A25" s="7" t="str">
        <f>'Pregnant Women Participating'!A25</f>
        <v>Alabama</v>
      </c>
      <c r="B25" s="4">
        <v>2932633</v>
      </c>
      <c r="C25" s="4">
        <v>7306651</v>
      </c>
      <c r="D25" s="4">
        <v>7290703</v>
      </c>
      <c r="E25" s="4">
        <v>6539342</v>
      </c>
      <c r="F25" s="4">
        <v>5544543</v>
      </c>
      <c r="G25" s="4">
        <v>6698354</v>
      </c>
      <c r="H25" s="12">
        <f t="shared" si="0"/>
        <v>36312226</v>
      </c>
    </row>
    <row r="26" spans="1:8" ht="12" customHeight="1" x14ac:dyDescent="0.2">
      <c r="A26" s="7" t="str">
        <f>'Pregnant Women Participating'!A26</f>
        <v>Florida</v>
      </c>
      <c r="B26" s="4">
        <v>22679279</v>
      </c>
      <c r="C26" s="4">
        <v>28100878</v>
      </c>
      <c r="D26" s="4">
        <v>25880200</v>
      </c>
      <c r="E26" s="4">
        <v>26507800</v>
      </c>
      <c r="F26" s="4">
        <v>24871692</v>
      </c>
      <c r="G26" s="4">
        <v>33161253</v>
      </c>
      <c r="H26" s="12">
        <f t="shared" si="0"/>
        <v>161201102</v>
      </c>
    </row>
    <row r="27" spans="1:8" ht="12" customHeight="1" x14ac:dyDescent="0.2">
      <c r="A27" s="7" t="str">
        <f>'Pregnant Women Participating'!A27</f>
        <v>Georgia</v>
      </c>
      <c r="B27" s="4">
        <v>10474297</v>
      </c>
      <c r="C27" s="4">
        <v>18865812</v>
      </c>
      <c r="D27" s="4">
        <v>15269839</v>
      </c>
      <c r="E27" s="4">
        <v>15359423</v>
      </c>
      <c r="F27" s="4">
        <v>14386896</v>
      </c>
      <c r="G27" s="4">
        <v>14416887</v>
      </c>
      <c r="H27" s="12">
        <f t="shared" si="0"/>
        <v>88773154</v>
      </c>
    </row>
    <row r="28" spans="1:8" ht="12" customHeight="1" x14ac:dyDescent="0.2">
      <c r="A28" s="7" t="str">
        <f>'Pregnant Women Participating'!A28</f>
        <v>Kentucky</v>
      </c>
      <c r="B28" s="4">
        <v>4537318</v>
      </c>
      <c r="C28" s="4">
        <v>6418651</v>
      </c>
      <c r="D28" s="4">
        <v>8643951</v>
      </c>
      <c r="E28" s="4">
        <v>6550004</v>
      </c>
      <c r="F28" s="4">
        <v>6123825</v>
      </c>
      <c r="G28" s="4">
        <v>6336327</v>
      </c>
      <c r="H28" s="12">
        <f t="shared" si="0"/>
        <v>38610076</v>
      </c>
    </row>
    <row r="29" spans="1:8" ht="12" customHeight="1" x14ac:dyDescent="0.2">
      <c r="A29" s="7" t="str">
        <f>'Pregnant Women Participating'!A29</f>
        <v>Mississippi</v>
      </c>
      <c r="B29" s="4">
        <v>701270</v>
      </c>
      <c r="C29" s="4">
        <v>2550014</v>
      </c>
      <c r="D29" s="4">
        <v>3436832</v>
      </c>
      <c r="E29" s="4">
        <v>3389552</v>
      </c>
      <c r="F29" s="4">
        <v>3334135</v>
      </c>
      <c r="G29" s="4">
        <v>3579491</v>
      </c>
      <c r="H29" s="12">
        <f t="shared" si="0"/>
        <v>16991294</v>
      </c>
    </row>
    <row r="30" spans="1:8" ht="12" customHeight="1" x14ac:dyDescent="0.2">
      <c r="A30" s="7" t="str">
        <f>'Pregnant Women Participating'!A30</f>
        <v>North Carolina</v>
      </c>
      <c r="B30" s="4">
        <v>15736388</v>
      </c>
      <c r="C30" s="4">
        <v>14086314</v>
      </c>
      <c r="D30" s="4">
        <v>16457249</v>
      </c>
      <c r="E30" s="4">
        <v>16666114</v>
      </c>
      <c r="F30" s="4">
        <v>13466749</v>
      </c>
      <c r="G30" s="4">
        <v>14154230</v>
      </c>
      <c r="H30" s="12">
        <f t="shared" si="0"/>
        <v>90567044</v>
      </c>
    </row>
    <row r="31" spans="1:8" ht="12" customHeight="1" x14ac:dyDescent="0.2">
      <c r="A31" s="7" t="str">
        <f>'Pregnant Women Participating'!A31</f>
        <v>South Carolina</v>
      </c>
      <c r="B31" s="4">
        <v>4453967</v>
      </c>
      <c r="C31" s="4">
        <v>5579866</v>
      </c>
      <c r="D31" s="4">
        <v>6437026</v>
      </c>
      <c r="E31" s="4">
        <v>6724462</v>
      </c>
      <c r="F31" s="4">
        <v>4844402</v>
      </c>
      <c r="G31" s="4">
        <v>6263586</v>
      </c>
      <c r="H31" s="12">
        <f t="shared" si="0"/>
        <v>34303309</v>
      </c>
    </row>
    <row r="32" spans="1:8" ht="12" customHeight="1" x14ac:dyDescent="0.2">
      <c r="A32" s="7" t="str">
        <f>'Pregnant Women Participating'!A32</f>
        <v>Tennessee</v>
      </c>
      <c r="B32" s="4">
        <v>7256286</v>
      </c>
      <c r="C32" s="4">
        <v>11404645</v>
      </c>
      <c r="D32" s="4">
        <v>9083224</v>
      </c>
      <c r="E32" s="4">
        <v>9450573</v>
      </c>
      <c r="F32" s="4">
        <v>7401907</v>
      </c>
      <c r="G32" s="4">
        <v>9657473</v>
      </c>
      <c r="H32" s="12">
        <f t="shared" si="0"/>
        <v>54254108</v>
      </c>
    </row>
    <row r="33" spans="1:8" ht="12" customHeight="1" x14ac:dyDescent="0.2">
      <c r="A33" s="7" t="str">
        <f>'Pregnant Women Participating'!A33</f>
        <v>Choctaw Indians, MS</v>
      </c>
      <c r="B33" s="4">
        <v>26920</v>
      </c>
      <c r="C33" s="4">
        <v>42885</v>
      </c>
      <c r="D33" s="4">
        <v>46472</v>
      </c>
      <c r="E33" s="4">
        <v>27420</v>
      </c>
      <c r="F33" s="4">
        <v>41124</v>
      </c>
      <c r="G33" s="4">
        <v>39236</v>
      </c>
      <c r="H33" s="12">
        <f t="shared" si="0"/>
        <v>224057</v>
      </c>
    </row>
    <row r="34" spans="1:8" ht="12" customHeight="1" x14ac:dyDescent="0.2">
      <c r="A34" s="7" t="str">
        <f>'Pregnant Women Participating'!A34</f>
        <v>Eastern Cherokee, NC</v>
      </c>
      <c r="B34" s="4">
        <v>25948</v>
      </c>
      <c r="C34" s="4">
        <v>21250</v>
      </c>
      <c r="D34" s="4">
        <v>26689</v>
      </c>
      <c r="E34" s="4">
        <v>27685</v>
      </c>
      <c r="F34" s="4">
        <v>23065</v>
      </c>
      <c r="G34" s="4">
        <v>25471</v>
      </c>
      <c r="H34" s="12">
        <f t="shared" si="0"/>
        <v>150108</v>
      </c>
    </row>
    <row r="35" spans="1:8" s="16" customFormat="1" ht="24.75" customHeight="1" x14ac:dyDescent="0.2">
      <c r="A35" s="13" t="str">
        <f>'Pregnant Women Participating'!A35</f>
        <v>Southeast Region</v>
      </c>
      <c r="B35" s="14">
        <v>68824306</v>
      </c>
      <c r="C35" s="14">
        <v>94376966</v>
      </c>
      <c r="D35" s="14">
        <v>92572185</v>
      </c>
      <c r="E35" s="14">
        <v>91242375</v>
      </c>
      <c r="F35" s="14">
        <v>80038338</v>
      </c>
      <c r="G35" s="14">
        <v>94332308</v>
      </c>
      <c r="H35" s="15">
        <f t="shared" si="0"/>
        <v>521386478</v>
      </c>
    </row>
    <row r="36" spans="1:8" ht="12" customHeight="1" x14ac:dyDescent="0.2">
      <c r="A36" s="7" t="str">
        <f>'Pregnant Women Participating'!A36</f>
        <v>Illinois</v>
      </c>
      <c r="B36" s="4">
        <v>2284233</v>
      </c>
      <c r="C36" s="4">
        <v>14250244</v>
      </c>
      <c r="D36" s="4">
        <v>10479436</v>
      </c>
      <c r="E36" s="4">
        <v>10441935</v>
      </c>
      <c r="F36" s="4">
        <v>10403475</v>
      </c>
      <c r="G36" s="4">
        <v>10503103</v>
      </c>
      <c r="H36" s="12">
        <f t="shared" si="0"/>
        <v>58362426</v>
      </c>
    </row>
    <row r="37" spans="1:8" ht="12" customHeight="1" x14ac:dyDescent="0.2">
      <c r="A37" s="7" t="str">
        <f>'Pregnant Women Participating'!A37</f>
        <v>Indiana</v>
      </c>
      <c r="B37" s="4">
        <v>10183793</v>
      </c>
      <c r="C37" s="4">
        <v>7549900</v>
      </c>
      <c r="D37" s="4">
        <v>10202932</v>
      </c>
      <c r="E37" s="4">
        <v>9928553</v>
      </c>
      <c r="F37" s="4">
        <v>8133428</v>
      </c>
      <c r="G37" s="4">
        <v>10120870</v>
      </c>
      <c r="H37" s="12">
        <f t="shared" si="0"/>
        <v>56119476</v>
      </c>
    </row>
    <row r="38" spans="1:8" ht="12" customHeight="1" x14ac:dyDescent="0.2">
      <c r="A38" s="7" t="str">
        <f>'Pregnant Women Participating'!A38</f>
        <v>Iowa</v>
      </c>
      <c r="B38" s="4">
        <v>3396586</v>
      </c>
      <c r="C38" s="4">
        <v>3230456</v>
      </c>
      <c r="D38" s="4">
        <v>3193770</v>
      </c>
      <c r="E38" s="4">
        <v>3370707</v>
      </c>
      <c r="F38" s="4">
        <v>2889214</v>
      </c>
      <c r="G38" s="4">
        <v>3156373</v>
      </c>
      <c r="H38" s="12">
        <f t="shared" si="0"/>
        <v>19237106</v>
      </c>
    </row>
    <row r="39" spans="1:8" ht="12" customHeight="1" x14ac:dyDescent="0.2">
      <c r="A39" s="7" t="str">
        <f>'Pregnant Women Participating'!A39</f>
        <v>Michigan</v>
      </c>
      <c r="B39" s="4">
        <v>7449818</v>
      </c>
      <c r="C39" s="4">
        <v>9073953</v>
      </c>
      <c r="D39" s="4">
        <v>10736310</v>
      </c>
      <c r="E39" s="4">
        <v>9813708</v>
      </c>
      <c r="F39" s="4">
        <v>12339339</v>
      </c>
      <c r="G39" s="4">
        <v>10893304</v>
      </c>
      <c r="H39" s="12">
        <f t="shared" si="0"/>
        <v>60306432</v>
      </c>
    </row>
    <row r="40" spans="1:8" ht="12" customHeight="1" x14ac:dyDescent="0.2">
      <c r="A40" s="7" t="str">
        <f>'Pregnant Women Participating'!A40</f>
        <v>Minnesota</v>
      </c>
      <c r="B40" s="4">
        <v>3596181</v>
      </c>
      <c r="C40" s="4">
        <v>8063338</v>
      </c>
      <c r="D40" s="4">
        <v>5709113</v>
      </c>
      <c r="E40" s="4">
        <v>5801666</v>
      </c>
      <c r="F40" s="4">
        <v>5374448</v>
      </c>
      <c r="G40" s="4">
        <v>5826287</v>
      </c>
      <c r="H40" s="12">
        <f t="shared" si="0"/>
        <v>34371033</v>
      </c>
    </row>
    <row r="41" spans="1:8" ht="12" customHeight="1" x14ac:dyDescent="0.2">
      <c r="A41" s="7" t="str">
        <f>'Pregnant Women Participating'!A41</f>
        <v>Ohio</v>
      </c>
      <c r="B41" s="4">
        <v>2456982</v>
      </c>
      <c r="C41" s="4">
        <v>10731255</v>
      </c>
      <c r="D41" s="4">
        <v>14839333</v>
      </c>
      <c r="E41" s="4">
        <v>10869819</v>
      </c>
      <c r="F41" s="4">
        <v>10436587</v>
      </c>
      <c r="G41" s="4">
        <v>10547159</v>
      </c>
      <c r="H41" s="12">
        <f t="shared" si="0"/>
        <v>59881135</v>
      </c>
    </row>
    <row r="42" spans="1:8" ht="12" customHeight="1" x14ac:dyDescent="0.2">
      <c r="A42" s="7" t="str">
        <f>'Pregnant Women Participating'!A42</f>
        <v>Wisconsin</v>
      </c>
      <c r="B42" s="4">
        <v>2217895</v>
      </c>
      <c r="C42" s="4">
        <v>3997522</v>
      </c>
      <c r="D42" s="4">
        <v>6367351</v>
      </c>
      <c r="E42" s="4">
        <v>4376776</v>
      </c>
      <c r="F42" s="4">
        <v>5252422</v>
      </c>
      <c r="G42" s="4">
        <v>6067860</v>
      </c>
      <c r="H42" s="12">
        <f t="shared" si="0"/>
        <v>28279826</v>
      </c>
    </row>
    <row r="43" spans="1:8" s="16" customFormat="1" ht="24.75" customHeight="1" x14ac:dyDescent="0.2">
      <c r="A43" s="13" t="str">
        <f>'Pregnant Women Participating'!A43</f>
        <v>Midwest Region</v>
      </c>
      <c r="B43" s="14">
        <v>31585488</v>
      </c>
      <c r="C43" s="14">
        <v>56896668</v>
      </c>
      <c r="D43" s="14">
        <v>61528245</v>
      </c>
      <c r="E43" s="14">
        <v>54603164</v>
      </c>
      <c r="F43" s="14">
        <v>54828913</v>
      </c>
      <c r="G43" s="14">
        <v>57114956</v>
      </c>
      <c r="H43" s="15">
        <f t="shared" si="0"/>
        <v>316557434</v>
      </c>
    </row>
    <row r="44" spans="1:8" ht="12" customHeight="1" x14ac:dyDescent="0.2">
      <c r="A44" s="7" t="str">
        <f>'Pregnant Women Participating'!A44</f>
        <v>Arizona</v>
      </c>
      <c r="B44" s="4">
        <v>7256449</v>
      </c>
      <c r="C44" s="4">
        <v>9080068</v>
      </c>
      <c r="D44" s="4">
        <v>11622807</v>
      </c>
      <c r="E44" s="4">
        <v>9578719</v>
      </c>
      <c r="F44" s="4">
        <v>9065777</v>
      </c>
      <c r="G44" s="4">
        <v>10099786</v>
      </c>
      <c r="H44" s="12">
        <f t="shared" si="0"/>
        <v>56703606</v>
      </c>
    </row>
    <row r="45" spans="1:8" ht="12" customHeight="1" x14ac:dyDescent="0.2">
      <c r="A45" s="7" t="str">
        <f>'Pregnant Women Participating'!A45</f>
        <v>Arkansas</v>
      </c>
      <c r="B45" s="4">
        <v>1661111</v>
      </c>
      <c r="C45" s="4">
        <v>3547828</v>
      </c>
      <c r="D45" s="4">
        <v>5228429</v>
      </c>
      <c r="E45" s="4">
        <v>3504262</v>
      </c>
      <c r="F45" s="4">
        <v>4308241</v>
      </c>
      <c r="G45" s="4">
        <v>3683470</v>
      </c>
      <c r="H45" s="12">
        <f t="shared" si="0"/>
        <v>21933341</v>
      </c>
    </row>
    <row r="46" spans="1:8" ht="12" customHeight="1" x14ac:dyDescent="0.2">
      <c r="A46" s="7" t="str">
        <f>'Pregnant Women Participating'!A46</f>
        <v>Louisiana</v>
      </c>
      <c r="B46" s="4">
        <v>4172078</v>
      </c>
      <c r="C46" s="4">
        <v>8831639</v>
      </c>
      <c r="D46" s="4">
        <v>6232745</v>
      </c>
      <c r="E46" s="4">
        <v>6321513</v>
      </c>
      <c r="F46" s="4">
        <v>6262264</v>
      </c>
      <c r="G46" s="4">
        <v>5162402</v>
      </c>
      <c r="H46" s="12">
        <f t="shared" si="0"/>
        <v>36982641</v>
      </c>
    </row>
    <row r="47" spans="1:8" ht="12" customHeight="1" x14ac:dyDescent="0.2">
      <c r="A47" s="7" t="str">
        <f>'Pregnant Women Participating'!A47</f>
        <v>New Mexico</v>
      </c>
      <c r="B47" s="4">
        <v>2400957</v>
      </c>
      <c r="C47" s="4">
        <v>2657179</v>
      </c>
      <c r="D47" s="4">
        <v>3281794</v>
      </c>
      <c r="E47" s="4">
        <v>2979892</v>
      </c>
      <c r="F47" s="4">
        <v>2817656</v>
      </c>
      <c r="G47" s="4">
        <v>2805346</v>
      </c>
      <c r="H47" s="12">
        <f t="shared" si="0"/>
        <v>16942824</v>
      </c>
    </row>
    <row r="48" spans="1:8" ht="12" customHeight="1" x14ac:dyDescent="0.2">
      <c r="A48" s="7" t="str">
        <f>'Pregnant Women Participating'!A48</f>
        <v>Oklahoma</v>
      </c>
      <c r="B48" s="4">
        <v>4737646</v>
      </c>
      <c r="C48" s="4">
        <v>3960239</v>
      </c>
      <c r="D48" s="4">
        <v>4327186</v>
      </c>
      <c r="E48" s="4">
        <v>4521047</v>
      </c>
      <c r="F48" s="4">
        <v>3666622</v>
      </c>
      <c r="G48" s="4">
        <v>4468078</v>
      </c>
      <c r="H48" s="12">
        <f t="shared" si="0"/>
        <v>25680818</v>
      </c>
    </row>
    <row r="49" spans="1:8" ht="12" customHeight="1" x14ac:dyDescent="0.2">
      <c r="A49" s="7" t="str">
        <f>'Pregnant Women Participating'!A49</f>
        <v>Texas</v>
      </c>
      <c r="B49" s="4">
        <v>25713055</v>
      </c>
      <c r="C49" s="4">
        <v>41419019</v>
      </c>
      <c r="D49" s="4">
        <v>38089527</v>
      </c>
      <c r="E49" s="4">
        <v>37425470</v>
      </c>
      <c r="F49" s="4">
        <v>37563168</v>
      </c>
      <c r="G49" s="4">
        <v>37008075</v>
      </c>
      <c r="H49" s="12">
        <f t="shared" si="0"/>
        <v>217218314</v>
      </c>
    </row>
    <row r="50" spans="1:8" ht="12" customHeight="1" x14ac:dyDescent="0.2">
      <c r="A50" s="7" t="str">
        <f>'Pregnant Women Participating'!A50</f>
        <v>Utah</v>
      </c>
      <c r="B50" s="4">
        <v>2169968</v>
      </c>
      <c r="C50" s="4">
        <v>2630828</v>
      </c>
      <c r="D50" s="4">
        <v>3531032</v>
      </c>
      <c r="E50" s="4">
        <v>2787721</v>
      </c>
      <c r="F50" s="4">
        <v>2706647</v>
      </c>
      <c r="G50" s="4">
        <v>3531830</v>
      </c>
      <c r="H50" s="12">
        <f t="shared" si="0"/>
        <v>17358026</v>
      </c>
    </row>
    <row r="51" spans="1:8" ht="12" customHeight="1" x14ac:dyDescent="0.2">
      <c r="A51" s="7" t="str">
        <f>'Pregnant Women Participating'!A51</f>
        <v>Inter-Tribal Council, AZ</v>
      </c>
      <c r="B51" s="4">
        <v>272919</v>
      </c>
      <c r="C51" s="4">
        <v>342579</v>
      </c>
      <c r="D51" s="4">
        <v>379231</v>
      </c>
      <c r="E51" s="4">
        <v>504918</v>
      </c>
      <c r="F51" s="4">
        <v>353014</v>
      </c>
      <c r="G51" s="4">
        <v>377490</v>
      </c>
      <c r="H51" s="12">
        <f t="shared" si="0"/>
        <v>2230151</v>
      </c>
    </row>
    <row r="52" spans="1:8" ht="12" customHeight="1" x14ac:dyDescent="0.2">
      <c r="A52" s="7" t="str">
        <f>'Pregnant Women Participating'!A52</f>
        <v>Navajo Nation, AZ</v>
      </c>
      <c r="B52" s="4">
        <v>285396</v>
      </c>
      <c r="C52" s="4">
        <v>236660</v>
      </c>
      <c r="D52" s="4">
        <v>265454</v>
      </c>
      <c r="E52" s="4">
        <v>277832</v>
      </c>
      <c r="F52" s="4">
        <v>255071</v>
      </c>
      <c r="G52" s="4">
        <v>264187</v>
      </c>
      <c r="H52" s="12">
        <f t="shared" si="0"/>
        <v>1584600</v>
      </c>
    </row>
    <row r="53" spans="1:8" ht="12" customHeight="1" x14ac:dyDescent="0.2">
      <c r="A53" s="7" t="str">
        <f>'Pregnant Women Participating'!A53</f>
        <v>Acoma, Canoncito &amp; Laguna, NM</v>
      </c>
      <c r="B53" s="4">
        <v>28054</v>
      </c>
      <c r="C53" s="4">
        <v>20466</v>
      </c>
      <c r="D53" s="4">
        <v>21000</v>
      </c>
      <c r="E53" s="4">
        <v>15715</v>
      </c>
      <c r="F53" s="4">
        <v>10927</v>
      </c>
      <c r="G53" s="4">
        <v>18429</v>
      </c>
      <c r="H53" s="12">
        <f t="shared" si="0"/>
        <v>114591</v>
      </c>
    </row>
    <row r="54" spans="1:8" ht="12" customHeight="1" x14ac:dyDescent="0.2">
      <c r="A54" s="7" t="str">
        <f>'Pregnant Women Participating'!A54</f>
        <v>Eight Northern Pueblos, NM</v>
      </c>
      <c r="B54" s="4">
        <v>24390</v>
      </c>
      <c r="C54" s="4">
        <v>20919</v>
      </c>
      <c r="D54" s="4">
        <v>24966</v>
      </c>
      <c r="E54" s="4">
        <v>21900</v>
      </c>
      <c r="F54" s="4">
        <v>22315</v>
      </c>
      <c r="G54" s="4">
        <v>23294</v>
      </c>
      <c r="H54" s="12">
        <f t="shared" si="0"/>
        <v>137784</v>
      </c>
    </row>
    <row r="55" spans="1:8" ht="12" customHeight="1" x14ac:dyDescent="0.2">
      <c r="A55" s="7" t="str">
        <f>'Pregnant Women Participating'!A55</f>
        <v>Five Sandoval Pueblos, NM</v>
      </c>
      <c r="B55" s="4">
        <v>15660</v>
      </c>
      <c r="C55" s="4">
        <v>13165</v>
      </c>
      <c r="D55" s="4">
        <v>11927</v>
      </c>
      <c r="E55" s="4">
        <v>17429</v>
      </c>
      <c r="F55" s="4">
        <v>18300</v>
      </c>
      <c r="G55" s="4">
        <v>19215</v>
      </c>
      <c r="H55" s="12">
        <f t="shared" si="0"/>
        <v>95696</v>
      </c>
    </row>
    <row r="56" spans="1:8" ht="12" customHeight="1" x14ac:dyDescent="0.2">
      <c r="A56" s="7" t="str">
        <f>'Pregnant Women Participating'!A56</f>
        <v>Isleta Pueblo, NM</v>
      </c>
      <c r="B56" s="4">
        <v>57645</v>
      </c>
      <c r="C56" s="4">
        <v>74210</v>
      </c>
      <c r="D56" s="4">
        <v>66019</v>
      </c>
      <c r="E56" s="4">
        <v>63513</v>
      </c>
      <c r="F56" s="4">
        <v>61845</v>
      </c>
      <c r="G56" s="4">
        <v>66226</v>
      </c>
      <c r="H56" s="12">
        <f t="shared" si="0"/>
        <v>389458</v>
      </c>
    </row>
    <row r="57" spans="1:8" ht="12" customHeight="1" x14ac:dyDescent="0.2">
      <c r="A57" s="7" t="str">
        <f>'Pregnant Women Participating'!A57</f>
        <v>San Felipe Pueblo, NM</v>
      </c>
      <c r="B57" s="4">
        <v>35289</v>
      </c>
      <c r="C57" s="4">
        <v>36096</v>
      </c>
      <c r="D57" s="4">
        <v>18927</v>
      </c>
      <c r="E57" s="4">
        <v>24275</v>
      </c>
      <c r="F57" s="4">
        <v>13500</v>
      </c>
      <c r="G57" s="4">
        <v>60294</v>
      </c>
      <c r="H57" s="12">
        <f t="shared" si="0"/>
        <v>188381</v>
      </c>
    </row>
    <row r="58" spans="1:8" ht="12" customHeight="1" x14ac:dyDescent="0.2">
      <c r="A58" s="7" t="str">
        <f>'Pregnant Women Participating'!A58</f>
        <v>Santo Domingo Tribe, NM</v>
      </c>
      <c r="B58" s="4">
        <v>20113</v>
      </c>
      <c r="C58" s="4">
        <v>26894</v>
      </c>
      <c r="D58" s="4">
        <v>23389</v>
      </c>
      <c r="E58" s="4">
        <v>24068</v>
      </c>
      <c r="F58" s="4">
        <v>24623</v>
      </c>
      <c r="G58" s="4">
        <v>25179</v>
      </c>
      <c r="H58" s="12">
        <f t="shared" si="0"/>
        <v>144266</v>
      </c>
    </row>
    <row r="59" spans="1:8" ht="12" customHeight="1" x14ac:dyDescent="0.2">
      <c r="A59" s="7" t="str">
        <f>'Pregnant Women Participating'!A59</f>
        <v>Zuni Pueblo, NM</v>
      </c>
      <c r="B59" s="4">
        <v>33741</v>
      </c>
      <c r="C59" s="4">
        <v>29043</v>
      </c>
      <c r="D59" s="4">
        <v>30919</v>
      </c>
      <c r="E59" s="4">
        <v>31802</v>
      </c>
      <c r="F59" s="4">
        <v>22350</v>
      </c>
      <c r="G59" s="4">
        <v>28790</v>
      </c>
      <c r="H59" s="12">
        <f t="shared" si="0"/>
        <v>176645</v>
      </c>
    </row>
    <row r="60" spans="1:8" ht="12" customHeight="1" x14ac:dyDescent="0.2">
      <c r="A60" s="7" t="str">
        <f>'Pregnant Women Participating'!A60</f>
        <v>Cherokee Nation, OK</v>
      </c>
      <c r="B60" s="4">
        <v>308768</v>
      </c>
      <c r="C60" s="4">
        <v>279352</v>
      </c>
      <c r="D60" s="4">
        <v>284339</v>
      </c>
      <c r="E60" s="4">
        <v>310551</v>
      </c>
      <c r="F60" s="4">
        <v>261103</v>
      </c>
      <c r="G60" s="4">
        <v>274845</v>
      </c>
      <c r="H60" s="12">
        <f t="shared" si="0"/>
        <v>1718958</v>
      </c>
    </row>
    <row r="61" spans="1:8" ht="12" customHeight="1" x14ac:dyDescent="0.2">
      <c r="A61" s="7" t="str">
        <f>'Pregnant Women Participating'!A61</f>
        <v>Chickasaw Nation, OK</v>
      </c>
      <c r="B61" s="4">
        <v>223162</v>
      </c>
      <c r="C61" s="4">
        <v>251905</v>
      </c>
      <c r="D61" s="4">
        <v>207413</v>
      </c>
      <c r="E61" s="4">
        <v>215791</v>
      </c>
      <c r="F61" s="4">
        <v>198724</v>
      </c>
      <c r="G61" s="4">
        <v>201384</v>
      </c>
      <c r="H61" s="12">
        <f t="shared" si="0"/>
        <v>1298379</v>
      </c>
    </row>
    <row r="62" spans="1:8" ht="12" customHeight="1" x14ac:dyDescent="0.2">
      <c r="A62" s="7" t="str">
        <f>'Pregnant Women Participating'!A62</f>
        <v>Choctaw Nation, OK</v>
      </c>
      <c r="B62" s="4">
        <v>-97590</v>
      </c>
      <c r="C62" s="4">
        <v>324176</v>
      </c>
      <c r="D62" s="4">
        <v>232701</v>
      </c>
      <c r="E62" s="4">
        <v>250927</v>
      </c>
      <c r="F62" s="4">
        <v>196181</v>
      </c>
      <c r="G62" s="4">
        <v>239139</v>
      </c>
      <c r="H62" s="12">
        <f t="shared" si="0"/>
        <v>1145534</v>
      </c>
    </row>
    <row r="63" spans="1:8" ht="12" customHeight="1" x14ac:dyDescent="0.2">
      <c r="A63" s="7" t="str">
        <f>'Pregnant Women Participating'!A63</f>
        <v>Citizen Potawatomi Nation, OK</v>
      </c>
      <c r="B63" s="4">
        <v>73544</v>
      </c>
      <c r="C63" s="4">
        <v>66529</v>
      </c>
      <c r="D63" s="4">
        <v>68562</v>
      </c>
      <c r="E63" s="4">
        <v>68355</v>
      </c>
      <c r="F63" s="4">
        <v>75813</v>
      </c>
      <c r="G63" s="4">
        <v>75481</v>
      </c>
      <c r="H63" s="12">
        <f t="shared" si="0"/>
        <v>428284</v>
      </c>
    </row>
    <row r="64" spans="1:8" ht="12" customHeight="1" x14ac:dyDescent="0.2">
      <c r="A64" s="7" t="str">
        <f>'Pregnant Women Participating'!A64</f>
        <v>Inter-Tribal Council, OK</v>
      </c>
      <c r="B64" s="4">
        <v>46760</v>
      </c>
      <c r="C64" s="4">
        <v>39923</v>
      </c>
      <c r="D64" s="4">
        <v>43484</v>
      </c>
      <c r="E64" s="4">
        <v>42582</v>
      </c>
      <c r="F64" s="4">
        <v>33593</v>
      </c>
      <c r="G64" s="4">
        <v>40229</v>
      </c>
      <c r="H64" s="12">
        <f t="shared" si="0"/>
        <v>246571</v>
      </c>
    </row>
    <row r="65" spans="1:8" ht="12" customHeight="1" x14ac:dyDescent="0.2">
      <c r="A65" s="7" t="str">
        <f>'Pregnant Women Participating'!A65</f>
        <v>Muscogee Creek Nation, OK</v>
      </c>
      <c r="B65" s="4">
        <v>105533</v>
      </c>
      <c r="C65" s="4">
        <v>109651</v>
      </c>
      <c r="D65" s="4">
        <v>126877</v>
      </c>
      <c r="E65" s="4">
        <v>129878</v>
      </c>
      <c r="F65" s="4">
        <v>77599</v>
      </c>
      <c r="G65" s="4">
        <v>98786</v>
      </c>
      <c r="H65" s="12">
        <f t="shared" si="0"/>
        <v>648324</v>
      </c>
    </row>
    <row r="66" spans="1:8" ht="12" customHeight="1" x14ac:dyDescent="0.2">
      <c r="A66" s="7" t="str">
        <f>'Pregnant Women Participating'!A66</f>
        <v>Osage Tribal Council, OK</v>
      </c>
      <c r="B66" s="4">
        <v>106366</v>
      </c>
      <c r="C66" s="4">
        <v>118830</v>
      </c>
      <c r="D66" s="4">
        <v>161071</v>
      </c>
      <c r="E66" s="4">
        <v>184796</v>
      </c>
      <c r="F66" s="4">
        <v>120000</v>
      </c>
      <c r="G66" s="4">
        <v>95000</v>
      </c>
      <c r="H66" s="12">
        <f t="shared" si="0"/>
        <v>786063</v>
      </c>
    </row>
    <row r="67" spans="1:8" ht="12" customHeight="1" x14ac:dyDescent="0.2">
      <c r="A67" s="7" t="str">
        <f>'Pregnant Women Participating'!A67</f>
        <v>Otoe-Missouria Tribe, OK</v>
      </c>
      <c r="B67" s="4">
        <v>30042</v>
      </c>
      <c r="C67" s="4">
        <v>28676</v>
      </c>
      <c r="D67" s="4">
        <v>28841</v>
      </c>
      <c r="E67" s="4">
        <v>27859</v>
      </c>
      <c r="F67" s="4">
        <v>21489</v>
      </c>
      <c r="G67" s="4">
        <v>22372</v>
      </c>
      <c r="H67" s="12">
        <f t="shared" si="0"/>
        <v>159279</v>
      </c>
    </row>
    <row r="68" spans="1:8" ht="12" customHeight="1" x14ac:dyDescent="0.2">
      <c r="A68" s="7" t="str">
        <f>'Pregnant Women Participating'!A68</f>
        <v>Wichita, Caddo &amp; Delaware (WCD), OK</v>
      </c>
      <c r="B68" s="4">
        <v>181107</v>
      </c>
      <c r="C68" s="4">
        <v>195514</v>
      </c>
      <c r="D68" s="4">
        <v>269003</v>
      </c>
      <c r="E68" s="4">
        <v>219559</v>
      </c>
      <c r="F68" s="4">
        <v>198227</v>
      </c>
      <c r="G68" s="4">
        <v>241000</v>
      </c>
      <c r="H68" s="12">
        <f t="shared" si="0"/>
        <v>1304410</v>
      </c>
    </row>
    <row r="69" spans="1:8" s="16" customFormat="1" ht="24.75" customHeight="1" x14ac:dyDescent="0.2">
      <c r="A69" s="13" t="str">
        <f>'Pregnant Women Participating'!A69</f>
        <v>Southwest Region</v>
      </c>
      <c r="B69" s="14">
        <v>49862163</v>
      </c>
      <c r="C69" s="14">
        <v>74341388</v>
      </c>
      <c r="D69" s="14">
        <v>74577643</v>
      </c>
      <c r="E69" s="14">
        <v>69550374</v>
      </c>
      <c r="F69" s="14">
        <v>68355049</v>
      </c>
      <c r="G69" s="14">
        <v>68930327</v>
      </c>
      <c r="H69" s="15">
        <f t="shared" si="0"/>
        <v>405616944</v>
      </c>
    </row>
    <row r="70" spans="1:8" ht="12" customHeight="1" x14ac:dyDescent="0.2">
      <c r="A70" s="7" t="str">
        <f>'Pregnant Women Participating'!A70</f>
        <v>Colorado</v>
      </c>
      <c r="B70" s="12">
        <v>5621062</v>
      </c>
      <c r="C70" s="4">
        <v>5316237</v>
      </c>
      <c r="D70" s="4">
        <v>5327772</v>
      </c>
      <c r="E70" s="4">
        <v>5430037</v>
      </c>
      <c r="F70" s="4">
        <v>5222263</v>
      </c>
      <c r="G70" s="4">
        <v>5298408</v>
      </c>
      <c r="H70" s="12">
        <f t="shared" si="0"/>
        <v>32215779</v>
      </c>
    </row>
    <row r="71" spans="1:8" ht="12" customHeight="1" x14ac:dyDescent="0.2">
      <c r="A71" s="7" t="str">
        <f>'Pregnant Women Participating'!A71</f>
        <v>Kansas</v>
      </c>
      <c r="B71" s="12">
        <v>2039207</v>
      </c>
      <c r="C71" s="4">
        <v>3534677</v>
      </c>
      <c r="D71" s="4">
        <v>2527640</v>
      </c>
      <c r="E71" s="4">
        <v>2679538</v>
      </c>
      <c r="F71" s="4">
        <v>2460301</v>
      </c>
      <c r="G71" s="4">
        <v>2633559</v>
      </c>
      <c r="H71" s="12">
        <f t="shared" si="0"/>
        <v>15874922</v>
      </c>
    </row>
    <row r="72" spans="1:8" ht="12" customHeight="1" x14ac:dyDescent="0.2">
      <c r="A72" s="7" t="str">
        <f>'Pregnant Women Participating'!A72</f>
        <v>Missouri</v>
      </c>
      <c r="B72" s="12">
        <v>540791</v>
      </c>
      <c r="C72" s="4">
        <v>398460</v>
      </c>
      <c r="D72" s="4">
        <v>7393492</v>
      </c>
      <c r="E72" s="4">
        <v>6769188</v>
      </c>
      <c r="F72" s="4">
        <v>5124576</v>
      </c>
      <c r="G72" s="4">
        <v>4641377</v>
      </c>
      <c r="H72" s="12">
        <f t="shared" si="0"/>
        <v>24867884</v>
      </c>
    </row>
    <row r="73" spans="1:8" ht="12" customHeight="1" x14ac:dyDescent="0.2">
      <c r="A73" s="7" t="str">
        <f>'Pregnant Women Participating'!A73</f>
        <v>Montana</v>
      </c>
      <c r="B73" s="12">
        <v>676538</v>
      </c>
      <c r="C73" s="4">
        <v>738203</v>
      </c>
      <c r="D73" s="4">
        <v>766344</v>
      </c>
      <c r="E73" s="4">
        <v>734510</v>
      </c>
      <c r="F73" s="4">
        <v>886036</v>
      </c>
      <c r="G73" s="4">
        <v>405159</v>
      </c>
      <c r="H73" s="12">
        <f t="shared" si="0"/>
        <v>4206790</v>
      </c>
    </row>
    <row r="74" spans="1:8" ht="12" customHeight="1" x14ac:dyDescent="0.2">
      <c r="A74" s="7" t="str">
        <f>'Pregnant Women Participating'!A74</f>
        <v>Nebraska</v>
      </c>
      <c r="B74" s="12">
        <v>2096674</v>
      </c>
      <c r="C74" s="4">
        <v>1926163</v>
      </c>
      <c r="D74" s="4">
        <v>2155346</v>
      </c>
      <c r="E74" s="4">
        <v>2168020</v>
      </c>
      <c r="F74" s="4">
        <v>2042818</v>
      </c>
      <c r="G74" s="4">
        <v>2120075</v>
      </c>
      <c r="H74" s="12">
        <f t="shared" si="0"/>
        <v>12509096</v>
      </c>
    </row>
    <row r="75" spans="1:8" ht="12" customHeight="1" x14ac:dyDescent="0.2">
      <c r="A75" s="7" t="str">
        <f>'Pregnant Women Participating'!A75</f>
        <v>North Dakota</v>
      </c>
      <c r="B75" s="12">
        <v>151753</v>
      </c>
      <c r="C75" s="4">
        <v>594246</v>
      </c>
      <c r="D75" s="4">
        <v>870022</v>
      </c>
      <c r="E75" s="4">
        <v>580050</v>
      </c>
      <c r="F75" s="4">
        <v>791711</v>
      </c>
      <c r="G75" s="4">
        <v>502565</v>
      </c>
      <c r="H75" s="12">
        <f t="shared" si="0"/>
        <v>3490347</v>
      </c>
    </row>
    <row r="76" spans="1:8" ht="12" customHeight="1" x14ac:dyDescent="0.2">
      <c r="A76" s="7" t="str">
        <f>'Pregnant Women Participating'!A76</f>
        <v>South Dakota</v>
      </c>
      <c r="B76" s="12">
        <v>416077</v>
      </c>
      <c r="C76" s="4">
        <v>935955</v>
      </c>
      <c r="D76" s="4">
        <v>732754</v>
      </c>
      <c r="E76" s="4">
        <v>789834</v>
      </c>
      <c r="F76" s="4">
        <v>642791</v>
      </c>
      <c r="G76" s="4">
        <v>768940</v>
      </c>
      <c r="H76" s="12">
        <f t="shared" si="0"/>
        <v>4286351</v>
      </c>
    </row>
    <row r="77" spans="1:8" ht="12" customHeight="1" x14ac:dyDescent="0.2">
      <c r="A77" s="7" t="str">
        <f>'Pregnant Women Participating'!A77</f>
        <v>Wyoming</v>
      </c>
      <c r="B77" s="12">
        <v>363927</v>
      </c>
      <c r="C77" s="4">
        <v>545126</v>
      </c>
      <c r="D77" s="4">
        <v>563574</v>
      </c>
      <c r="E77" s="4">
        <v>470479</v>
      </c>
      <c r="F77" s="4">
        <v>455630</v>
      </c>
      <c r="G77" s="4">
        <v>472754</v>
      </c>
      <c r="H77" s="12">
        <f t="shared" si="0"/>
        <v>2871490</v>
      </c>
    </row>
    <row r="78" spans="1:8" ht="12" customHeight="1" x14ac:dyDescent="0.2">
      <c r="A78" s="7" t="str">
        <f>'Pregnant Women Participating'!A78</f>
        <v>Ute Mountain Ute Tribe, CO</v>
      </c>
      <c r="B78" s="12">
        <v>10418</v>
      </c>
      <c r="C78" s="4">
        <v>8692</v>
      </c>
      <c r="D78" s="4">
        <v>9603</v>
      </c>
      <c r="E78" s="4">
        <v>8936</v>
      </c>
      <c r="F78" s="4">
        <v>8596</v>
      </c>
      <c r="G78" s="4">
        <v>8848</v>
      </c>
      <c r="H78" s="12">
        <f t="shared" si="0"/>
        <v>55093</v>
      </c>
    </row>
    <row r="79" spans="1:8" ht="12" customHeight="1" x14ac:dyDescent="0.2">
      <c r="A79" s="7" t="str">
        <f>'Pregnant Women Participating'!A79</f>
        <v>Omaha Sioux, NE</v>
      </c>
      <c r="B79" s="12">
        <v>16012</v>
      </c>
      <c r="C79" s="4">
        <v>13857</v>
      </c>
      <c r="D79" s="4">
        <v>14766</v>
      </c>
      <c r="E79" s="4">
        <v>14571</v>
      </c>
      <c r="F79" s="4">
        <v>11475</v>
      </c>
      <c r="G79" s="4">
        <v>13254</v>
      </c>
      <c r="H79" s="12">
        <f t="shared" si="0"/>
        <v>83935</v>
      </c>
    </row>
    <row r="80" spans="1:8" ht="12" customHeight="1" x14ac:dyDescent="0.2">
      <c r="A80" s="7" t="str">
        <f>'Pregnant Women Participating'!A80</f>
        <v>Santee Sioux, NE</v>
      </c>
      <c r="B80" s="12">
        <v>5706</v>
      </c>
      <c r="C80" s="4">
        <v>4848</v>
      </c>
      <c r="D80" s="4">
        <v>5694</v>
      </c>
      <c r="E80" s="4">
        <v>5201</v>
      </c>
      <c r="F80" s="4">
        <v>5500</v>
      </c>
      <c r="G80" s="4">
        <v>5500</v>
      </c>
      <c r="H80" s="12">
        <f t="shared" si="0"/>
        <v>32449</v>
      </c>
    </row>
    <row r="81" spans="1:8" ht="12" customHeight="1" x14ac:dyDescent="0.2">
      <c r="A81" s="7" t="str">
        <f>'Pregnant Women Participating'!A81</f>
        <v>Winnebago Tribe, NE</v>
      </c>
      <c r="B81" s="12">
        <v>8313</v>
      </c>
      <c r="C81" s="4">
        <v>6679</v>
      </c>
      <c r="D81" s="4">
        <v>7610</v>
      </c>
      <c r="E81" s="4">
        <v>10000</v>
      </c>
      <c r="F81" s="4">
        <v>9280</v>
      </c>
      <c r="G81" s="4">
        <v>8300</v>
      </c>
      <c r="H81" s="12">
        <f t="shared" si="0"/>
        <v>50182</v>
      </c>
    </row>
    <row r="82" spans="1:8" ht="12" customHeight="1" x14ac:dyDescent="0.2">
      <c r="A82" s="7" t="str">
        <f>'Pregnant Women Participating'!A82</f>
        <v>Standing Rock Sioux Tribe, ND</v>
      </c>
      <c r="B82" s="12">
        <v>16957</v>
      </c>
      <c r="C82" s="4">
        <v>17788</v>
      </c>
      <c r="D82" s="4">
        <v>14855</v>
      </c>
      <c r="E82" s="4">
        <v>16003</v>
      </c>
      <c r="F82" s="4">
        <v>12474</v>
      </c>
      <c r="G82" s="4">
        <v>14929</v>
      </c>
      <c r="H82" s="12">
        <f t="shared" si="0"/>
        <v>93006</v>
      </c>
    </row>
    <row r="83" spans="1:8" ht="12" customHeight="1" x14ac:dyDescent="0.2">
      <c r="A83" s="7" t="str">
        <f>'Pregnant Women Participating'!A83</f>
        <v>Three Affiliated Tribes, ND</v>
      </c>
      <c r="B83" s="12">
        <v>7268</v>
      </c>
      <c r="C83" s="4">
        <v>7532</v>
      </c>
      <c r="D83" s="4">
        <v>6647</v>
      </c>
      <c r="E83" s="4">
        <v>7660</v>
      </c>
      <c r="F83" s="4">
        <v>7660</v>
      </c>
      <c r="G83" s="4">
        <v>7500</v>
      </c>
      <c r="H83" s="12">
        <f t="shared" si="0"/>
        <v>44267</v>
      </c>
    </row>
    <row r="84" spans="1:8" ht="12" customHeight="1" x14ac:dyDescent="0.2">
      <c r="A84" s="7" t="str">
        <f>'Pregnant Women Participating'!A84</f>
        <v>Cheyenne River Sioux, SD</v>
      </c>
      <c r="B84" s="12">
        <v>38599</v>
      </c>
      <c r="C84" s="4">
        <v>31563</v>
      </c>
      <c r="D84" s="4">
        <v>38064</v>
      </c>
      <c r="E84" s="4">
        <v>72786</v>
      </c>
      <c r="F84" s="4">
        <v>72788</v>
      </c>
      <c r="G84" s="4">
        <v>72786</v>
      </c>
      <c r="H84" s="12">
        <f t="shared" si="0"/>
        <v>326586</v>
      </c>
    </row>
    <row r="85" spans="1:8" ht="12" customHeight="1" x14ac:dyDescent="0.2">
      <c r="A85" s="7" t="str">
        <f>'Pregnant Women Participating'!A85</f>
        <v>Rosebud Sioux, SD</v>
      </c>
      <c r="B85" s="12">
        <v>24570</v>
      </c>
      <c r="C85" s="4">
        <v>24261</v>
      </c>
      <c r="D85" s="4">
        <v>59422</v>
      </c>
      <c r="E85" s="4">
        <v>63345</v>
      </c>
      <c r="F85" s="4">
        <v>58187</v>
      </c>
      <c r="G85" s="4">
        <v>61899</v>
      </c>
      <c r="H85" s="12">
        <f t="shared" si="0"/>
        <v>291684</v>
      </c>
    </row>
    <row r="86" spans="1:8" ht="12" customHeight="1" x14ac:dyDescent="0.2">
      <c r="A86" s="7" t="str">
        <f>'Pregnant Women Participating'!A86</f>
        <v>Northern Arapahoe, WY</v>
      </c>
      <c r="B86" s="12">
        <v>15702</v>
      </c>
      <c r="C86" s="4">
        <v>15114</v>
      </c>
      <c r="D86" s="4">
        <v>15273</v>
      </c>
      <c r="E86" s="4">
        <v>15054</v>
      </c>
      <c r="F86" s="4">
        <v>13473</v>
      </c>
      <c r="G86" s="4">
        <v>15290</v>
      </c>
      <c r="H86" s="12">
        <f t="shared" si="0"/>
        <v>89906</v>
      </c>
    </row>
    <row r="87" spans="1:8" ht="12" customHeight="1" x14ac:dyDescent="0.2">
      <c r="A87" s="7" t="str">
        <f>'Pregnant Women Participating'!A87</f>
        <v>Shoshone Tribe, WY</v>
      </c>
      <c r="B87" s="12">
        <v>7161</v>
      </c>
      <c r="C87" s="4">
        <v>6355</v>
      </c>
      <c r="D87" s="4">
        <v>6029</v>
      </c>
      <c r="E87" s="4">
        <v>6152</v>
      </c>
      <c r="F87" s="4">
        <v>6152</v>
      </c>
      <c r="G87" s="4">
        <v>9303</v>
      </c>
      <c r="H87" s="12">
        <f t="shared" si="0"/>
        <v>41152</v>
      </c>
    </row>
    <row r="88" spans="1:8" s="16" customFormat="1" ht="24.75" customHeight="1" x14ac:dyDescent="0.2">
      <c r="A88" s="13" t="str">
        <f>'Pregnant Women Participating'!A88</f>
        <v>Mountain Plains</v>
      </c>
      <c r="B88" s="14">
        <v>12056735</v>
      </c>
      <c r="C88" s="14">
        <v>14125756</v>
      </c>
      <c r="D88" s="14">
        <v>20514907</v>
      </c>
      <c r="E88" s="14">
        <v>19841364</v>
      </c>
      <c r="F88" s="14">
        <v>17831711</v>
      </c>
      <c r="G88" s="14">
        <v>17060446</v>
      </c>
      <c r="H88" s="15">
        <f t="shared" si="0"/>
        <v>101430919</v>
      </c>
    </row>
    <row r="89" spans="1:8" ht="12" customHeight="1" x14ac:dyDescent="0.2">
      <c r="A89" s="8" t="str">
        <f>'Pregnant Women Participating'!A89</f>
        <v>Alaska</v>
      </c>
      <c r="B89" s="12">
        <v>847542</v>
      </c>
      <c r="C89" s="4">
        <v>1069029</v>
      </c>
      <c r="D89" s="4">
        <v>807020</v>
      </c>
      <c r="E89" s="4">
        <v>820469</v>
      </c>
      <c r="F89" s="4">
        <v>1152421</v>
      </c>
      <c r="G89" s="4">
        <v>1228206</v>
      </c>
      <c r="H89" s="12">
        <f t="shared" si="0"/>
        <v>5924687</v>
      </c>
    </row>
    <row r="90" spans="1:8" ht="12" customHeight="1" x14ac:dyDescent="0.2">
      <c r="A90" s="8" t="str">
        <f>'Pregnant Women Participating'!A90</f>
        <v>American Samoa</v>
      </c>
      <c r="B90" s="12">
        <v>410356</v>
      </c>
      <c r="C90" s="4">
        <v>399994</v>
      </c>
      <c r="D90" s="4">
        <v>398644</v>
      </c>
      <c r="E90" s="4">
        <v>404986</v>
      </c>
      <c r="F90" s="4">
        <v>382504</v>
      </c>
      <c r="G90" s="4">
        <v>407563</v>
      </c>
      <c r="H90" s="12">
        <f t="shared" si="0"/>
        <v>2404047</v>
      </c>
    </row>
    <row r="91" spans="1:8" ht="12" customHeight="1" x14ac:dyDescent="0.2">
      <c r="A91" s="8" t="str">
        <f>'Pregnant Women Participating'!A91</f>
        <v>California</v>
      </c>
      <c r="B91" s="12">
        <v>68144124</v>
      </c>
      <c r="C91" s="4">
        <v>68323244</v>
      </c>
      <c r="D91" s="4">
        <v>56855669</v>
      </c>
      <c r="E91" s="4">
        <v>81521724</v>
      </c>
      <c r="F91" s="4">
        <v>66224009</v>
      </c>
      <c r="G91" s="4">
        <v>67827801</v>
      </c>
      <c r="H91" s="12">
        <f t="shared" si="0"/>
        <v>408896571</v>
      </c>
    </row>
    <row r="92" spans="1:8" ht="12" customHeight="1" x14ac:dyDescent="0.2">
      <c r="A92" s="8" t="str">
        <f>'Pregnant Women Participating'!A92</f>
        <v>Guam</v>
      </c>
      <c r="B92" s="12">
        <v>538714</v>
      </c>
      <c r="C92" s="4">
        <v>446348</v>
      </c>
      <c r="D92" s="4">
        <v>493395</v>
      </c>
      <c r="E92" s="4">
        <v>531669</v>
      </c>
      <c r="F92" s="4">
        <v>467484</v>
      </c>
      <c r="G92" s="4">
        <v>537876</v>
      </c>
      <c r="H92" s="12">
        <f t="shared" si="0"/>
        <v>3015486</v>
      </c>
    </row>
    <row r="93" spans="1:8" ht="12" customHeight="1" x14ac:dyDescent="0.2">
      <c r="A93" s="8" t="str">
        <f>'Pregnant Women Participating'!A93</f>
        <v>Hawaii</v>
      </c>
      <c r="B93" s="12">
        <v>1687556</v>
      </c>
      <c r="C93" s="4">
        <v>1785211</v>
      </c>
      <c r="D93" s="4">
        <v>2244474</v>
      </c>
      <c r="E93" s="4">
        <v>1986078</v>
      </c>
      <c r="F93" s="4">
        <v>1831024</v>
      </c>
      <c r="G93" s="4">
        <v>1941774</v>
      </c>
      <c r="H93" s="12">
        <f t="shared" si="0"/>
        <v>11476117</v>
      </c>
    </row>
    <row r="94" spans="1:8" ht="12" customHeight="1" x14ac:dyDescent="0.2">
      <c r="A94" s="8" t="str">
        <f>'Pregnant Women Participating'!A94</f>
        <v>Idaho</v>
      </c>
      <c r="B94" s="12">
        <v>1768582</v>
      </c>
      <c r="C94" s="4">
        <v>1702288</v>
      </c>
      <c r="D94" s="4">
        <v>1765164</v>
      </c>
      <c r="E94" s="4">
        <v>1783756</v>
      </c>
      <c r="F94" s="4">
        <v>1732068</v>
      </c>
      <c r="G94" s="4">
        <v>1775125</v>
      </c>
      <c r="H94" s="12">
        <f t="shared" si="0"/>
        <v>10526983</v>
      </c>
    </row>
    <row r="95" spans="1:8" ht="12" customHeight="1" x14ac:dyDescent="0.2">
      <c r="A95" s="8" t="str">
        <f>'Pregnant Women Participating'!A95</f>
        <v>Nevada</v>
      </c>
      <c r="B95" s="12">
        <v>3739847</v>
      </c>
      <c r="C95" s="4">
        <v>3551268</v>
      </c>
      <c r="D95" s="4">
        <v>3603943</v>
      </c>
      <c r="E95" s="4">
        <v>3732781</v>
      </c>
      <c r="F95" s="4">
        <v>3381374</v>
      </c>
      <c r="G95" s="4">
        <v>3462201</v>
      </c>
      <c r="H95" s="12">
        <f t="shared" si="0"/>
        <v>21471414</v>
      </c>
    </row>
    <row r="96" spans="1:8" ht="12" customHeight="1" x14ac:dyDescent="0.2">
      <c r="A96" s="8" t="str">
        <f>'Pregnant Women Participating'!A96</f>
        <v>Oregon</v>
      </c>
      <c r="B96" s="12">
        <v>1619525</v>
      </c>
      <c r="C96" s="4">
        <v>4079793</v>
      </c>
      <c r="D96" s="4">
        <v>4821219</v>
      </c>
      <c r="E96" s="4">
        <v>4202271</v>
      </c>
      <c r="F96" s="4">
        <v>4856594</v>
      </c>
      <c r="G96" s="4">
        <v>4725205</v>
      </c>
      <c r="H96" s="12">
        <f t="shared" si="0"/>
        <v>24304607</v>
      </c>
    </row>
    <row r="97" spans="1:8" ht="12" customHeight="1" x14ac:dyDescent="0.2">
      <c r="A97" s="8" t="str">
        <f>'Pregnant Women Participating'!A97</f>
        <v>Washington</v>
      </c>
      <c r="B97" s="12">
        <v>2744502</v>
      </c>
      <c r="C97" s="4">
        <v>6195515</v>
      </c>
      <c r="D97" s="4">
        <v>10828785</v>
      </c>
      <c r="E97" s="4">
        <v>8034751</v>
      </c>
      <c r="F97" s="4">
        <v>7061430</v>
      </c>
      <c r="G97" s="4">
        <v>8687704</v>
      </c>
      <c r="H97" s="12">
        <f t="shared" si="0"/>
        <v>43552687</v>
      </c>
    </row>
    <row r="98" spans="1:8" ht="12" customHeight="1" x14ac:dyDescent="0.2">
      <c r="A98" s="8" t="str">
        <f>'Pregnant Women Participating'!A98</f>
        <v>Northern Marianas</v>
      </c>
      <c r="B98" s="12">
        <v>186374</v>
      </c>
      <c r="C98" s="4">
        <v>249394</v>
      </c>
      <c r="D98" s="4">
        <v>213456</v>
      </c>
      <c r="E98" s="4">
        <v>214420</v>
      </c>
      <c r="F98" s="4">
        <v>214767</v>
      </c>
      <c r="G98" s="4">
        <v>207696</v>
      </c>
      <c r="H98" s="12">
        <f t="shared" si="0"/>
        <v>1286107</v>
      </c>
    </row>
    <row r="99" spans="1:8" ht="12" customHeight="1" x14ac:dyDescent="0.2">
      <c r="A99" s="8" t="str">
        <f>'Pregnant Women Participating'!A99</f>
        <v>Inter-Tribal Council, NV</v>
      </c>
      <c r="B99" s="12">
        <v>23929</v>
      </c>
      <c r="C99" s="4">
        <v>19943</v>
      </c>
      <c r="D99" s="4">
        <v>21929</v>
      </c>
      <c r="E99" s="4">
        <v>26932</v>
      </c>
      <c r="F99" s="4">
        <v>20000</v>
      </c>
      <c r="G99" s="4">
        <v>23372</v>
      </c>
      <c r="H99" s="12">
        <f t="shared" si="0"/>
        <v>136105</v>
      </c>
    </row>
    <row r="100" spans="1:8" s="16" customFormat="1" ht="24.75" customHeight="1" x14ac:dyDescent="0.2">
      <c r="A100" s="13" t="str">
        <f>'Pregnant Women Participating'!A100</f>
        <v>Western Region</v>
      </c>
      <c r="B100" s="14">
        <v>81711051</v>
      </c>
      <c r="C100" s="14">
        <v>87822027</v>
      </c>
      <c r="D100" s="14">
        <v>82053698</v>
      </c>
      <c r="E100" s="14">
        <v>103259837</v>
      </c>
      <c r="F100" s="14">
        <v>87323675</v>
      </c>
      <c r="G100" s="14">
        <v>90824523</v>
      </c>
      <c r="H100" s="15">
        <f t="shared" si="0"/>
        <v>532994811</v>
      </c>
    </row>
    <row r="101" spans="1:8" s="28" customFormat="1" ht="16.5" customHeight="1" thickBot="1" x14ac:dyDescent="0.25">
      <c r="A101" s="21" t="str">
        <f>'Pregnant Women Participating'!A101</f>
        <v>TOTAL</v>
      </c>
      <c r="B101" s="22">
        <v>343043926</v>
      </c>
      <c r="C101" s="23">
        <v>434808221</v>
      </c>
      <c r="D101" s="23">
        <v>438345074</v>
      </c>
      <c r="E101" s="23">
        <v>445135105</v>
      </c>
      <c r="F101" s="23">
        <v>412431924</v>
      </c>
      <c r="G101" s="23">
        <v>431316601</v>
      </c>
      <c r="H101" s="27">
        <f t="shared" si="0"/>
        <v>2505080851</v>
      </c>
    </row>
    <row r="102" spans="1:8" ht="12.75" customHeight="1" thickTop="1" x14ac:dyDescent="0.2">
      <c r="A102" s="9"/>
    </row>
    <row r="103" spans="1:8" x14ac:dyDescent="0.2">
      <c r="A103" s="9"/>
    </row>
    <row r="104" spans="1:8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0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7" width="11.7109375" style="3" customWidth="1"/>
    <col min="8" max="8" width="13.7109375" style="3" customWidth="1"/>
    <col min="9" max="16384" width="9.140625" style="3"/>
  </cols>
  <sheetData>
    <row r="1" spans="1:8" ht="12" customHeight="1" x14ac:dyDescent="0.2">
      <c r="A1" s="10" t="s">
        <v>38</v>
      </c>
      <c r="B1" s="2"/>
      <c r="C1" s="2"/>
      <c r="D1" s="2"/>
      <c r="E1" s="2"/>
      <c r="F1" s="2"/>
      <c r="G1" s="2"/>
    </row>
    <row r="2" spans="1:8" ht="12" customHeight="1" x14ac:dyDescent="0.2">
      <c r="A2" s="10" t="str">
        <f>'Pregnant Women Participating'!A2</f>
        <v>FISCAL YEAR 2026</v>
      </c>
      <c r="B2" s="2"/>
      <c r="C2" s="2"/>
      <c r="D2" s="2"/>
      <c r="E2" s="2"/>
      <c r="F2" s="2"/>
      <c r="G2" s="2"/>
    </row>
    <row r="3" spans="1:8" ht="12" customHeight="1" x14ac:dyDescent="0.2">
      <c r="A3" s="1" t="str">
        <f>'Pregnant Women Participating'!A3</f>
        <v>Data as of June 12, 2026</v>
      </c>
      <c r="B3" s="2"/>
      <c r="C3" s="2"/>
      <c r="D3" s="2"/>
      <c r="E3" s="2"/>
      <c r="F3" s="2"/>
      <c r="G3" s="2"/>
    </row>
    <row r="4" spans="1:8" ht="12" customHeight="1" x14ac:dyDescent="0.2">
      <c r="A4" s="2"/>
      <c r="B4" s="2"/>
      <c r="C4" s="2"/>
      <c r="D4" s="2"/>
      <c r="E4" s="2"/>
      <c r="F4" s="2"/>
      <c r="G4" s="2"/>
    </row>
    <row r="5" spans="1:8" ht="24" customHeight="1" x14ac:dyDescent="0.2">
      <c r="A5" s="6" t="s">
        <v>0</v>
      </c>
      <c r="B5" s="17">
        <f>DATE(RIGHT(A2,4)-1,10,1)</f>
        <v>45931</v>
      </c>
      <c r="C5" s="18">
        <f>DATE(RIGHT(A2,4)-1,11,1)</f>
        <v>45962</v>
      </c>
      <c r="D5" s="18">
        <f>DATE(RIGHT(A2,4)-1,12,1)</f>
        <v>45992</v>
      </c>
      <c r="E5" s="18">
        <f>DATE(RIGHT(A2,4),1,1)</f>
        <v>46023</v>
      </c>
      <c r="F5" s="18">
        <f>DATE(RIGHT(A2,4),2,1)</f>
        <v>46054</v>
      </c>
      <c r="G5" s="18">
        <f>DATE(RIGHT(A2,4),3,1)</f>
        <v>46082</v>
      </c>
      <c r="H5" s="11" t="s">
        <v>23</v>
      </c>
    </row>
    <row r="6" spans="1:8" ht="12" customHeight="1" x14ac:dyDescent="0.2">
      <c r="A6" s="7" t="str">
        <f>'Pregnant Women Participating'!A6</f>
        <v>Connecticut</v>
      </c>
      <c r="B6" s="12">
        <v>2317130</v>
      </c>
      <c r="C6" s="4">
        <v>1225552</v>
      </c>
      <c r="D6" s="4">
        <v>0</v>
      </c>
      <c r="E6" s="4">
        <v>1092555</v>
      </c>
      <c r="F6" s="4">
        <v>1163915</v>
      </c>
      <c r="G6" s="35">
        <v>1137210</v>
      </c>
      <c r="H6" s="12">
        <f t="shared" ref="H6:H101" si="0">IF(SUM(B6:G6)&gt;0,SUM(B6:G6)," ")</f>
        <v>6936362</v>
      </c>
    </row>
    <row r="7" spans="1:8" ht="12" customHeight="1" x14ac:dyDescent="0.2">
      <c r="A7" s="7" t="str">
        <f>'Pregnant Women Participating'!A7</f>
        <v>Maine</v>
      </c>
      <c r="B7" s="12">
        <v>351460</v>
      </c>
      <c r="C7" s="4">
        <v>346704</v>
      </c>
      <c r="D7" s="4">
        <v>364792</v>
      </c>
      <c r="E7" s="4">
        <v>330241</v>
      </c>
      <c r="F7" s="4">
        <v>343794</v>
      </c>
      <c r="G7" s="35">
        <v>373336</v>
      </c>
      <c r="H7" s="12">
        <f t="shared" si="0"/>
        <v>2110327</v>
      </c>
    </row>
    <row r="8" spans="1:8" ht="12" customHeight="1" x14ac:dyDescent="0.2">
      <c r="A8" s="7" t="str">
        <f>'Pregnant Women Participating'!A8</f>
        <v>Massachusetts</v>
      </c>
      <c r="B8" s="12">
        <v>4716967</v>
      </c>
      <c r="C8" s="4">
        <v>0</v>
      </c>
      <c r="D8" s="4">
        <v>2451912</v>
      </c>
      <c r="E8" s="4">
        <v>2243693</v>
      </c>
      <c r="F8" s="4">
        <v>2308390</v>
      </c>
      <c r="G8" s="35">
        <v>2281304</v>
      </c>
      <c r="H8" s="12">
        <f t="shared" si="0"/>
        <v>14002266</v>
      </c>
    </row>
    <row r="9" spans="1:8" ht="12" customHeight="1" x14ac:dyDescent="0.2">
      <c r="A9" s="7" t="str">
        <f>'Pregnant Women Participating'!A9</f>
        <v>New Hampshire</v>
      </c>
      <c r="B9" s="12">
        <v>204398</v>
      </c>
      <c r="C9" s="4">
        <v>199374</v>
      </c>
      <c r="D9" s="4">
        <v>226812</v>
      </c>
      <c r="E9" s="4">
        <v>182672</v>
      </c>
      <c r="F9" s="4">
        <v>208944</v>
      </c>
      <c r="G9" s="35">
        <v>208670</v>
      </c>
      <c r="H9" s="12">
        <f t="shared" si="0"/>
        <v>1230870</v>
      </c>
    </row>
    <row r="10" spans="1:8" ht="12" customHeight="1" x14ac:dyDescent="0.2">
      <c r="A10" s="7" t="str">
        <f>'Pregnant Women Participating'!A10</f>
        <v>New York</v>
      </c>
      <c r="B10" s="12">
        <v>9219835</v>
      </c>
      <c r="C10" s="4">
        <v>9256627</v>
      </c>
      <c r="D10" s="4">
        <v>9747156</v>
      </c>
      <c r="E10" s="4">
        <v>8597120</v>
      </c>
      <c r="F10" s="4">
        <v>9322196</v>
      </c>
      <c r="G10" s="35">
        <v>9225689</v>
      </c>
      <c r="H10" s="12">
        <f t="shared" si="0"/>
        <v>55368623</v>
      </c>
    </row>
    <row r="11" spans="1:8" ht="12" customHeight="1" x14ac:dyDescent="0.2">
      <c r="A11" s="7" t="str">
        <f>'Pregnant Women Participating'!A11</f>
        <v>Rhode Island</v>
      </c>
      <c r="B11" s="12">
        <v>1266070</v>
      </c>
      <c r="C11" s="4">
        <v>451654</v>
      </c>
      <c r="D11" s="4">
        <v>0</v>
      </c>
      <c r="E11" s="4">
        <v>384376</v>
      </c>
      <c r="F11" s="4">
        <v>0</v>
      </c>
      <c r="G11" s="35">
        <v>425084</v>
      </c>
      <c r="H11" s="12">
        <f t="shared" si="0"/>
        <v>2527184</v>
      </c>
    </row>
    <row r="12" spans="1:8" ht="12" customHeight="1" x14ac:dyDescent="0.2">
      <c r="A12" s="7" t="str">
        <f>'Pregnant Women Participating'!A12</f>
        <v>Vermont</v>
      </c>
      <c r="B12" s="12">
        <v>280980</v>
      </c>
      <c r="C12" s="4">
        <v>145664</v>
      </c>
      <c r="D12" s="4"/>
      <c r="E12" s="4">
        <v>139812</v>
      </c>
      <c r="F12" s="4">
        <v>142983</v>
      </c>
      <c r="G12" s="35">
        <v>142901</v>
      </c>
      <c r="H12" s="12">
        <f t="shared" si="0"/>
        <v>852340</v>
      </c>
    </row>
    <row r="13" spans="1:8" ht="12" customHeight="1" x14ac:dyDescent="0.2">
      <c r="A13" s="7" t="str">
        <f>'Pregnant Women Participating'!A13</f>
        <v>Virgin Islands</v>
      </c>
      <c r="B13" s="12">
        <v>92696</v>
      </c>
      <c r="C13" s="4">
        <v>0</v>
      </c>
      <c r="D13" s="4">
        <v>43221</v>
      </c>
      <c r="E13" s="4">
        <v>39761</v>
      </c>
      <c r="F13" s="4">
        <v>0</v>
      </c>
      <c r="G13" s="35">
        <v>90130</v>
      </c>
      <c r="H13" s="12">
        <f t="shared" si="0"/>
        <v>265808</v>
      </c>
    </row>
    <row r="14" spans="1:8" ht="12" customHeight="1" x14ac:dyDescent="0.2">
      <c r="A14" s="7" t="str">
        <f>'Pregnant Women Participating'!A14</f>
        <v>Pleasant Point, ME</v>
      </c>
      <c r="B14" s="12">
        <v>0</v>
      </c>
      <c r="C14" s="4"/>
      <c r="D14" s="4"/>
      <c r="E14" s="4"/>
      <c r="F14" s="4"/>
      <c r="G14" s="35"/>
      <c r="H14" s="12" t="str">
        <f t="shared" si="0"/>
        <v xml:space="preserve"> </v>
      </c>
    </row>
    <row r="15" spans="1:8" s="16" customFormat="1" ht="24.75" customHeight="1" x14ac:dyDescent="0.2">
      <c r="A15" s="13" t="str">
        <f>'Pregnant Women Participating'!A15</f>
        <v>Northeast Region</v>
      </c>
      <c r="B15" s="15">
        <v>18449536</v>
      </c>
      <c r="C15" s="14">
        <v>11625575</v>
      </c>
      <c r="D15" s="14">
        <v>12833893</v>
      </c>
      <c r="E15" s="14">
        <v>13010230</v>
      </c>
      <c r="F15" s="14">
        <v>13490222</v>
      </c>
      <c r="G15" s="34">
        <v>13884324</v>
      </c>
      <c r="H15" s="15">
        <f t="shared" si="0"/>
        <v>83293780</v>
      </c>
    </row>
    <row r="16" spans="1:8" ht="12" customHeight="1" x14ac:dyDescent="0.2">
      <c r="A16" s="7" t="str">
        <f>'Pregnant Women Participating'!A16</f>
        <v>Delaware</v>
      </c>
      <c r="B16" s="4">
        <v>398568</v>
      </c>
      <c r="C16" s="4">
        <v>393060</v>
      </c>
      <c r="D16" s="4">
        <v>417686</v>
      </c>
      <c r="E16" s="4">
        <v>364997</v>
      </c>
      <c r="F16" s="4">
        <v>397934</v>
      </c>
      <c r="G16" s="4">
        <v>392796</v>
      </c>
      <c r="H16" s="12">
        <f t="shared" si="0"/>
        <v>2365041</v>
      </c>
    </row>
    <row r="17" spans="1:8" ht="12" customHeight="1" x14ac:dyDescent="0.2">
      <c r="A17" s="7" t="str">
        <f>'Pregnant Women Participating'!A17</f>
        <v>District of Columbia</v>
      </c>
      <c r="B17" s="4">
        <v>0</v>
      </c>
      <c r="C17" s="4">
        <v>703005</v>
      </c>
      <c r="D17" s="4">
        <v>0</v>
      </c>
      <c r="E17" s="4">
        <v>222785</v>
      </c>
      <c r="F17" s="4">
        <v>0</v>
      </c>
      <c r="G17" s="4">
        <v>670419</v>
      </c>
      <c r="H17" s="12">
        <f t="shared" si="0"/>
        <v>1596209</v>
      </c>
    </row>
    <row r="18" spans="1:8" ht="12" customHeight="1" x14ac:dyDescent="0.2">
      <c r="A18" s="7" t="str">
        <f>'Pregnant Women Participating'!A18</f>
        <v>Maryland</v>
      </c>
      <c r="B18" s="4">
        <v>4020771</v>
      </c>
      <c r="C18" s="4">
        <v>0</v>
      </c>
      <c r="D18" s="4">
        <v>1870837</v>
      </c>
      <c r="E18" s="4">
        <v>1808716</v>
      </c>
      <c r="F18" s="4">
        <v>1900183</v>
      </c>
      <c r="G18" s="4">
        <v>1853225</v>
      </c>
      <c r="H18" s="12">
        <f t="shared" si="0"/>
        <v>11453732</v>
      </c>
    </row>
    <row r="19" spans="1:8" ht="12" customHeight="1" x14ac:dyDescent="0.2">
      <c r="A19" s="7" t="str">
        <f>'Pregnant Women Participating'!A19</f>
        <v>New Jersey</v>
      </c>
      <c r="B19" s="4">
        <v>3074884</v>
      </c>
      <c r="C19" s="4">
        <v>2996182</v>
      </c>
      <c r="D19" s="4">
        <v>3128871</v>
      </c>
      <c r="E19" s="4">
        <v>2905309</v>
      </c>
      <c r="F19" s="4">
        <v>3019384</v>
      </c>
      <c r="G19" s="4">
        <v>2981129</v>
      </c>
      <c r="H19" s="12">
        <f t="shared" si="0"/>
        <v>18105759</v>
      </c>
    </row>
    <row r="20" spans="1:8" ht="12" customHeight="1" x14ac:dyDescent="0.2">
      <c r="A20" s="7" t="str">
        <f>'Pregnant Women Participating'!A20</f>
        <v>Pennsylvania</v>
      </c>
      <c r="B20" s="4">
        <v>3703029</v>
      </c>
      <c r="C20" s="4">
        <v>3528867</v>
      </c>
      <c r="D20" s="4">
        <v>3647444</v>
      </c>
      <c r="E20" s="4">
        <v>3512794</v>
      </c>
      <c r="F20" s="4">
        <v>3550865</v>
      </c>
      <c r="G20" s="4">
        <v>3574709</v>
      </c>
      <c r="H20" s="12">
        <f t="shared" si="0"/>
        <v>21517708</v>
      </c>
    </row>
    <row r="21" spans="1:8" ht="12" customHeight="1" x14ac:dyDescent="0.2">
      <c r="A21" s="7" t="str">
        <f>'Pregnant Women Participating'!A21</f>
        <v>Puerto Rico</v>
      </c>
      <c r="B21" s="4">
        <v>346573</v>
      </c>
      <c r="C21" s="4">
        <v>347975</v>
      </c>
      <c r="D21" s="4">
        <v>346224</v>
      </c>
      <c r="E21" s="4">
        <v>330197</v>
      </c>
      <c r="F21" s="4">
        <v>337406</v>
      </c>
      <c r="G21" s="4">
        <v>348091</v>
      </c>
      <c r="H21" s="12">
        <f t="shared" si="0"/>
        <v>2056466</v>
      </c>
    </row>
    <row r="22" spans="1:8" ht="12" customHeight="1" x14ac:dyDescent="0.2">
      <c r="A22" s="7" t="str">
        <f>'Pregnant Women Participating'!A22</f>
        <v>Virginia</v>
      </c>
      <c r="B22" s="4">
        <v>4629060</v>
      </c>
      <c r="C22" s="4">
        <v>2369464</v>
      </c>
      <c r="D22" s="4">
        <v>2139621</v>
      </c>
      <c r="E22" s="4">
        <v>2241623</v>
      </c>
      <c r="F22" s="4"/>
      <c r="G22" s="4">
        <v>2276932</v>
      </c>
      <c r="H22" s="12">
        <f t="shared" si="0"/>
        <v>13656700</v>
      </c>
    </row>
    <row r="23" spans="1:8" ht="12" customHeight="1" x14ac:dyDescent="0.2">
      <c r="A23" s="7" t="str">
        <f>'Pregnant Women Participating'!A23</f>
        <v>West Virginia</v>
      </c>
      <c r="B23" s="4">
        <v>1196637</v>
      </c>
      <c r="C23" s="4">
        <v>644899</v>
      </c>
      <c r="D23" s="4">
        <v>0</v>
      </c>
      <c r="E23" s="4">
        <v>570956</v>
      </c>
      <c r="F23" s="4">
        <v>597278</v>
      </c>
      <c r="G23" s="4">
        <v>594177</v>
      </c>
      <c r="H23" s="12">
        <f t="shared" si="0"/>
        <v>3603947</v>
      </c>
    </row>
    <row r="24" spans="1:8" s="16" customFormat="1" ht="24.75" customHeight="1" x14ac:dyDescent="0.2">
      <c r="A24" s="13" t="str">
        <f>'Pregnant Women Participating'!A24</f>
        <v>Mid-Atlantic Region</v>
      </c>
      <c r="B24" s="14">
        <v>17369522</v>
      </c>
      <c r="C24" s="14">
        <v>10983452</v>
      </c>
      <c r="D24" s="14">
        <v>11550683</v>
      </c>
      <c r="E24" s="14">
        <v>11957377</v>
      </c>
      <c r="F24" s="14">
        <v>9803050</v>
      </c>
      <c r="G24" s="14">
        <v>12691478</v>
      </c>
      <c r="H24" s="15">
        <f t="shared" si="0"/>
        <v>74355562</v>
      </c>
    </row>
    <row r="25" spans="1:8" ht="12" customHeight="1" x14ac:dyDescent="0.2">
      <c r="A25" s="7" t="str">
        <f>'Pregnant Women Participating'!A25</f>
        <v>Alabama</v>
      </c>
      <c r="B25" s="4">
        <v>6173798</v>
      </c>
      <c r="C25" s="4">
        <v>0</v>
      </c>
      <c r="D25" s="4">
        <v>3117326</v>
      </c>
      <c r="E25" s="4">
        <v>2603723</v>
      </c>
      <c r="F25" s="4">
        <v>3063519</v>
      </c>
      <c r="G25" s="4">
        <v>3070803</v>
      </c>
      <c r="H25" s="12">
        <f t="shared" si="0"/>
        <v>18029169</v>
      </c>
    </row>
    <row r="26" spans="1:8" ht="12" customHeight="1" x14ac:dyDescent="0.2">
      <c r="A26" s="7" t="str">
        <f>'Pregnant Women Participating'!A26</f>
        <v>Florida</v>
      </c>
      <c r="B26" s="4">
        <v>15626910</v>
      </c>
      <c r="C26" s="4">
        <v>7921883</v>
      </c>
      <c r="D26" s="4">
        <v>11996127</v>
      </c>
      <c r="E26" s="4">
        <v>10785315</v>
      </c>
      <c r="F26" s="4">
        <v>11575391</v>
      </c>
      <c r="G26" s="4">
        <v>3657653</v>
      </c>
      <c r="H26" s="12">
        <f t="shared" si="0"/>
        <v>61563279</v>
      </c>
    </row>
    <row r="27" spans="1:8" ht="12" customHeight="1" x14ac:dyDescent="0.2">
      <c r="A27" s="7" t="str">
        <f>'Pregnant Women Participating'!A27</f>
        <v>Georgia</v>
      </c>
      <c r="B27" s="4">
        <v>8926077</v>
      </c>
      <c r="C27" s="4">
        <v>0</v>
      </c>
      <c r="D27" s="4">
        <v>4043037</v>
      </c>
      <c r="E27" s="4">
        <v>3987612</v>
      </c>
      <c r="F27" s="4">
        <v>4396059</v>
      </c>
      <c r="G27" s="4">
        <v>4425764</v>
      </c>
      <c r="H27" s="12">
        <f t="shared" si="0"/>
        <v>25778549</v>
      </c>
    </row>
    <row r="28" spans="1:8" ht="12" customHeight="1" x14ac:dyDescent="0.2">
      <c r="A28" s="7" t="str">
        <f>'Pregnant Women Participating'!A28</f>
        <v>Kentucky</v>
      </c>
      <c r="B28" s="4">
        <v>4453197</v>
      </c>
      <c r="C28" s="4">
        <v>2138791</v>
      </c>
      <c r="D28" s="4">
        <v>0</v>
      </c>
      <c r="E28" s="4">
        <v>2051803</v>
      </c>
      <c r="F28" s="4">
        <v>2094273</v>
      </c>
      <c r="G28" s="4">
        <v>2128131</v>
      </c>
      <c r="H28" s="12">
        <f t="shared" si="0"/>
        <v>12866195</v>
      </c>
    </row>
    <row r="29" spans="1:8" ht="12" customHeight="1" x14ac:dyDescent="0.2">
      <c r="A29" s="7" t="str">
        <f>'Pregnant Women Participating'!A29</f>
        <v>Mississippi</v>
      </c>
      <c r="B29" s="4">
        <v>3378323</v>
      </c>
      <c r="C29" s="4">
        <v>2084962</v>
      </c>
      <c r="D29" s="4">
        <v>1569213</v>
      </c>
      <c r="E29" s="4">
        <v>1644179</v>
      </c>
      <c r="F29" s="4">
        <v>1644179</v>
      </c>
      <c r="G29" s="4">
        <v>1604493</v>
      </c>
      <c r="H29" s="12">
        <f t="shared" si="0"/>
        <v>11925349</v>
      </c>
    </row>
    <row r="30" spans="1:8" ht="12" customHeight="1" x14ac:dyDescent="0.2">
      <c r="A30" s="7" t="str">
        <f>'Pregnant Women Participating'!A30</f>
        <v>North Carolina</v>
      </c>
      <c r="B30" s="4">
        <v>3691464</v>
      </c>
      <c r="C30" s="4">
        <v>3707394</v>
      </c>
      <c r="D30" s="4">
        <v>2015079</v>
      </c>
      <c r="E30" s="4">
        <v>1520243</v>
      </c>
      <c r="F30" s="4">
        <v>3549806</v>
      </c>
      <c r="G30" s="4">
        <v>3515601</v>
      </c>
      <c r="H30" s="12">
        <f t="shared" si="0"/>
        <v>17999587</v>
      </c>
    </row>
    <row r="31" spans="1:8" ht="12" customHeight="1" x14ac:dyDescent="0.2">
      <c r="A31" s="7" t="str">
        <f>'Pregnant Women Participating'!A31</f>
        <v>South Carolina</v>
      </c>
      <c r="B31" s="4">
        <v>3135614</v>
      </c>
      <c r="C31" s="4">
        <v>0</v>
      </c>
      <c r="D31" s="4">
        <v>1623548</v>
      </c>
      <c r="E31" s="4">
        <v>1443921</v>
      </c>
      <c r="F31" s="4">
        <v>1575775</v>
      </c>
      <c r="G31" s="4">
        <v>1485579</v>
      </c>
      <c r="H31" s="12">
        <f t="shared" si="0"/>
        <v>9264437</v>
      </c>
    </row>
    <row r="32" spans="1:8" ht="12" customHeight="1" x14ac:dyDescent="0.2">
      <c r="A32" s="7" t="str">
        <f>'Pregnant Women Participating'!A32</f>
        <v>Tennessee</v>
      </c>
      <c r="B32" s="4">
        <v>6219568</v>
      </c>
      <c r="C32" s="4">
        <v>0</v>
      </c>
      <c r="D32" s="4">
        <v>3283784</v>
      </c>
      <c r="E32" s="4">
        <v>2844690</v>
      </c>
      <c r="F32" s="4">
        <v>3111063</v>
      </c>
      <c r="G32" s="4">
        <v>2985242</v>
      </c>
      <c r="H32" s="12">
        <f t="shared" si="0"/>
        <v>18444347</v>
      </c>
    </row>
    <row r="33" spans="1:8" ht="12" customHeight="1" x14ac:dyDescent="0.2">
      <c r="A33" s="7" t="str">
        <f>'Pregnant Women Participating'!A33</f>
        <v>Choctaw Indians, MS</v>
      </c>
      <c r="B33" s="4">
        <v>19345</v>
      </c>
      <c r="C33" s="4"/>
      <c r="D33" s="4"/>
      <c r="E33" s="4">
        <v>18114</v>
      </c>
      <c r="F33" s="4">
        <v>9035</v>
      </c>
      <c r="G33" s="4">
        <v>9833</v>
      </c>
      <c r="H33" s="12">
        <f t="shared" si="0"/>
        <v>56327</v>
      </c>
    </row>
    <row r="34" spans="1:8" ht="12" customHeight="1" x14ac:dyDescent="0.2">
      <c r="A34" s="7" t="str">
        <f>'Pregnant Women Participating'!A34</f>
        <v>Eastern Cherokee, NC</v>
      </c>
      <c r="B34" s="4">
        <v>5175</v>
      </c>
      <c r="C34" s="4">
        <v>5229</v>
      </c>
      <c r="D34" s="4">
        <v>3104</v>
      </c>
      <c r="E34" s="4">
        <v>2432</v>
      </c>
      <c r="F34" s="4">
        <v>5171</v>
      </c>
      <c r="G34" s="4">
        <v>5319</v>
      </c>
      <c r="H34" s="12">
        <f t="shared" si="0"/>
        <v>26430</v>
      </c>
    </row>
    <row r="35" spans="1:8" s="16" customFormat="1" ht="24.75" customHeight="1" x14ac:dyDescent="0.2">
      <c r="A35" s="13" t="str">
        <f>'Pregnant Women Participating'!A35</f>
        <v>Southeast Region</v>
      </c>
      <c r="B35" s="14">
        <v>51629471</v>
      </c>
      <c r="C35" s="14">
        <v>15858259</v>
      </c>
      <c r="D35" s="14">
        <v>27651218</v>
      </c>
      <c r="E35" s="14">
        <v>26902032</v>
      </c>
      <c r="F35" s="14">
        <v>31024271</v>
      </c>
      <c r="G35" s="14">
        <v>22888418</v>
      </c>
      <c r="H35" s="15">
        <f t="shared" si="0"/>
        <v>175953669</v>
      </c>
    </row>
    <row r="36" spans="1:8" ht="12" customHeight="1" x14ac:dyDescent="0.2">
      <c r="A36" s="7" t="str">
        <f>'Pregnant Women Participating'!A36</f>
        <v>Illinois</v>
      </c>
      <c r="B36" s="4">
        <v>10083890</v>
      </c>
      <c r="C36" s="4">
        <v>0</v>
      </c>
      <c r="D36" s="4">
        <v>5281312</v>
      </c>
      <c r="E36" s="4">
        <v>4601350</v>
      </c>
      <c r="F36" s="4">
        <v>4991985</v>
      </c>
      <c r="G36" s="4">
        <v>4767310</v>
      </c>
      <c r="H36" s="12">
        <f t="shared" si="0"/>
        <v>29725847</v>
      </c>
    </row>
    <row r="37" spans="1:8" ht="12" customHeight="1" x14ac:dyDescent="0.2">
      <c r="A37" s="7" t="str">
        <f>'Pregnant Women Participating'!A37</f>
        <v>Indiana</v>
      </c>
      <c r="B37" s="4">
        <v>2735233</v>
      </c>
      <c r="C37" s="4">
        <v>2705648</v>
      </c>
      <c r="D37" s="4">
        <v>2842675</v>
      </c>
      <c r="E37" s="4">
        <v>2423625</v>
      </c>
      <c r="F37" s="4">
        <v>2699627</v>
      </c>
      <c r="G37" s="4">
        <v>2695786</v>
      </c>
      <c r="H37" s="12">
        <f t="shared" si="0"/>
        <v>16102594</v>
      </c>
    </row>
    <row r="38" spans="1:8" ht="12" customHeight="1" x14ac:dyDescent="0.2">
      <c r="A38" s="7" t="str">
        <f>'Pregnant Women Participating'!A38</f>
        <v>Iowa</v>
      </c>
      <c r="B38" s="4">
        <v>1648125</v>
      </c>
      <c r="C38" s="4">
        <v>1547568</v>
      </c>
      <c r="D38" s="4">
        <v>1605982</v>
      </c>
      <c r="E38" s="4">
        <v>1561809</v>
      </c>
      <c r="F38" s="4">
        <v>1549594</v>
      </c>
      <c r="G38" s="4">
        <v>1538008</v>
      </c>
      <c r="H38" s="12">
        <f t="shared" si="0"/>
        <v>9451086</v>
      </c>
    </row>
    <row r="39" spans="1:8" ht="12" customHeight="1" x14ac:dyDescent="0.2">
      <c r="A39" s="7" t="str">
        <f>'Pregnant Women Participating'!A39</f>
        <v>Michigan</v>
      </c>
      <c r="B39" s="4">
        <v>6838256</v>
      </c>
      <c r="C39" s="4">
        <v>3305743</v>
      </c>
      <c r="D39" s="4">
        <v>3543922</v>
      </c>
      <c r="E39" s="4">
        <v>3158541</v>
      </c>
      <c r="F39" s="4">
        <v>0</v>
      </c>
      <c r="G39" s="4">
        <v>3309129</v>
      </c>
      <c r="H39" s="12">
        <f t="shared" si="0"/>
        <v>20155591</v>
      </c>
    </row>
    <row r="40" spans="1:8" ht="12" customHeight="1" x14ac:dyDescent="0.2">
      <c r="A40" s="7" t="str">
        <f>'Pregnant Women Participating'!A40</f>
        <v>Minnesota</v>
      </c>
      <c r="B40" s="4">
        <v>4913937</v>
      </c>
      <c r="C40" s="4">
        <v>74787</v>
      </c>
      <c r="D40" s="4">
        <v>2371461</v>
      </c>
      <c r="E40" s="4">
        <v>2228866</v>
      </c>
      <c r="F40" s="4">
        <v>2294073</v>
      </c>
      <c r="G40" s="4">
        <v>2274866</v>
      </c>
      <c r="H40" s="12">
        <f t="shared" si="0"/>
        <v>14157990</v>
      </c>
    </row>
    <row r="41" spans="1:8" ht="12" customHeight="1" x14ac:dyDescent="0.2">
      <c r="A41" s="7" t="str">
        <f>'Pregnant Women Participating'!A41</f>
        <v>Ohio</v>
      </c>
      <c r="B41" s="4">
        <v>13393387</v>
      </c>
      <c r="C41" s="4">
        <v>4319478</v>
      </c>
      <c r="D41" s="4">
        <v>0</v>
      </c>
      <c r="E41" s="4">
        <v>4109921</v>
      </c>
      <c r="F41" s="4">
        <v>4209755</v>
      </c>
      <c r="G41" s="4">
        <v>4085667</v>
      </c>
      <c r="H41" s="12">
        <f t="shared" si="0"/>
        <v>30118208</v>
      </c>
    </row>
    <row r="42" spans="1:8" ht="12" customHeight="1" x14ac:dyDescent="0.2">
      <c r="A42" s="7" t="str">
        <f>'Pregnant Women Participating'!A42</f>
        <v>Wisconsin</v>
      </c>
      <c r="B42" s="4">
        <v>4389622</v>
      </c>
      <c r="C42" s="4">
        <v>2261906</v>
      </c>
      <c r="D42" s="4">
        <v>0</v>
      </c>
      <c r="E42" s="4">
        <v>2059302</v>
      </c>
      <c r="F42" s="4">
        <v>2149833</v>
      </c>
      <c r="G42" s="4">
        <v>1483030</v>
      </c>
      <c r="H42" s="12">
        <f t="shared" si="0"/>
        <v>12343693</v>
      </c>
    </row>
    <row r="43" spans="1:8" s="16" customFormat="1" ht="24.75" customHeight="1" x14ac:dyDescent="0.2">
      <c r="A43" s="13" t="str">
        <f>'Pregnant Women Participating'!A43</f>
        <v>Midwest Region</v>
      </c>
      <c r="B43" s="14">
        <v>44002450</v>
      </c>
      <c r="C43" s="14">
        <v>14215130</v>
      </c>
      <c r="D43" s="14">
        <v>15645352</v>
      </c>
      <c r="E43" s="14">
        <v>20143414</v>
      </c>
      <c r="F43" s="14">
        <v>17894867</v>
      </c>
      <c r="G43" s="14">
        <v>20153796</v>
      </c>
      <c r="H43" s="15">
        <f t="shared" si="0"/>
        <v>132055009</v>
      </c>
    </row>
    <row r="44" spans="1:8" ht="12" customHeight="1" x14ac:dyDescent="0.2">
      <c r="A44" s="7" t="str">
        <f>'Pregnant Women Participating'!A44</f>
        <v>Arizona</v>
      </c>
      <c r="B44" s="4">
        <v>4632607</v>
      </c>
      <c r="C44" s="4">
        <v>2410163</v>
      </c>
      <c r="D44" s="4">
        <v>0</v>
      </c>
      <c r="E44" s="4">
        <v>2146165</v>
      </c>
      <c r="F44" s="4">
        <v>2308726</v>
      </c>
      <c r="G44" s="4">
        <v>2254165</v>
      </c>
      <c r="H44" s="12">
        <f t="shared" si="0"/>
        <v>13751826</v>
      </c>
    </row>
    <row r="45" spans="1:8" ht="12" customHeight="1" x14ac:dyDescent="0.2">
      <c r="A45" s="7" t="str">
        <f>'Pregnant Women Participating'!A45</f>
        <v>Arkansas</v>
      </c>
      <c r="B45" s="4">
        <v>2459496</v>
      </c>
      <c r="C45" s="4">
        <v>1253193</v>
      </c>
      <c r="D45" s="4">
        <v>0</v>
      </c>
      <c r="E45" s="4">
        <v>1195673</v>
      </c>
      <c r="F45" s="4">
        <v>1158945</v>
      </c>
      <c r="G45" s="4">
        <v>1208509</v>
      </c>
      <c r="H45" s="12">
        <f t="shared" si="0"/>
        <v>7275816</v>
      </c>
    </row>
    <row r="46" spans="1:8" ht="12" customHeight="1" x14ac:dyDescent="0.2">
      <c r="A46" s="7" t="str">
        <f>'Pregnant Women Participating'!A46</f>
        <v>Louisiana</v>
      </c>
      <c r="B46" s="4">
        <v>4926605</v>
      </c>
      <c r="C46" s="4">
        <v>0</v>
      </c>
      <c r="D46" s="4">
        <v>2448081</v>
      </c>
      <c r="E46" s="4">
        <v>2371388</v>
      </c>
      <c r="F46" s="4">
        <v>2338840</v>
      </c>
      <c r="G46" s="4">
        <v>2292384</v>
      </c>
      <c r="H46" s="12">
        <f t="shared" si="0"/>
        <v>14377298</v>
      </c>
    </row>
    <row r="47" spans="1:8" ht="12" customHeight="1" x14ac:dyDescent="0.2">
      <c r="A47" s="7" t="str">
        <f>'Pregnant Women Participating'!A47</f>
        <v>New Mexico</v>
      </c>
      <c r="B47" s="4">
        <v>1290726</v>
      </c>
      <c r="C47" s="4">
        <v>655408</v>
      </c>
      <c r="D47" s="4">
        <v>16103</v>
      </c>
      <c r="E47" s="4">
        <v>608172</v>
      </c>
      <c r="F47" s="4">
        <v>602578</v>
      </c>
      <c r="G47" s="4">
        <v>641258</v>
      </c>
      <c r="H47" s="12">
        <f t="shared" si="0"/>
        <v>3814245</v>
      </c>
    </row>
    <row r="48" spans="1:8" ht="12" customHeight="1" x14ac:dyDescent="0.2">
      <c r="A48" s="7" t="str">
        <f>'Pregnant Women Participating'!A48</f>
        <v>Oklahoma</v>
      </c>
      <c r="B48" s="4">
        <v>1039977</v>
      </c>
      <c r="C48" s="4">
        <v>998722</v>
      </c>
      <c r="D48" s="4">
        <v>1096338</v>
      </c>
      <c r="E48" s="4">
        <v>954843</v>
      </c>
      <c r="F48" s="4">
        <v>1059946</v>
      </c>
      <c r="G48" s="4">
        <v>976492</v>
      </c>
      <c r="H48" s="12">
        <f t="shared" si="0"/>
        <v>6126318</v>
      </c>
    </row>
    <row r="49" spans="1:8" ht="12" customHeight="1" x14ac:dyDescent="0.2">
      <c r="A49" s="7" t="str">
        <f>'Pregnant Women Participating'!A49</f>
        <v>Texas</v>
      </c>
      <c r="B49" s="4">
        <v>34845460</v>
      </c>
      <c r="C49" s="4">
        <v>19594050</v>
      </c>
      <c r="D49" s="4">
        <v>18828645</v>
      </c>
      <c r="E49" s="4">
        <v>20279713</v>
      </c>
      <c r="F49" s="4">
        <v>19749041</v>
      </c>
      <c r="G49" s="4">
        <v>21494226</v>
      </c>
      <c r="H49" s="12">
        <f t="shared" si="0"/>
        <v>134791135</v>
      </c>
    </row>
    <row r="50" spans="1:8" ht="12" customHeight="1" x14ac:dyDescent="0.2">
      <c r="A50" s="7" t="str">
        <f>'Pregnant Women Participating'!A50</f>
        <v>Utah</v>
      </c>
      <c r="B50" s="4">
        <v>1222175</v>
      </c>
      <c r="C50" s="4">
        <v>610655</v>
      </c>
      <c r="D50" s="4">
        <v>0</v>
      </c>
      <c r="E50" s="4">
        <v>592811</v>
      </c>
      <c r="F50" s="4">
        <v>589480</v>
      </c>
      <c r="G50" s="4"/>
      <c r="H50" s="12">
        <f t="shared" si="0"/>
        <v>3015121</v>
      </c>
    </row>
    <row r="51" spans="1:8" ht="12" customHeight="1" x14ac:dyDescent="0.2">
      <c r="A51" s="7" t="str">
        <f>'Pregnant Women Participating'!A51</f>
        <v>Inter-Tribal Council, AZ</v>
      </c>
      <c r="B51" s="4">
        <v>231366</v>
      </c>
      <c r="C51" s="4">
        <v>120197</v>
      </c>
      <c r="D51" s="4">
        <v>107339</v>
      </c>
      <c r="E51" s="4">
        <v>0</v>
      </c>
      <c r="F51" s="4">
        <v>116111</v>
      </c>
      <c r="G51" s="4">
        <v>120802</v>
      </c>
      <c r="H51" s="12">
        <f t="shared" si="0"/>
        <v>695815</v>
      </c>
    </row>
    <row r="52" spans="1:8" ht="12" customHeight="1" x14ac:dyDescent="0.2">
      <c r="A52" s="7" t="str">
        <f>'Pregnant Women Participating'!A52</f>
        <v>Navajo Nation, AZ</v>
      </c>
      <c r="B52" s="4">
        <v>51831</v>
      </c>
      <c r="C52" s="4">
        <v>47034</v>
      </c>
      <c r="D52" s="4">
        <v>50676</v>
      </c>
      <c r="E52" s="4">
        <v>54175</v>
      </c>
      <c r="F52" s="4">
        <v>44357</v>
      </c>
      <c r="G52" s="4">
        <v>0</v>
      </c>
      <c r="H52" s="12">
        <f t="shared" si="0"/>
        <v>248073</v>
      </c>
    </row>
    <row r="53" spans="1:8" ht="12" customHeight="1" x14ac:dyDescent="0.2">
      <c r="A53" s="7" t="str">
        <f>'Pregnant Women Participating'!A53</f>
        <v>Acoma, Canoncito &amp; Laguna, NM</v>
      </c>
      <c r="B53" s="4"/>
      <c r="C53" s="4"/>
      <c r="D53" s="4"/>
      <c r="E53" s="4"/>
      <c r="F53" s="4"/>
      <c r="G53" s="4"/>
      <c r="H53" s="12" t="str">
        <f t="shared" si="0"/>
        <v xml:space="preserve"> </v>
      </c>
    </row>
    <row r="54" spans="1:8" ht="12" customHeight="1" x14ac:dyDescent="0.2">
      <c r="A54" s="7" t="str">
        <f>'Pregnant Women Participating'!A54</f>
        <v>Eight Northern Pueblos, NM</v>
      </c>
      <c r="B54" s="4">
        <v>0</v>
      </c>
      <c r="C54" s="4">
        <v>0</v>
      </c>
      <c r="D54" s="4"/>
      <c r="E54" s="4"/>
      <c r="F54" s="4"/>
      <c r="G54" s="4"/>
      <c r="H54" s="12" t="str">
        <f t="shared" si="0"/>
        <v xml:space="preserve"> </v>
      </c>
    </row>
    <row r="55" spans="1:8" ht="12" customHeight="1" x14ac:dyDescent="0.2">
      <c r="A55" s="7" t="str">
        <f>'Pregnant Women Participating'!A55</f>
        <v>Five Sandoval Pueblos, NM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12" t="str">
        <f t="shared" si="0"/>
        <v xml:space="preserve"> </v>
      </c>
    </row>
    <row r="56" spans="1:8" ht="12" customHeight="1" x14ac:dyDescent="0.2">
      <c r="A56" s="7" t="str">
        <f>'Pregnant Women Participating'!A56</f>
        <v>Isleta Pueblo, NM</v>
      </c>
      <c r="B56" s="4">
        <v>21013</v>
      </c>
      <c r="C56" s="4">
        <v>0</v>
      </c>
      <c r="D56" s="4">
        <v>10600</v>
      </c>
      <c r="E56" s="4">
        <v>10545</v>
      </c>
      <c r="F56" s="4">
        <v>9953</v>
      </c>
      <c r="G56" s="4">
        <v>10246</v>
      </c>
      <c r="H56" s="12">
        <f t="shared" si="0"/>
        <v>62357</v>
      </c>
    </row>
    <row r="57" spans="1:8" ht="12" customHeight="1" x14ac:dyDescent="0.2">
      <c r="A57" s="7" t="str">
        <f>'Pregnant Women Participating'!A57</f>
        <v>San Felipe Pueblo, NM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12" t="str">
        <f t="shared" si="0"/>
        <v xml:space="preserve"> </v>
      </c>
    </row>
    <row r="58" spans="1:8" ht="12" customHeight="1" x14ac:dyDescent="0.2">
      <c r="A58" s="7" t="str">
        <f>'Pregnant Women Participating'!A58</f>
        <v>Santo Domingo Tribe, NM</v>
      </c>
      <c r="B58" s="4"/>
      <c r="C58" s="4"/>
      <c r="D58" s="4"/>
      <c r="E58" s="4"/>
      <c r="F58" s="4"/>
      <c r="G58" s="4"/>
      <c r="H58" s="12" t="str">
        <f t="shared" si="0"/>
        <v xml:space="preserve"> </v>
      </c>
    </row>
    <row r="59" spans="1:8" ht="12" customHeight="1" x14ac:dyDescent="0.2">
      <c r="A59" s="7" t="str">
        <f>'Pregnant Women Participating'!A59</f>
        <v>Zuni Pueblo, NM</v>
      </c>
      <c r="B59" s="4">
        <v>0</v>
      </c>
      <c r="C59" s="4">
        <v>1454</v>
      </c>
      <c r="D59" s="4">
        <v>1701</v>
      </c>
      <c r="E59" s="4">
        <v>1566</v>
      </c>
      <c r="F59" s="4">
        <v>2430</v>
      </c>
      <c r="G59" s="4">
        <v>4264</v>
      </c>
      <c r="H59" s="12">
        <f t="shared" si="0"/>
        <v>11415</v>
      </c>
    </row>
    <row r="60" spans="1:8" ht="12" customHeight="1" x14ac:dyDescent="0.2">
      <c r="A60" s="7" t="str">
        <f>'Pregnant Women Participating'!A60</f>
        <v>Cherokee Nation, OK</v>
      </c>
      <c r="B60" s="4">
        <v>133399</v>
      </c>
      <c r="C60" s="4">
        <v>132490</v>
      </c>
      <c r="D60" s="4">
        <v>130821</v>
      </c>
      <c r="E60" s="4">
        <v>127704</v>
      </c>
      <c r="F60" s="4">
        <v>128367</v>
      </c>
      <c r="G60" s="4">
        <v>129826</v>
      </c>
      <c r="H60" s="12">
        <f t="shared" si="0"/>
        <v>782607</v>
      </c>
    </row>
    <row r="61" spans="1:8" ht="12" customHeight="1" x14ac:dyDescent="0.2">
      <c r="A61" s="7" t="str">
        <f>'Pregnant Women Participating'!A61</f>
        <v>Chickasaw Nation, OK</v>
      </c>
      <c r="B61" s="4">
        <v>50448</v>
      </c>
      <c r="C61" s="4">
        <v>0</v>
      </c>
      <c r="D61" s="4">
        <v>54202</v>
      </c>
      <c r="E61" s="4">
        <v>46076</v>
      </c>
      <c r="F61" s="4">
        <v>53762</v>
      </c>
      <c r="G61" s="4">
        <v>49093</v>
      </c>
      <c r="H61" s="12">
        <f t="shared" si="0"/>
        <v>253581</v>
      </c>
    </row>
    <row r="62" spans="1:8" ht="12" customHeight="1" x14ac:dyDescent="0.2">
      <c r="A62" s="7" t="str">
        <f>'Pregnant Women Participating'!A62</f>
        <v>Choctaw Nation, OK</v>
      </c>
      <c r="B62" s="4">
        <v>384699</v>
      </c>
      <c r="C62" s="4">
        <v>5233</v>
      </c>
      <c r="D62" s="4">
        <v>129480</v>
      </c>
      <c r="E62" s="4">
        <v>117076</v>
      </c>
      <c r="F62" s="4">
        <v>129763</v>
      </c>
      <c r="G62" s="4">
        <v>122501</v>
      </c>
      <c r="H62" s="12">
        <f t="shared" si="0"/>
        <v>888752</v>
      </c>
    </row>
    <row r="63" spans="1:8" ht="12" customHeight="1" x14ac:dyDescent="0.2">
      <c r="A63" s="7" t="str">
        <f>'Pregnant Women Participating'!A63</f>
        <v>Citizen Potawatomi Nation, OK</v>
      </c>
      <c r="B63" s="4">
        <v>20487</v>
      </c>
      <c r="C63" s="4">
        <v>19975</v>
      </c>
      <c r="D63" s="4">
        <v>20427</v>
      </c>
      <c r="E63" s="4">
        <v>16943</v>
      </c>
      <c r="F63" s="4">
        <v>18004</v>
      </c>
      <c r="G63" s="4">
        <v>18807</v>
      </c>
      <c r="H63" s="12">
        <f t="shared" si="0"/>
        <v>114643</v>
      </c>
    </row>
    <row r="64" spans="1:8" ht="12" customHeight="1" x14ac:dyDescent="0.2">
      <c r="A64" s="7" t="str">
        <f>'Pregnant Women Participating'!A64</f>
        <v>Inter-Tribal Council, OK</v>
      </c>
      <c r="B64" s="4">
        <v>2903</v>
      </c>
      <c r="C64" s="4">
        <v>3461</v>
      </c>
      <c r="D64" s="4">
        <v>3799</v>
      </c>
      <c r="E64" s="4">
        <v>3353</v>
      </c>
      <c r="F64" s="4">
        <v>4083</v>
      </c>
      <c r="G64" s="4">
        <v>3563</v>
      </c>
      <c r="H64" s="12">
        <f t="shared" si="0"/>
        <v>21162</v>
      </c>
    </row>
    <row r="65" spans="1:8" ht="12" customHeight="1" x14ac:dyDescent="0.2">
      <c r="A65" s="7" t="str">
        <f>'Pregnant Women Participating'!A65</f>
        <v>Muscogee Creek Nation, OK</v>
      </c>
      <c r="B65" s="4">
        <v>51505</v>
      </c>
      <c r="C65" s="4">
        <v>26677</v>
      </c>
      <c r="D65" s="4">
        <v>26359</v>
      </c>
      <c r="E65" s="4">
        <v>22200</v>
      </c>
      <c r="F65" s="4">
        <v>0</v>
      </c>
      <c r="G65" s="4">
        <v>23711</v>
      </c>
      <c r="H65" s="12">
        <f t="shared" si="0"/>
        <v>150452</v>
      </c>
    </row>
    <row r="66" spans="1:8" ht="12" customHeight="1" x14ac:dyDescent="0.2">
      <c r="A66" s="7" t="str">
        <f>'Pregnant Women Participating'!A66</f>
        <v>Osage Tribal Council, OK</v>
      </c>
      <c r="B66" s="4">
        <v>105899</v>
      </c>
      <c r="C66" s="4">
        <v>52724</v>
      </c>
      <c r="D66" s="4">
        <v>46125</v>
      </c>
      <c r="E66" s="4">
        <v>0</v>
      </c>
      <c r="F66" s="4">
        <v>48927</v>
      </c>
      <c r="G66" s="4">
        <v>91232</v>
      </c>
      <c r="H66" s="12">
        <f t="shared" si="0"/>
        <v>344907</v>
      </c>
    </row>
    <row r="67" spans="1:8" ht="12" customHeight="1" x14ac:dyDescent="0.2">
      <c r="A67" s="7" t="str">
        <f>'Pregnant Women Participating'!A67</f>
        <v>Otoe-Missouria Tribe, OK</v>
      </c>
      <c r="B67" s="4"/>
      <c r="C67" s="4"/>
      <c r="D67" s="4"/>
      <c r="E67" s="4"/>
      <c r="F67" s="4"/>
      <c r="G67" s="4"/>
      <c r="H67" s="12" t="str">
        <f t="shared" si="0"/>
        <v xml:space="preserve"> </v>
      </c>
    </row>
    <row r="68" spans="1:8" ht="12" customHeight="1" x14ac:dyDescent="0.2">
      <c r="A68" s="7" t="str">
        <f>'Pregnant Women Participating'!A68</f>
        <v>Wichita, Caddo &amp; Delaware (WCD), OK</v>
      </c>
      <c r="B68" s="4">
        <v>109152</v>
      </c>
      <c r="C68" s="4">
        <v>59335</v>
      </c>
      <c r="D68" s="4">
        <v>0</v>
      </c>
      <c r="E68" s="4">
        <v>51082</v>
      </c>
      <c r="F68" s="4">
        <v>57392</v>
      </c>
      <c r="G68" s="4">
        <v>53575</v>
      </c>
      <c r="H68" s="12">
        <f t="shared" si="0"/>
        <v>330536</v>
      </c>
    </row>
    <row r="69" spans="1:8" s="16" customFormat="1" ht="24.75" customHeight="1" x14ac:dyDescent="0.2">
      <c r="A69" s="13" t="str">
        <f>'Pregnant Women Participating'!A69</f>
        <v>Southwest Region</v>
      </c>
      <c r="B69" s="14">
        <v>51579748</v>
      </c>
      <c r="C69" s="14">
        <v>25990771</v>
      </c>
      <c r="D69" s="14">
        <v>22970696</v>
      </c>
      <c r="E69" s="14">
        <v>28599485</v>
      </c>
      <c r="F69" s="14">
        <v>28420705</v>
      </c>
      <c r="G69" s="14">
        <v>29494654</v>
      </c>
      <c r="H69" s="15">
        <f t="shared" si="0"/>
        <v>187056059</v>
      </c>
    </row>
    <row r="70" spans="1:8" ht="12" customHeight="1" x14ac:dyDescent="0.2">
      <c r="A70" s="7" t="str">
        <f>'Pregnant Women Participating'!A70</f>
        <v>Colorado</v>
      </c>
      <c r="B70" s="12">
        <v>1784414</v>
      </c>
      <c r="C70" s="4">
        <v>1801216</v>
      </c>
      <c r="D70" s="4">
        <v>1816105</v>
      </c>
      <c r="E70" s="4">
        <v>1778909</v>
      </c>
      <c r="F70" s="4">
        <v>1775930</v>
      </c>
      <c r="G70" s="4">
        <v>1773111</v>
      </c>
      <c r="H70" s="12">
        <f t="shared" si="0"/>
        <v>10729685</v>
      </c>
    </row>
    <row r="71" spans="1:8" ht="12" customHeight="1" x14ac:dyDescent="0.2">
      <c r="A71" s="7" t="str">
        <f>'Pregnant Women Participating'!A71</f>
        <v>Kansas</v>
      </c>
      <c r="B71" s="12">
        <v>1749752</v>
      </c>
      <c r="C71" s="4">
        <v>0</v>
      </c>
      <c r="D71" s="4">
        <v>928914</v>
      </c>
      <c r="E71" s="4">
        <v>816845</v>
      </c>
      <c r="F71" s="4">
        <v>889699</v>
      </c>
      <c r="G71" s="4">
        <v>869441</v>
      </c>
      <c r="H71" s="12">
        <f t="shared" si="0"/>
        <v>5254651</v>
      </c>
    </row>
    <row r="72" spans="1:8" ht="12" customHeight="1" x14ac:dyDescent="0.2">
      <c r="A72" s="7" t="str">
        <f>'Pregnant Women Participating'!A72</f>
        <v>Missouri</v>
      </c>
      <c r="B72" s="12">
        <v>5257284</v>
      </c>
      <c r="C72" s="4">
        <v>7352310</v>
      </c>
      <c r="D72" s="4">
        <v>0</v>
      </c>
      <c r="E72" s="4">
        <v>0</v>
      </c>
      <c r="F72" s="4">
        <v>1376966</v>
      </c>
      <c r="G72" s="4">
        <v>1970578</v>
      </c>
      <c r="H72" s="12">
        <f t="shared" si="0"/>
        <v>15957138</v>
      </c>
    </row>
    <row r="73" spans="1:8" ht="12" customHeight="1" x14ac:dyDescent="0.2">
      <c r="A73" s="7" t="str">
        <f>'Pregnant Women Participating'!A73</f>
        <v>Montana</v>
      </c>
      <c r="B73" s="12">
        <v>194735</v>
      </c>
      <c r="C73" s="4">
        <v>198091</v>
      </c>
      <c r="D73" s="4">
        <v>192137</v>
      </c>
      <c r="E73" s="4">
        <v>194779</v>
      </c>
      <c r="F73" s="4">
        <v>0</v>
      </c>
      <c r="G73" s="4">
        <v>382788</v>
      </c>
      <c r="H73" s="12">
        <f t="shared" si="0"/>
        <v>1162530</v>
      </c>
    </row>
    <row r="74" spans="1:8" ht="12" customHeight="1" x14ac:dyDescent="0.2">
      <c r="A74" s="7" t="str">
        <f>'Pregnant Women Participating'!A74</f>
        <v>Nebraska</v>
      </c>
      <c r="B74" s="12">
        <v>902435</v>
      </c>
      <c r="C74" s="4">
        <v>890389</v>
      </c>
      <c r="D74" s="4">
        <v>714420</v>
      </c>
      <c r="E74" s="4">
        <v>683620</v>
      </c>
      <c r="F74" s="4">
        <v>680360</v>
      </c>
      <c r="G74" s="4">
        <v>679054</v>
      </c>
      <c r="H74" s="12">
        <f t="shared" si="0"/>
        <v>4550278</v>
      </c>
    </row>
    <row r="75" spans="1:8" ht="12" customHeight="1" x14ac:dyDescent="0.2">
      <c r="A75" s="7" t="str">
        <f>'Pregnant Women Participating'!A75</f>
        <v>North Dakota</v>
      </c>
      <c r="B75" s="12">
        <v>526207</v>
      </c>
      <c r="C75" s="4">
        <v>213328</v>
      </c>
      <c r="D75" s="4">
        <v>0</v>
      </c>
      <c r="E75" s="4">
        <v>207546</v>
      </c>
      <c r="F75" s="4">
        <v>0</v>
      </c>
      <c r="G75" s="4">
        <v>409995</v>
      </c>
      <c r="H75" s="12">
        <f t="shared" si="0"/>
        <v>1357076</v>
      </c>
    </row>
    <row r="76" spans="1:8" ht="12" customHeight="1" x14ac:dyDescent="0.2">
      <c r="A76" s="7" t="str">
        <f>'Pregnant Women Participating'!A76</f>
        <v>South Dakota</v>
      </c>
      <c r="B76" s="12">
        <v>599884</v>
      </c>
      <c r="C76" s="4">
        <v>0</v>
      </c>
      <c r="D76" s="4">
        <v>251175</v>
      </c>
      <c r="E76" s="4">
        <v>224971</v>
      </c>
      <c r="F76" s="4">
        <v>237839</v>
      </c>
      <c r="G76" s="4">
        <v>241862</v>
      </c>
      <c r="H76" s="12">
        <f t="shared" si="0"/>
        <v>1555731</v>
      </c>
    </row>
    <row r="77" spans="1:8" ht="12" customHeight="1" x14ac:dyDescent="0.2">
      <c r="A77" s="7" t="str">
        <f>'Pregnant Women Participating'!A77</f>
        <v>Wyoming</v>
      </c>
      <c r="B77" s="12">
        <v>223501</v>
      </c>
      <c r="C77" s="4">
        <v>0</v>
      </c>
      <c r="D77" s="4">
        <v>0</v>
      </c>
      <c r="E77" s="4">
        <v>232818</v>
      </c>
      <c r="F77" s="4">
        <v>112426</v>
      </c>
      <c r="G77" s="4">
        <v>110710</v>
      </c>
      <c r="H77" s="12">
        <f t="shared" si="0"/>
        <v>679455</v>
      </c>
    </row>
    <row r="78" spans="1:8" ht="12" customHeight="1" x14ac:dyDescent="0.2">
      <c r="A78" s="7" t="str">
        <f>'Pregnant Women Participating'!A78</f>
        <v>Ute Mountain Ute Tribe, CO</v>
      </c>
      <c r="B78" s="12"/>
      <c r="C78" s="4"/>
      <c r="D78" s="4"/>
      <c r="E78" s="4"/>
      <c r="F78" s="4"/>
      <c r="G78" s="4"/>
      <c r="H78" s="12" t="str">
        <f t="shared" si="0"/>
        <v xml:space="preserve"> </v>
      </c>
    </row>
    <row r="79" spans="1:8" ht="12" customHeight="1" x14ac:dyDescent="0.2">
      <c r="A79" s="7" t="str">
        <f>'Pregnant Women Participating'!A79</f>
        <v>Omaha Sioux, NE</v>
      </c>
      <c r="B79" s="12"/>
      <c r="C79" s="4"/>
      <c r="D79" s="4"/>
      <c r="E79" s="4"/>
      <c r="F79" s="4"/>
      <c r="G79" s="4"/>
      <c r="H79" s="12" t="str">
        <f t="shared" si="0"/>
        <v xml:space="preserve"> </v>
      </c>
    </row>
    <row r="80" spans="1:8" ht="12" customHeight="1" x14ac:dyDescent="0.2">
      <c r="A80" s="7" t="str">
        <f>'Pregnant Women Participating'!A80</f>
        <v>Santee Sioux, NE</v>
      </c>
      <c r="B80" s="12"/>
      <c r="C80" s="4"/>
      <c r="D80" s="4"/>
      <c r="E80" s="4"/>
      <c r="F80" s="4"/>
      <c r="G80" s="4"/>
      <c r="H80" s="12" t="str">
        <f t="shared" si="0"/>
        <v xml:space="preserve"> </v>
      </c>
    </row>
    <row r="81" spans="1:8" ht="12" customHeight="1" x14ac:dyDescent="0.2">
      <c r="A81" s="7" t="str">
        <f>'Pregnant Women Participating'!A81</f>
        <v>Winnebago Tribe, NE</v>
      </c>
      <c r="B81" s="12"/>
      <c r="C81" s="4"/>
      <c r="D81" s="4"/>
      <c r="E81" s="4"/>
      <c r="F81" s="4"/>
      <c r="G81" s="4"/>
      <c r="H81" s="12" t="str">
        <f t="shared" si="0"/>
        <v xml:space="preserve"> </v>
      </c>
    </row>
    <row r="82" spans="1:8" ht="12" customHeight="1" x14ac:dyDescent="0.2">
      <c r="A82" s="7" t="str">
        <f>'Pregnant Women Participating'!A82</f>
        <v>Standing Rock Sioux Tribe, ND</v>
      </c>
      <c r="B82" s="12">
        <v>2753</v>
      </c>
      <c r="C82" s="4">
        <v>0</v>
      </c>
      <c r="D82" s="4">
        <v>3121</v>
      </c>
      <c r="E82" s="4">
        <v>0</v>
      </c>
      <c r="F82" s="4">
        <v>0</v>
      </c>
      <c r="G82" s="4">
        <v>12489</v>
      </c>
      <c r="H82" s="12">
        <f t="shared" si="0"/>
        <v>18363</v>
      </c>
    </row>
    <row r="83" spans="1:8" ht="12" customHeight="1" x14ac:dyDescent="0.2">
      <c r="A83" s="7" t="str">
        <f>'Pregnant Women Participating'!A83</f>
        <v>Three Affiliated Tribes, ND</v>
      </c>
      <c r="B83" s="12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12" t="str">
        <f t="shared" si="0"/>
        <v xml:space="preserve"> </v>
      </c>
    </row>
    <row r="84" spans="1:8" ht="12" customHeight="1" x14ac:dyDescent="0.2">
      <c r="A84" s="7" t="str">
        <f>'Pregnant Women Participating'!A84</f>
        <v>Cheyenne River Sioux, SD</v>
      </c>
      <c r="B84" s="12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12" t="str">
        <f t="shared" si="0"/>
        <v xml:space="preserve"> </v>
      </c>
    </row>
    <row r="85" spans="1:8" ht="12" customHeight="1" x14ac:dyDescent="0.2">
      <c r="A85" s="7" t="str">
        <f>'Pregnant Women Participating'!A85</f>
        <v>Rosebud Sioux, SD</v>
      </c>
      <c r="B85" s="12">
        <v>29730</v>
      </c>
      <c r="C85" s="4">
        <v>14164</v>
      </c>
      <c r="D85" s="4"/>
      <c r="E85" s="4"/>
      <c r="F85" s="4"/>
      <c r="G85" s="4"/>
      <c r="H85" s="12">
        <f t="shared" si="0"/>
        <v>43894</v>
      </c>
    </row>
    <row r="86" spans="1:8" ht="12" customHeight="1" x14ac:dyDescent="0.2">
      <c r="A86" s="7" t="str">
        <f>'Pregnant Women Participating'!A86</f>
        <v>Northern Arapahoe, WY</v>
      </c>
      <c r="B86" s="12"/>
      <c r="C86" s="4"/>
      <c r="D86" s="4"/>
      <c r="E86" s="4"/>
      <c r="F86" s="4"/>
      <c r="G86" s="4"/>
      <c r="H86" s="12" t="str">
        <f t="shared" si="0"/>
        <v xml:space="preserve"> </v>
      </c>
    </row>
    <row r="87" spans="1:8" ht="12" customHeight="1" x14ac:dyDescent="0.2">
      <c r="A87" s="7" t="str">
        <f>'Pregnant Women Participating'!A87</f>
        <v>Shoshone Tribe, WY</v>
      </c>
      <c r="B87" s="12">
        <v>0</v>
      </c>
      <c r="C87" s="4">
        <v>0</v>
      </c>
      <c r="D87" s="4">
        <v>0</v>
      </c>
      <c r="E87" s="4"/>
      <c r="F87" s="4"/>
      <c r="G87" s="4"/>
      <c r="H87" s="12" t="str">
        <f t="shared" si="0"/>
        <v xml:space="preserve"> </v>
      </c>
    </row>
    <row r="88" spans="1:8" s="16" customFormat="1" ht="24.75" customHeight="1" x14ac:dyDescent="0.2">
      <c r="A88" s="13" t="str">
        <f>'Pregnant Women Participating'!A88</f>
        <v>Mountain Plains</v>
      </c>
      <c r="B88" s="14">
        <v>11270695</v>
      </c>
      <c r="C88" s="14">
        <v>10469498</v>
      </c>
      <c r="D88" s="14">
        <v>3905872</v>
      </c>
      <c r="E88" s="14">
        <v>4139488</v>
      </c>
      <c r="F88" s="14">
        <v>5073220</v>
      </c>
      <c r="G88" s="14">
        <v>6450028</v>
      </c>
      <c r="H88" s="15">
        <f t="shared" si="0"/>
        <v>41308801</v>
      </c>
    </row>
    <row r="89" spans="1:8" ht="12" customHeight="1" x14ac:dyDescent="0.2">
      <c r="A89" s="8" t="str">
        <f>'Pregnant Women Participating'!A89</f>
        <v>Alaska</v>
      </c>
      <c r="B89" s="12">
        <v>317784</v>
      </c>
      <c r="C89" s="4">
        <v>0</v>
      </c>
      <c r="D89" s="4">
        <v>162186</v>
      </c>
      <c r="E89" s="4">
        <v>139245</v>
      </c>
      <c r="F89" s="4">
        <v>154095</v>
      </c>
      <c r="G89" s="4">
        <v>150510</v>
      </c>
      <c r="H89" s="12">
        <f t="shared" si="0"/>
        <v>923820</v>
      </c>
    </row>
    <row r="90" spans="1:8" ht="12" customHeight="1" x14ac:dyDescent="0.2">
      <c r="A90" s="8" t="str">
        <f>'Pregnant Women Participating'!A90</f>
        <v>American Samoa</v>
      </c>
      <c r="B90" s="12">
        <v>63359</v>
      </c>
      <c r="C90" s="4">
        <v>58601</v>
      </c>
      <c r="D90" s="4">
        <v>59111</v>
      </c>
      <c r="E90" s="4">
        <v>60916</v>
      </c>
      <c r="F90" s="4">
        <v>56027</v>
      </c>
      <c r="G90" s="4">
        <v>63114</v>
      </c>
      <c r="H90" s="12">
        <f t="shared" si="0"/>
        <v>361128</v>
      </c>
    </row>
    <row r="91" spans="1:8" ht="12" customHeight="1" x14ac:dyDescent="0.2">
      <c r="A91" s="8" t="str">
        <f>'Pregnant Women Participating'!A91</f>
        <v>California</v>
      </c>
      <c r="B91" s="12">
        <v>14693305</v>
      </c>
      <c r="C91" s="4">
        <v>11261625</v>
      </c>
      <c r="D91" s="4">
        <v>23929639</v>
      </c>
      <c r="E91" s="4">
        <v>126614</v>
      </c>
      <c r="F91" s="4">
        <v>12872139</v>
      </c>
      <c r="G91" s="4">
        <v>12532220</v>
      </c>
      <c r="H91" s="12">
        <f t="shared" si="0"/>
        <v>75415542</v>
      </c>
    </row>
    <row r="92" spans="1:8" ht="12" customHeight="1" x14ac:dyDescent="0.2">
      <c r="A92" s="8" t="str">
        <f>'Pregnant Women Participating'!A92</f>
        <v>Guam</v>
      </c>
      <c r="B92" s="12">
        <v>109784</v>
      </c>
      <c r="C92" s="4">
        <v>107138</v>
      </c>
      <c r="D92" s="4">
        <v>107686</v>
      </c>
      <c r="E92" s="4">
        <v>96314</v>
      </c>
      <c r="F92" s="4">
        <v>103056</v>
      </c>
      <c r="G92" s="4">
        <v>104096</v>
      </c>
      <c r="H92" s="12">
        <f t="shared" si="0"/>
        <v>628074</v>
      </c>
    </row>
    <row r="93" spans="1:8" ht="12" customHeight="1" x14ac:dyDescent="0.2">
      <c r="A93" s="8" t="str">
        <f>'Pregnant Women Participating'!A93</f>
        <v>Hawaii</v>
      </c>
      <c r="B93" s="12">
        <v>696654</v>
      </c>
      <c r="C93" s="4">
        <v>367702</v>
      </c>
      <c r="D93" s="4">
        <v>0</v>
      </c>
      <c r="E93" s="4">
        <v>314883</v>
      </c>
      <c r="F93" s="4">
        <v>351238</v>
      </c>
      <c r="G93" s="4">
        <v>340461</v>
      </c>
      <c r="H93" s="12">
        <f t="shared" si="0"/>
        <v>2070938</v>
      </c>
    </row>
    <row r="94" spans="1:8" ht="12" customHeight="1" x14ac:dyDescent="0.2">
      <c r="A94" s="8" t="str">
        <f>'Pregnant Women Participating'!A94</f>
        <v>Idaho</v>
      </c>
      <c r="B94" s="12">
        <v>398704</v>
      </c>
      <c r="C94" s="4">
        <v>402518</v>
      </c>
      <c r="D94" s="4">
        <v>411943</v>
      </c>
      <c r="E94" s="4">
        <v>397657</v>
      </c>
      <c r="F94" s="4">
        <v>396671</v>
      </c>
      <c r="G94" s="4">
        <v>401696</v>
      </c>
      <c r="H94" s="12">
        <f t="shared" si="0"/>
        <v>2409189</v>
      </c>
    </row>
    <row r="95" spans="1:8" ht="12" customHeight="1" x14ac:dyDescent="0.2">
      <c r="A95" s="8" t="str">
        <f>'Pregnant Women Participating'!A95</f>
        <v>Nevada</v>
      </c>
      <c r="B95" s="12">
        <v>1063111</v>
      </c>
      <c r="C95" s="4">
        <v>1046871</v>
      </c>
      <c r="D95" s="4">
        <v>1062504</v>
      </c>
      <c r="E95" s="4">
        <v>1002564</v>
      </c>
      <c r="F95" s="4">
        <v>1005297</v>
      </c>
      <c r="G95" s="4">
        <v>976584</v>
      </c>
      <c r="H95" s="12">
        <f t="shared" si="0"/>
        <v>6156931</v>
      </c>
    </row>
    <row r="96" spans="1:8" ht="12" customHeight="1" x14ac:dyDescent="0.2">
      <c r="A96" s="8" t="str">
        <f>'Pregnant Women Participating'!A96</f>
        <v>Oregon</v>
      </c>
      <c r="B96" s="12">
        <v>2593834</v>
      </c>
      <c r="C96" s="4">
        <v>959754</v>
      </c>
      <c r="D96" s="4">
        <v>939938</v>
      </c>
      <c r="E96" s="4">
        <v>939938</v>
      </c>
      <c r="F96" s="4">
        <v>925543</v>
      </c>
      <c r="G96" s="4">
        <v>923040</v>
      </c>
      <c r="H96" s="12">
        <f t="shared" si="0"/>
        <v>7282047</v>
      </c>
    </row>
    <row r="97" spans="1:8" ht="12" customHeight="1" x14ac:dyDescent="0.2">
      <c r="A97" s="8" t="str">
        <f>'Pregnant Women Participating'!A97</f>
        <v>Washington</v>
      </c>
      <c r="B97" s="12">
        <v>3516369</v>
      </c>
      <c r="C97" s="4">
        <v>1915937</v>
      </c>
      <c r="D97" s="4">
        <v>0</v>
      </c>
      <c r="E97" s="4">
        <v>1650708</v>
      </c>
      <c r="F97" s="4">
        <v>1790435</v>
      </c>
      <c r="G97" s="4">
        <v>1763632</v>
      </c>
      <c r="H97" s="12">
        <f t="shared" si="0"/>
        <v>10637081</v>
      </c>
    </row>
    <row r="98" spans="1:8" ht="12" customHeight="1" x14ac:dyDescent="0.2">
      <c r="A98" s="8" t="str">
        <f>'Pregnant Women Participating'!A98</f>
        <v>Northern Marianas</v>
      </c>
      <c r="B98" s="12">
        <v>71810</v>
      </c>
      <c r="C98" s="4">
        <v>0</v>
      </c>
      <c r="D98" s="4">
        <v>34714</v>
      </c>
      <c r="E98" s="4">
        <v>33219</v>
      </c>
      <c r="F98" s="4">
        <v>34436</v>
      </c>
      <c r="G98" s="4">
        <v>34933</v>
      </c>
      <c r="H98" s="12">
        <f t="shared" si="0"/>
        <v>209112</v>
      </c>
    </row>
    <row r="99" spans="1:8" ht="12" customHeight="1" x14ac:dyDescent="0.2">
      <c r="A99" s="8" t="str">
        <f>'Pregnant Women Participating'!A99</f>
        <v>Inter-Tribal Council, NV</v>
      </c>
      <c r="B99" s="12">
        <v>8604</v>
      </c>
      <c r="C99" s="4">
        <v>7405</v>
      </c>
      <c r="D99" s="4">
        <v>7670</v>
      </c>
      <c r="E99" s="4">
        <v>0</v>
      </c>
      <c r="F99" s="4">
        <v>6996</v>
      </c>
      <c r="G99" s="4">
        <v>6438</v>
      </c>
      <c r="H99" s="12">
        <f t="shared" si="0"/>
        <v>37113</v>
      </c>
    </row>
    <row r="100" spans="1:8" s="16" customFormat="1" ht="24.75" customHeight="1" x14ac:dyDescent="0.2">
      <c r="A100" s="13" t="str">
        <f>'Pregnant Women Participating'!A100</f>
        <v>Western Region</v>
      </c>
      <c r="B100" s="14">
        <v>23533318</v>
      </c>
      <c r="C100" s="14">
        <v>16127551</v>
      </c>
      <c r="D100" s="14">
        <v>26715391</v>
      </c>
      <c r="E100" s="14">
        <v>4762058</v>
      </c>
      <c r="F100" s="14">
        <v>17695933</v>
      </c>
      <c r="G100" s="14">
        <v>17296724</v>
      </c>
      <c r="H100" s="15">
        <f t="shared" si="0"/>
        <v>106130975</v>
      </c>
    </row>
    <row r="101" spans="1:8" s="28" customFormat="1" ht="16.5" customHeight="1" thickBot="1" x14ac:dyDescent="0.25">
      <c r="A101" s="21" t="str">
        <f>'Pregnant Women Participating'!A101</f>
        <v>TOTAL</v>
      </c>
      <c r="B101" s="22">
        <v>217834740</v>
      </c>
      <c r="C101" s="23">
        <v>105270236</v>
      </c>
      <c r="D101" s="23">
        <v>121273105</v>
      </c>
      <c r="E101" s="23">
        <v>109514084</v>
      </c>
      <c r="F101" s="23">
        <v>123402268</v>
      </c>
      <c r="G101" s="23">
        <v>122859422</v>
      </c>
      <c r="H101" s="27">
        <f t="shared" si="0"/>
        <v>800153855</v>
      </c>
    </row>
    <row r="102" spans="1:8" ht="12.75" customHeight="1" thickTop="1" x14ac:dyDescent="0.2">
      <c r="A102" s="9"/>
    </row>
    <row r="103" spans="1:8" x14ac:dyDescent="0.2">
      <c r="A103" s="9"/>
    </row>
    <row r="104" spans="1:8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0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>
    <pageSetUpPr fitToPage="1"/>
  </sheetPr>
  <dimension ref="A1:B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2" width="19.7109375" style="3" customWidth="1"/>
    <col min="3" max="16384" width="9.140625" style="3"/>
  </cols>
  <sheetData>
    <row r="1" spans="1:2" ht="12" customHeight="1" x14ac:dyDescent="0.2">
      <c r="A1" s="10" t="s">
        <v>3</v>
      </c>
      <c r="B1" s="2"/>
    </row>
    <row r="2" spans="1:2" ht="12" customHeight="1" x14ac:dyDescent="0.2">
      <c r="A2" s="10" t="str">
        <f>'Pregnant Women Participating'!A2</f>
        <v>FISCAL YEAR 2026</v>
      </c>
      <c r="B2" s="2"/>
    </row>
    <row r="3" spans="1:2" ht="12" customHeight="1" x14ac:dyDescent="0.2">
      <c r="A3" s="1" t="str">
        <f>'Pregnant Women Participating'!A3</f>
        <v>Data as of June 12, 2026</v>
      </c>
      <c r="B3" s="2"/>
    </row>
    <row r="4" spans="1:2" ht="12" customHeight="1" x14ac:dyDescent="0.2">
      <c r="A4" s="2"/>
      <c r="B4" s="20"/>
    </row>
    <row r="5" spans="1:2" ht="24" customHeight="1" x14ac:dyDescent="0.2">
      <c r="A5" s="6" t="s">
        <v>0</v>
      </c>
      <c r="B5" s="11" t="s">
        <v>138</v>
      </c>
    </row>
    <row r="6" spans="1:2" ht="12" customHeight="1" x14ac:dyDescent="0.2">
      <c r="A6" s="7" t="str">
        <f>'Pregnant Women Participating'!A6</f>
        <v>Connecticut</v>
      </c>
      <c r="B6" s="12">
        <v>4267260</v>
      </c>
    </row>
    <row r="7" spans="1:2" ht="12" customHeight="1" x14ac:dyDescent="0.2">
      <c r="A7" s="7" t="str">
        <f>'Pregnant Women Participating'!A7</f>
        <v>Maine</v>
      </c>
      <c r="B7" s="12">
        <v>8826787</v>
      </c>
    </row>
    <row r="8" spans="1:2" ht="12" customHeight="1" x14ac:dyDescent="0.2">
      <c r="A8" s="7" t="str">
        <f>'Pregnant Women Participating'!A8</f>
        <v>Massachusetts</v>
      </c>
      <c r="B8" s="12">
        <v>14672835</v>
      </c>
    </row>
    <row r="9" spans="1:2" ht="12" customHeight="1" x14ac:dyDescent="0.2">
      <c r="A9" s="7" t="str">
        <f>'Pregnant Women Participating'!A9</f>
        <v>New Hampshire</v>
      </c>
      <c r="B9" s="12">
        <v>2244080</v>
      </c>
    </row>
    <row r="10" spans="1:2" ht="12" customHeight="1" x14ac:dyDescent="0.2">
      <c r="A10" s="7" t="str">
        <f>'Pregnant Women Participating'!A10</f>
        <v>New York</v>
      </c>
      <c r="B10" s="12">
        <v>88716607</v>
      </c>
    </row>
    <row r="11" spans="1:2" ht="12" customHeight="1" x14ac:dyDescent="0.2">
      <c r="A11" s="7" t="str">
        <f>'Pregnant Women Participating'!A11</f>
        <v>Rhode Island</v>
      </c>
      <c r="B11" s="12">
        <v>3004702</v>
      </c>
    </row>
    <row r="12" spans="1:2" ht="12" customHeight="1" x14ac:dyDescent="0.2">
      <c r="A12" s="7" t="str">
        <f>'Pregnant Women Participating'!A12</f>
        <v>Vermont</v>
      </c>
      <c r="B12" s="12">
        <v>2123776</v>
      </c>
    </row>
    <row r="13" spans="1:2" ht="12" customHeight="1" x14ac:dyDescent="0.2">
      <c r="A13" s="7" t="str">
        <f>'Pregnant Women Participating'!A13</f>
        <v>Virgin Islands</v>
      </c>
      <c r="B13" s="12">
        <v>578291</v>
      </c>
    </row>
    <row r="14" spans="1:2" ht="12" customHeight="1" x14ac:dyDescent="0.2">
      <c r="A14" s="7" t="str">
        <f>'Pregnant Women Participating'!A14</f>
        <v>Pleasant Point, ME</v>
      </c>
      <c r="B14" s="12">
        <v>32909</v>
      </c>
    </row>
    <row r="15" spans="1:2" s="16" customFormat="1" ht="24.75" customHeight="1" x14ac:dyDescent="0.2">
      <c r="A15" s="13" t="str">
        <f>'Pregnant Women Participating'!A15</f>
        <v>Northeast Region</v>
      </c>
      <c r="B15" s="15">
        <v>124467247</v>
      </c>
    </row>
    <row r="16" spans="1:2" ht="12" customHeight="1" x14ac:dyDescent="0.2">
      <c r="A16" s="7" t="str">
        <f>'Pregnant Women Participating'!A16</f>
        <v>Delaware</v>
      </c>
      <c r="B16" s="4">
        <v>3413225</v>
      </c>
    </row>
    <row r="17" spans="1:2" ht="12" customHeight="1" x14ac:dyDescent="0.2">
      <c r="A17" s="7" t="str">
        <f>'Pregnant Women Participating'!A17</f>
        <v>District of Columbia</v>
      </c>
      <c r="B17" s="4">
        <v>6331683</v>
      </c>
    </row>
    <row r="18" spans="1:2" ht="12" customHeight="1" x14ac:dyDescent="0.2">
      <c r="A18" s="7" t="str">
        <f>'Pregnant Women Participating'!A18</f>
        <v>Maryland</v>
      </c>
      <c r="B18" s="4">
        <v>45423779</v>
      </c>
    </row>
    <row r="19" spans="1:2" ht="12" customHeight="1" x14ac:dyDescent="0.2">
      <c r="A19" s="7" t="str">
        <f>'Pregnant Women Participating'!A19</f>
        <v>New Jersey</v>
      </c>
      <c r="B19" s="4">
        <v>32304148</v>
      </c>
    </row>
    <row r="20" spans="1:2" ht="12" customHeight="1" x14ac:dyDescent="0.2">
      <c r="A20" s="7" t="str">
        <f>'Pregnant Women Participating'!A20</f>
        <v>Pennsylvania</v>
      </c>
      <c r="B20" s="4">
        <v>32040174</v>
      </c>
    </row>
    <row r="21" spans="1:2" ht="12" customHeight="1" x14ac:dyDescent="0.2">
      <c r="A21" s="7" t="str">
        <f>'Pregnant Women Participating'!A21</f>
        <v>Puerto Rico</v>
      </c>
      <c r="B21" s="4">
        <v>15143583</v>
      </c>
    </row>
    <row r="22" spans="1:2" ht="12" customHeight="1" x14ac:dyDescent="0.2">
      <c r="A22" s="7" t="str">
        <f>'Pregnant Women Participating'!A22</f>
        <v>Virginia</v>
      </c>
      <c r="B22" s="4">
        <v>17248277</v>
      </c>
    </row>
    <row r="23" spans="1:2" ht="12" customHeight="1" x14ac:dyDescent="0.2">
      <c r="A23" s="7" t="str">
        <f>'Pregnant Women Participating'!A23</f>
        <v>West Virginia</v>
      </c>
      <c r="B23" s="4">
        <v>12939350</v>
      </c>
    </row>
    <row r="24" spans="1:2" s="16" customFormat="1" ht="24.75" customHeight="1" x14ac:dyDescent="0.2">
      <c r="A24" s="13" t="str">
        <f>'Pregnant Women Participating'!A24</f>
        <v>Mid-Atlantic Region</v>
      </c>
      <c r="B24" s="14">
        <v>164844219</v>
      </c>
    </row>
    <row r="25" spans="1:2" ht="12" customHeight="1" x14ac:dyDescent="0.2">
      <c r="A25" s="7" t="str">
        <f>'Pregnant Women Participating'!A25</f>
        <v>Alabama</v>
      </c>
      <c r="B25" s="4">
        <v>23099696</v>
      </c>
    </row>
    <row r="26" spans="1:2" ht="12" customHeight="1" x14ac:dyDescent="0.2">
      <c r="A26" s="7" t="str">
        <f>'Pregnant Women Participating'!A26</f>
        <v>Florida</v>
      </c>
      <c r="B26" s="4">
        <v>64536783</v>
      </c>
    </row>
    <row r="27" spans="1:2" ht="12" customHeight="1" x14ac:dyDescent="0.2">
      <c r="A27" s="7" t="str">
        <f>'Pregnant Women Participating'!A27</f>
        <v>Georgia</v>
      </c>
      <c r="B27" s="4">
        <v>33578932</v>
      </c>
    </row>
    <row r="28" spans="1:2" ht="12" customHeight="1" x14ac:dyDescent="0.2">
      <c r="A28" s="7" t="str">
        <f>'Pregnant Women Participating'!A28</f>
        <v>Kentucky</v>
      </c>
      <c r="B28" s="4">
        <v>21364759</v>
      </c>
    </row>
    <row r="29" spans="1:2" ht="12" customHeight="1" x14ac:dyDescent="0.2">
      <c r="A29" s="7" t="str">
        <f>'Pregnant Women Participating'!A29</f>
        <v>Mississippi</v>
      </c>
      <c r="B29" s="4">
        <v>5946592</v>
      </c>
    </row>
    <row r="30" spans="1:2" ht="12" customHeight="1" x14ac:dyDescent="0.2">
      <c r="A30" s="7" t="str">
        <f>'Pregnant Women Participating'!A30</f>
        <v>North Carolina</v>
      </c>
      <c r="B30" s="4">
        <v>35643944</v>
      </c>
    </row>
    <row r="31" spans="1:2" ht="12" customHeight="1" x14ac:dyDescent="0.2">
      <c r="A31" s="7" t="str">
        <f>'Pregnant Women Participating'!A31</f>
        <v>South Carolina</v>
      </c>
      <c r="B31" s="4">
        <v>16118714</v>
      </c>
    </row>
    <row r="32" spans="1:2" ht="12" customHeight="1" x14ac:dyDescent="0.2">
      <c r="A32" s="7" t="str">
        <f>'Pregnant Women Participating'!A32</f>
        <v>Tennessee</v>
      </c>
      <c r="B32" s="4">
        <v>26143499</v>
      </c>
    </row>
    <row r="33" spans="1:2" ht="12" customHeight="1" x14ac:dyDescent="0.2">
      <c r="A33" s="7" t="str">
        <f>'Pregnant Women Participating'!A33</f>
        <v>Choctaw Indians, MS</v>
      </c>
      <c r="B33" s="4">
        <v>278994</v>
      </c>
    </row>
    <row r="34" spans="1:2" ht="12" customHeight="1" x14ac:dyDescent="0.2">
      <c r="A34" s="7" t="str">
        <f>'Pregnant Women Participating'!A34</f>
        <v>Eastern Cherokee, NC</v>
      </c>
      <c r="B34" s="4">
        <v>172906</v>
      </c>
    </row>
    <row r="35" spans="1:2" s="16" customFormat="1" ht="24.75" customHeight="1" x14ac:dyDescent="0.2">
      <c r="A35" s="13" t="str">
        <f>'Pregnant Women Participating'!A35</f>
        <v>Southeast Region</v>
      </c>
      <c r="B35" s="14">
        <v>226884819</v>
      </c>
    </row>
    <row r="36" spans="1:2" ht="12" customHeight="1" x14ac:dyDescent="0.2">
      <c r="A36" s="7" t="str">
        <f>'Pregnant Women Participating'!A36</f>
        <v>Illinois</v>
      </c>
      <c r="B36" s="4">
        <v>24194746</v>
      </c>
    </row>
    <row r="37" spans="1:2" ht="12" customHeight="1" x14ac:dyDescent="0.2">
      <c r="A37" s="7" t="str">
        <f>'Pregnant Women Participating'!A37</f>
        <v>Indiana</v>
      </c>
      <c r="B37" s="4">
        <v>18116870</v>
      </c>
    </row>
    <row r="38" spans="1:2" ht="12" customHeight="1" x14ac:dyDescent="0.2">
      <c r="A38" s="7" t="str">
        <f>'Pregnant Women Participating'!A38</f>
        <v>Iowa</v>
      </c>
      <c r="B38" s="4">
        <v>9832518</v>
      </c>
    </row>
    <row r="39" spans="1:2" ht="12" customHeight="1" x14ac:dyDescent="0.2">
      <c r="A39" s="7" t="str">
        <f>'Pregnant Women Participating'!A39</f>
        <v>Michigan</v>
      </c>
      <c r="B39" s="4">
        <v>30131126</v>
      </c>
    </row>
    <row r="40" spans="1:2" ht="12" customHeight="1" x14ac:dyDescent="0.2">
      <c r="A40" s="7" t="str">
        <f>'Pregnant Women Participating'!A40</f>
        <v>Minnesota</v>
      </c>
      <c r="B40" s="4">
        <v>36670843</v>
      </c>
    </row>
    <row r="41" spans="1:2" ht="12" customHeight="1" x14ac:dyDescent="0.2">
      <c r="A41" s="7" t="str">
        <f>'Pregnant Women Participating'!A41</f>
        <v>Ohio</v>
      </c>
      <c r="B41" s="4">
        <v>18158644</v>
      </c>
    </row>
    <row r="42" spans="1:2" ht="12" customHeight="1" x14ac:dyDescent="0.2">
      <c r="A42" s="7" t="str">
        <f>'Pregnant Women Participating'!A42</f>
        <v>Wisconsin</v>
      </c>
      <c r="B42" s="4">
        <v>19030446</v>
      </c>
    </row>
    <row r="43" spans="1:2" s="16" customFormat="1" ht="24.75" customHeight="1" x14ac:dyDescent="0.2">
      <c r="A43" s="13" t="str">
        <f>'Pregnant Women Participating'!A43</f>
        <v>Midwest Region</v>
      </c>
      <c r="B43" s="14">
        <v>156135193</v>
      </c>
    </row>
    <row r="44" spans="1:2" ht="12" customHeight="1" x14ac:dyDescent="0.2">
      <c r="A44" s="7" t="str">
        <f>'Pregnant Women Participating'!A44</f>
        <v>Arizona</v>
      </c>
      <c r="B44" s="4">
        <v>45083926</v>
      </c>
    </row>
    <row r="45" spans="1:2" ht="12" customHeight="1" x14ac:dyDescent="0.2">
      <c r="A45" s="7" t="str">
        <f>'Pregnant Women Participating'!A45</f>
        <v>Arkansas</v>
      </c>
      <c r="B45" s="4">
        <v>11264831</v>
      </c>
    </row>
    <row r="46" spans="1:2" ht="12" customHeight="1" x14ac:dyDescent="0.2">
      <c r="A46" s="7" t="str">
        <f>'Pregnant Women Participating'!A46</f>
        <v>Louisiana</v>
      </c>
      <c r="B46" s="4">
        <v>23176848</v>
      </c>
    </row>
    <row r="47" spans="1:2" ht="12" customHeight="1" x14ac:dyDescent="0.2">
      <c r="A47" s="7" t="str">
        <f>'Pregnant Women Participating'!A47</f>
        <v>New Mexico</v>
      </c>
      <c r="B47" s="4">
        <v>10767011</v>
      </c>
    </row>
    <row r="48" spans="1:2" ht="12" customHeight="1" x14ac:dyDescent="0.2">
      <c r="A48" s="7" t="str">
        <f>'Pregnant Women Participating'!A48</f>
        <v>Oklahoma</v>
      </c>
      <c r="B48" s="4">
        <v>13811999</v>
      </c>
    </row>
    <row r="49" spans="1:2" ht="12" customHeight="1" x14ac:dyDescent="0.2">
      <c r="A49" s="7" t="str">
        <f>'Pregnant Women Participating'!A49</f>
        <v>Texas</v>
      </c>
      <c r="B49" s="4">
        <v>262646606</v>
      </c>
    </row>
    <row r="50" spans="1:2" ht="12" customHeight="1" x14ac:dyDescent="0.2">
      <c r="A50" s="7" t="str">
        <f>'Pregnant Women Participating'!A50</f>
        <v>Utah</v>
      </c>
      <c r="B50" s="4">
        <v>14708613</v>
      </c>
    </row>
    <row r="51" spans="1:2" ht="12" customHeight="1" x14ac:dyDescent="0.2">
      <c r="A51" s="7" t="str">
        <f>'Pregnant Women Participating'!A51</f>
        <v>Inter-Tribal Council, AZ</v>
      </c>
      <c r="B51" s="4">
        <v>1845869</v>
      </c>
    </row>
    <row r="52" spans="1:2" ht="12" customHeight="1" x14ac:dyDescent="0.2">
      <c r="A52" s="7" t="str">
        <f>'Pregnant Women Participating'!A52</f>
        <v>Navajo Nation, AZ</v>
      </c>
      <c r="B52" s="4">
        <v>1472278</v>
      </c>
    </row>
    <row r="53" spans="1:2" ht="12" customHeight="1" x14ac:dyDescent="0.2">
      <c r="A53" s="7" t="str">
        <f>'Pregnant Women Participating'!A53</f>
        <v>Acoma, Canoncito &amp; Laguna, NM</v>
      </c>
      <c r="B53" s="4">
        <v>98119</v>
      </c>
    </row>
    <row r="54" spans="1:2" ht="12" customHeight="1" x14ac:dyDescent="0.2">
      <c r="A54" s="7" t="str">
        <f>'Pregnant Women Participating'!A54</f>
        <v>Eight Northern Pueblos, NM</v>
      </c>
      <c r="B54" s="4">
        <v>158298</v>
      </c>
    </row>
    <row r="55" spans="1:2" ht="12" customHeight="1" x14ac:dyDescent="0.2">
      <c r="A55" s="7" t="str">
        <f>'Pregnant Women Participating'!A55</f>
        <v>Five Sandoval Pueblos, NM</v>
      </c>
      <c r="B55" s="4">
        <v>222726</v>
      </c>
    </row>
    <row r="56" spans="1:2" ht="12" customHeight="1" x14ac:dyDescent="0.2">
      <c r="A56" s="7" t="str">
        <f>'Pregnant Women Participating'!A56</f>
        <v>Isleta Pueblo, NM</v>
      </c>
      <c r="B56" s="4">
        <v>208751</v>
      </c>
    </row>
    <row r="57" spans="1:2" ht="12" customHeight="1" x14ac:dyDescent="0.2">
      <c r="A57" s="7" t="str">
        <f>'Pregnant Women Participating'!A57</f>
        <v>San Felipe Pueblo, NM</v>
      </c>
      <c r="B57" s="4">
        <v>273056</v>
      </c>
    </row>
    <row r="58" spans="1:2" ht="12" customHeight="1" x14ac:dyDescent="0.2">
      <c r="A58" s="7" t="str">
        <f>'Pregnant Women Participating'!A58</f>
        <v>Santo Domingo Tribe, NM</v>
      </c>
      <c r="B58" s="4">
        <v>133753</v>
      </c>
    </row>
    <row r="59" spans="1:2" ht="12" customHeight="1" x14ac:dyDescent="0.2">
      <c r="A59" s="7" t="str">
        <f>'Pregnant Women Participating'!A59</f>
        <v>Zuni Pueblo, NM</v>
      </c>
      <c r="B59" s="4">
        <v>242544</v>
      </c>
    </row>
    <row r="60" spans="1:2" ht="12" customHeight="1" x14ac:dyDescent="0.2">
      <c r="A60" s="7" t="str">
        <f>'Pregnant Women Participating'!A60</f>
        <v>Cherokee Nation, OK</v>
      </c>
      <c r="B60" s="4">
        <v>2105656</v>
      </c>
    </row>
    <row r="61" spans="1:2" ht="12" customHeight="1" x14ac:dyDescent="0.2">
      <c r="A61" s="7" t="str">
        <f>'Pregnant Women Participating'!A61</f>
        <v>Chickasaw Nation, OK</v>
      </c>
      <c r="B61" s="4">
        <v>2082146</v>
      </c>
    </row>
    <row r="62" spans="1:2" ht="12" customHeight="1" x14ac:dyDescent="0.2">
      <c r="A62" s="7" t="str">
        <f>'Pregnant Women Participating'!A62</f>
        <v>Choctaw Nation, OK</v>
      </c>
      <c r="B62" s="4">
        <v>1028566</v>
      </c>
    </row>
    <row r="63" spans="1:2" ht="12" customHeight="1" x14ac:dyDescent="0.2">
      <c r="A63" s="7" t="str">
        <f>'Pregnant Women Participating'!A63</f>
        <v>Citizen Potawatomi Nation, OK</v>
      </c>
      <c r="B63" s="4">
        <v>352744</v>
      </c>
    </row>
    <row r="64" spans="1:2" ht="12" customHeight="1" x14ac:dyDescent="0.2">
      <c r="A64" s="7" t="str">
        <f>'Pregnant Women Participating'!A64</f>
        <v>Inter-Tribal Council, OK</v>
      </c>
      <c r="B64" s="4">
        <v>266046</v>
      </c>
    </row>
    <row r="65" spans="1:2" ht="12" customHeight="1" x14ac:dyDescent="0.2">
      <c r="A65" s="7" t="str">
        <f>'Pregnant Women Participating'!A65</f>
        <v>Muscogee Creek Nation, OK</v>
      </c>
      <c r="B65" s="4">
        <v>357504</v>
      </c>
    </row>
    <row r="66" spans="1:2" ht="12" customHeight="1" x14ac:dyDescent="0.2">
      <c r="A66" s="7" t="str">
        <f>'Pregnant Women Participating'!A66</f>
        <v>Osage Tribal Council, OK</v>
      </c>
      <c r="B66" s="4">
        <v>949597</v>
      </c>
    </row>
    <row r="67" spans="1:2" ht="12" customHeight="1" x14ac:dyDescent="0.2">
      <c r="A67" s="7" t="str">
        <f>'Pregnant Women Participating'!A67</f>
        <v>Otoe-Missouria Tribe, OK</v>
      </c>
      <c r="B67" s="4">
        <v>400292</v>
      </c>
    </row>
    <row r="68" spans="1:2" ht="12" customHeight="1" x14ac:dyDescent="0.2">
      <c r="A68" s="7" t="str">
        <f>'Pregnant Women Participating'!A68</f>
        <v>Wichita, Caddo &amp; Delaware (WCD), OK</v>
      </c>
      <c r="B68" s="4">
        <v>925374</v>
      </c>
    </row>
    <row r="69" spans="1:2" s="16" customFormat="1" ht="24.75" customHeight="1" x14ac:dyDescent="0.2">
      <c r="A69" s="13" t="str">
        <f>'Pregnant Women Participating'!A69</f>
        <v>Southwest Region</v>
      </c>
      <c r="B69" s="14">
        <v>394583153</v>
      </c>
    </row>
    <row r="70" spans="1:2" ht="12" customHeight="1" x14ac:dyDescent="0.2">
      <c r="A70" s="7" t="str">
        <f>'Pregnant Women Participating'!A70</f>
        <v>Colorado</v>
      </c>
      <c r="B70" s="12">
        <v>13517008</v>
      </c>
    </row>
    <row r="71" spans="1:2" ht="12" customHeight="1" x14ac:dyDescent="0.2">
      <c r="A71" s="7" t="str">
        <f>'Pregnant Women Participating'!A71</f>
        <v>Kansas</v>
      </c>
      <c r="B71" s="12">
        <v>9729110</v>
      </c>
    </row>
    <row r="72" spans="1:2" ht="12" customHeight="1" x14ac:dyDescent="0.2">
      <c r="A72" s="7" t="str">
        <f>'Pregnant Women Participating'!A72</f>
        <v>Missouri</v>
      </c>
      <c r="B72" s="12">
        <v>15815487</v>
      </c>
    </row>
    <row r="73" spans="1:2" ht="12" customHeight="1" x14ac:dyDescent="0.2">
      <c r="A73" s="7" t="str">
        <f>'Pregnant Women Participating'!A73</f>
        <v>Montana</v>
      </c>
      <c r="B73" s="12">
        <v>6809576</v>
      </c>
    </row>
    <row r="74" spans="1:2" ht="12" customHeight="1" x14ac:dyDescent="0.2">
      <c r="A74" s="7" t="str">
        <f>'Pregnant Women Participating'!A74</f>
        <v>Nebraska</v>
      </c>
      <c r="B74" s="12">
        <v>3962351</v>
      </c>
    </row>
    <row r="75" spans="1:2" ht="12" customHeight="1" x14ac:dyDescent="0.2">
      <c r="A75" s="7" t="str">
        <f>'Pregnant Women Participating'!A75</f>
        <v>North Dakota</v>
      </c>
      <c r="B75" s="12">
        <v>2441368</v>
      </c>
    </row>
    <row r="76" spans="1:2" ht="12" customHeight="1" x14ac:dyDescent="0.2">
      <c r="A76" s="7" t="str">
        <f>'Pregnant Women Participating'!A76</f>
        <v>South Dakota</v>
      </c>
      <c r="B76" s="12">
        <v>4543800</v>
      </c>
    </row>
    <row r="77" spans="1:2" ht="12" customHeight="1" x14ac:dyDescent="0.2">
      <c r="A77" s="7" t="str">
        <f>'Pregnant Women Participating'!A77</f>
        <v>Wyoming</v>
      </c>
      <c r="B77" s="12">
        <v>3822172</v>
      </c>
    </row>
    <row r="78" spans="1:2" ht="12" customHeight="1" x14ac:dyDescent="0.2">
      <c r="A78" s="7" t="str">
        <f>'Pregnant Women Participating'!A78</f>
        <v>Ute Mountain Ute Tribe, CO</v>
      </c>
      <c r="B78" s="12">
        <v>70883</v>
      </c>
    </row>
    <row r="79" spans="1:2" ht="12" customHeight="1" x14ac:dyDescent="0.2">
      <c r="A79" s="7" t="str">
        <f>'Pregnant Women Participating'!A79</f>
        <v>Omaha Sioux, NE</v>
      </c>
      <c r="B79" s="12">
        <v>141428</v>
      </c>
    </row>
    <row r="80" spans="1:2" ht="12" customHeight="1" x14ac:dyDescent="0.2">
      <c r="A80" s="7" t="str">
        <f>'Pregnant Women Participating'!A80</f>
        <v>Santee Sioux, NE</v>
      </c>
      <c r="B80" s="12">
        <v>41791</v>
      </c>
    </row>
    <row r="81" spans="1:2" ht="12" customHeight="1" x14ac:dyDescent="0.2">
      <c r="A81" s="7" t="str">
        <f>'Pregnant Women Participating'!A81</f>
        <v>Winnebago Tribe, NE</v>
      </c>
      <c r="B81" s="12">
        <v>127879</v>
      </c>
    </row>
    <row r="82" spans="1:2" ht="12" customHeight="1" x14ac:dyDescent="0.2">
      <c r="A82" s="7" t="str">
        <f>'Pregnant Women Participating'!A82</f>
        <v>Standing Rock Sioux Tribe, ND</v>
      </c>
      <c r="B82" s="12">
        <v>530927</v>
      </c>
    </row>
    <row r="83" spans="1:2" ht="12" customHeight="1" x14ac:dyDescent="0.2">
      <c r="A83" s="7" t="str">
        <f>'Pregnant Women Participating'!A83</f>
        <v>Three Affiliated Tribes, ND</v>
      </c>
      <c r="B83" s="12">
        <v>315278</v>
      </c>
    </row>
    <row r="84" spans="1:2" ht="12" customHeight="1" x14ac:dyDescent="0.2">
      <c r="A84" s="7" t="str">
        <f>'Pregnant Women Participating'!A84</f>
        <v>Cheyenne River Sioux, SD</v>
      </c>
      <c r="B84" s="12">
        <v>230611</v>
      </c>
    </row>
    <row r="85" spans="1:2" ht="12" customHeight="1" x14ac:dyDescent="0.2">
      <c r="A85" s="7" t="str">
        <f>'Pregnant Women Participating'!A85</f>
        <v>Rosebud Sioux, SD</v>
      </c>
      <c r="B85" s="12">
        <v>375067</v>
      </c>
    </row>
    <row r="86" spans="1:2" ht="12" customHeight="1" x14ac:dyDescent="0.2">
      <c r="A86" s="7" t="str">
        <f>'Pregnant Women Participating'!A86</f>
        <v>Northern Arapahoe, WY</v>
      </c>
      <c r="B86" s="12">
        <v>223074</v>
      </c>
    </row>
    <row r="87" spans="1:2" ht="12" customHeight="1" x14ac:dyDescent="0.2">
      <c r="A87" s="7" t="str">
        <f>'Pregnant Women Participating'!A87</f>
        <v>Shoshone Tribe, WY</v>
      </c>
      <c r="B87" s="12">
        <v>145414</v>
      </c>
    </row>
    <row r="88" spans="1:2" s="16" customFormat="1" ht="24.75" customHeight="1" x14ac:dyDescent="0.2">
      <c r="A88" s="13" t="str">
        <f>'Pregnant Women Participating'!A88</f>
        <v>Mountain Plains</v>
      </c>
      <c r="B88" s="14">
        <v>62843224</v>
      </c>
    </row>
    <row r="89" spans="1:2" ht="12" customHeight="1" x14ac:dyDescent="0.2">
      <c r="A89" s="8" t="str">
        <f>'Pregnant Women Participating'!A89</f>
        <v>Alaska</v>
      </c>
      <c r="B89" s="12">
        <v>5036036</v>
      </c>
    </row>
    <row r="90" spans="1:2" ht="12" customHeight="1" x14ac:dyDescent="0.2">
      <c r="A90" s="8" t="str">
        <f>'Pregnant Women Participating'!A90</f>
        <v>American Samoa</v>
      </c>
      <c r="B90" s="12">
        <v>680253</v>
      </c>
    </row>
    <row r="91" spans="1:2" ht="12" customHeight="1" x14ac:dyDescent="0.2">
      <c r="A91" s="8" t="str">
        <f>'Pregnant Women Participating'!A91</f>
        <v>California</v>
      </c>
      <c r="B91" s="12">
        <v>357118272</v>
      </c>
    </row>
    <row r="92" spans="1:2" ht="12" customHeight="1" x14ac:dyDescent="0.2">
      <c r="A92" s="8" t="str">
        <f>'Pregnant Women Participating'!A92</f>
        <v>Guam</v>
      </c>
      <c r="B92" s="12">
        <v>1284876</v>
      </c>
    </row>
    <row r="93" spans="1:2" ht="12" customHeight="1" x14ac:dyDescent="0.2">
      <c r="A93" s="8" t="str">
        <f>'Pregnant Women Participating'!A93</f>
        <v>Hawaii</v>
      </c>
      <c r="B93" s="12">
        <v>6415174</v>
      </c>
    </row>
    <row r="94" spans="1:2" ht="12" customHeight="1" x14ac:dyDescent="0.2">
      <c r="A94" s="8" t="str">
        <f>'Pregnant Women Participating'!A94</f>
        <v>Idaho</v>
      </c>
      <c r="B94" s="12">
        <v>5983377</v>
      </c>
    </row>
    <row r="95" spans="1:2" ht="12" customHeight="1" x14ac:dyDescent="0.2">
      <c r="A95" s="8" t="str">
        <f>'Pregnant Women Participating'!A95</f>
        <v>Nevada</v>
      </c>
      <c r="B95" s="12">
        <v>8684725</v>
      </c>
    </row>
    <row r="96" spans="1:2" ht="12" customHeight="1" x14ac:dyDescent="0.2">
      <c r="A96" s="8" t="str">
        <f>'Pregnant Women Participating'!A96</f>
        <v>Oregon</v>
      </c>
      <c r="B96" s="12">
        <v>16924228</v>
      </c>
    </row>
    <row r="97" spans="1:2" ht="12" customHeight="1" x14ac:dyDescent="0.2">
      <c r="A97" s="8" t="str">
        <f>'Pregnant Women Participating'!A97</f>
        <v>Washington</v>
      </c>
      <c r="B97" s="12">
        <v>37554158</v>
      </c>
    </row>
    <row r="98" spans="1:2" ht="12" customHeight="1" x14ac:dyDescent="0.2">
      <c r="A98" s="8" t="str">
        <f>'Pregnant Women Participating'!A98</f>
        <v>Northern Marianas</v>
      </c>
      <c r="B98" s="12">
        <v>689799</v>
      </c>
    </row>
    <row r="99" spans="1:2" ht="12" customHeight="1" x14ac:dyDescent="0.2">
      <c r="A99" s="8" t="str">
        <f>'Pregnant Women Participating'!A99</f>
        <v>Inter-Tribal Council, NV</v>
      </c>
      <c r="B99" s="12">
        <v>309961</v>
      </c>
    </row>
    <row r="100" spans="1:2" s="16" customFormat="1" ht="24.75" customHeight="1" x14ac:dyDescent="0.2">
      <c r="A100" s="13" t="str">
        <f>'Pregnant Women Participating'!A100</f>
        <v>Western Region</v>
      </c>
      <c r="B100" s="14">
        <v>440680859</v>
      </c>
    </row>
    <row r="101" spans="1:2" s="24" customFormat="1" ht="16.5" customHeight="1" thickBot="1" x14ac:dyDescent="0.25">
      <c r="A101" s="21" t="str">
        <f>'Pregnant Women Participating'!A101</f>
        <v>TOTAL</v>
      </c>
      <c r="B101" s="22">
        <v>1570438714</v>
      </c>
    </row>
    <row r="102" spans="1:2" ht="12.75" customHeight="1" thickTop="1" x14ac:dyDescent="0.2">
      <c r="A102" s="9"/>
    </row>
    <row r="103" spans="1:2" x14ac:dyDescent="0.2">
      <c r="A103" s="9"/>
    </row>
    <row r="104" spans="1:2" s="26" customFormat="1" ht="12.75" x14ac:dyDescent="0.2">
      <c r="A104" s="25" t="s">
        <v>1</v>
      </c>
    </row>
  </sheetData>
  <phoneticPr fontId="1" type="noConversion"/>
  <pageMargins left="0.5" right="0.5" top="0.5" bottom="0.5" header="0.5" footer="0.3"/>
  <pageSetup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112"/>
  <sheetViews>
    <sheetView showGridLines="0" zoomScaleNormal="100" workbookViewId="0"/>
  </sheetViews>
  <sheetFormatPr defaultColWidth="9.140625" defaultRowHeight="12" x14ac:dyDescent="0.2"/>
  <cols>
    <col min="1" max="1" width="34.7109375" style="3" customWidth="1"/>
    <col min="2" max="7" width="11.7109375" style="3" customWidth="1"/>
    <col min="8" max="8" width="13.7109375" style="3" customWidth="1"/>
    <col min="9" max="16384" width="9.140625" style="3"/>
  </cols>
  <sheetData>
    <row r="1" spans="1:8" ht="12" customHeight="1" x14ac:dyDescent="0.2">
      <c r="A1" s="10" t="s">
        <v>2</v>
      </c>
      <c r="B1" s="2"/>
      <c r="C1" s="2"/>
      <c r="D1" s="2"/>
      <c r="E1" s="2"/>
      <c r="F1" s="2"/>
      <c r="G1" s="2"/>
      <c r="H1" s="2"/>
    </row>
    <row r="2" spans="1:8" ht="12" customHeight="1" x14ac:dyDescent="0.2">
      <c r="A2" s="10" t="s">
        <v>41</v>
      </c>
      <c r="B2" s="2"/>
      <c r="C2" s="2"/>
      <c r="D2" s="2"/>
      <c r="E2" s="2"/>
      <c r="F2" s="2"/>
      <c r="G2" s="2"/>
      <c r="H2" s="2"/>
    </row>
    <row r="3" spans="1:8" ht="12" customHeight="1" x14ac:dyDescent="0.2">
      <c r="A3" s="1" t="s">
        <v>140</v>
      </c>
      <c r="B3" s="2"/>
      <c r="C3" s="2"/>
      <c r="D3" s="2"/>
      <c r="E3" s="2"/>
      <c r="F3" s="2"/>
      <c r="G3" s="2"/>
      <c r="H3" s="2"/>
    </row>
    <row r="4" spans="1:8" ht="12" customHeight="1" x14ac:dyDescent="0.2">
      <c r="A4" s="2"/>
      <c r="B4" s="2"/>
      <c r="C4" s="2"/>
      <c r="D4" s="2"/>
      <c r="E4" s="2"/>
      <c r="F4" s="2"/>
      <c r="G4" s="2"/>
      <c r="H4" s="2"/>
    </row>
    <row r="5" spans="1:8" ht="24" customHeight="1" x14ac:dyDescent="0.2">
      <c r="A5" s="6" t="s">
        <v>0</v>
      </c>
      <c r="B5" s="17">
        <f>DATE(RIGHT(A2,4)-1,10,1)</f>
        <v>45931</v>
      </c>
      <c r="C5" s="18">
        <f>DATE(RIGHT(A2,4)-1,11,1)</f>
        <v>45962</v>
      </c>
      <c r="D5" s="18">
        <f>DATE(RIGHT(A2,4)-1,12,1)</f>
        <v>45992</v>
      </c>
      <c r="E5" s="18">
        <f>DATE(RIGHT(A2,4),1,1)</f>
        <v>46023</v>
      </c>
      <c r="F5" s="18">
        <f>DATE(RIGHT(A2,4),2,1)</f>
        <v>46054</v>
      </c>
      <c r="G5" s="36">
        <f>DATE(RIGHT(A2,4),3,1)</f>
        <v>46082</v>
      </c>
      <c r="H5" s="11" t="s">
        <v>12</v>
      </c>
    </row>
    <row r="6" spans="1:8" ht="12" customHeight="1" x14ac:dyDescent="0.2">
      <c r="A6" s="7" t="s">
        <v>42</v>
      </c>
      <c r="B6" s="12">
        <v>4594</v>
      </c>
      <c r="C6" s="4">
        <v>4290</v>
      </c>
      <c r="D6" s="4">
        <v>4268</v>
      </c>
      <c r="E6" s="4">
        <v>4192</v>
      </c>
      <c r="F6" s="4">
        <v>4119</v>
      </c>
      <c r="G6" s="35">
        <v>4329</v>
      </c>
      <c r="H6" s="12">
        <f t="shared" ref="H6:H14" si="0">IF(SUM(B6:G6)&gt;0,AVERAGE(B6:G6)," ")</f>
        <v>4298.666666666667</v>
      </c>
    </row>
    <row r="7" spans="1:8" ht="12" customHeight="1" x14ac:dyDescent="0.2">
      <c r="A7" s="7" t="s">
        <v>43</v>
      </c>
      <c r="B7" s="12">
        <v>1521</v>
      </c>
      <c r="C7" s="4">
        <v>1440</v>
      </c>
      <c r="D7" s="4">
        <v>1384</v>
      </c>
      <c r="E7" s="4">
        <v>1399</v>
      </c>
      <c r="F7" s="4">
        <v>1353</v>
      </c>
      <c r="G7" s="35">
        <v>1414</v>
      </c>
      <c r="H7" s="12">
        <f t="shared" si="0"/>
        <v>1418.5</v>
      </c>
    </row>
    <row r="8" spans="1:8" ht="12" customHeight="1" x14ac:dyDescent="0.2">
      <c r="A8" s="7" t="s">
        <v>44</v>
      </c>
      <c r="B8" s="12">
        <v>8548</v>
      </c>
      <c r="C8" s="4">
        <v>8452</v>
      </c>
      <c r="D8" s="4">
        <v>8244</v>
      </c>
      <c r="E8" s="4">
        <v>8209</v>
      </c>
      <c r="F8" s="4">
        <v>8438</v>
      </c>
      <c r="G8" s="35">
        <v>8509</v>
      </c>
      <c r="H8" s="12">
        <f t="shared" si="0"/>
        <v>8400</v>
      </c>
    </row>
    <row r="9" spans="1:8" ht="12" customHeight="1" x14ac:dyDescent="0.2">
      <c r="A9" s="7" t="s">
        <v>45</v>
      </c>
      <c r="B9" s="12">
        <v>859</v>
      </c>
      <c r="C9" s="4">
        <v>831</v>
      </c>
      <c r="D9" s="4">
        <v>844</v>
      </c>
      <c r="E9" s="4">
        <v>839</v>
      </c>
      <c r="F9" s="4">
        <v>851</v>
      </c>
      <c r="G9" s="35">
        <v>915</v>
      </c>
      <c r="H9" s="12">
        <f t="shared" si="0"/>
        <v>856.5</v>
      </c>
    </row>
    <row r="10" spans="1:8" ht="12" customHeight="1" x14ac:dyDescent="0.2">
      <c r="A10" s="7" t="s">
        <v>46</v>
      </c>
      <c r="B10" s="12">
        <v>31298</v>
      </c>
      <c r="C10" s="4">
        <v>29922</v>
      </c>
      <c r="D10" s="4">
        <v>29457</v>
      </c>
      <c r="E10" s="4">
        <v>29612</v>
      </c>
      <c r="F10" s="4">
        <v>29391</v>
      </c>
      <c r="G10" s="35">
        <v>30859</v>
      </c>
      <c r="H10" s="12">
        <f t="shared" si="0"/>
        <v>30089.833333333332</v>
      </c>
    </row>
    <row r="11" spans="1:8" ht="12" customHeight="1" x14ac:dyDescent="0.2">
      <c r="A11" s="7" t="s">
        <v>47</v>
      </c>
      <c r="B11" s="12">
        <v>1314</v>
      </c>
      <c r="C11" s="4">
        <v>1192</v>
      </c>
      <c r="D11" s="4">
        <v>1194</v>
      </c>
      <c r="E11" s="4">
        <v>1230</v>
      </c>
      <c r="F11" s="4">
        <v>1170</v>
      </c>
      <c r="G11" s="35">
        <v>1270</v>
      </c>
      <c r="H11" s="12">
        <f t="shared" si="0"/>
        <v>1228.3333333333333</v>
      </c>
    </row>
    <row r="12" spans="1:8" ht="12" customHeight="1" x14ac:dyDescent="0.2">
      <c r="A12" s="7" t="s">
        <v>48</v>
      </c>
      <c r="B12" s="12">
        <v>736</v>
      </c>
      <c r="C12" s="4">
        <v>721</v>
      </c>
      <c r="D12" s="4">
        <v>724</v>
      </c>
      <c r="E12" s="4">
        <v>732</v>
      </c>
      <c r="F12" s="4">
        <v>754</v>
      </c>
      <c r="G12" s="35">
        <v>775</v>
      </c>
      <c r="H12" s="12">
        <f t="shared" si="0"/>
        <v>740.33333333333337</v>
      </c>
    </row>
    <row r="13" spans="1:8" ht="12" customHeight="1" x14ac:dyDescent="0.2">
      <c r="A13" s="7" t="s">
        <v>49</v>
      </c>
      <c r="B13" s="12">
        <v>163</v>
      </c>
      <c r="C13" s="4">
        <v>177</v>
      </c>
      <c r="D13" s="4">
        <v>153</v>
      </c>
      <c r="E13" s="4">
        <v>138</v>
      </c>
      <c r="F13" s="4">
        <v>122</v>
      </c>
      <c r="G13" s="35">
        <v>134</v>
      </c>
      <c r="H13" s="12">
        <f t="shared" si="0"/>
        <v>147.83333333333334</v>
      </c>
    </row>
    <row r="14" spans="1:8" ht="12" customHeight="1" x14ac:dyDescent="0.2">
      <c r="A14" s="7" t="s">
        <v>50</v>
      </c>
      <c r="B14" s="12">
        <v>6</v>
      </c>
      <c r="C14" s="4">
        <v>8</v>
      </c>
      <c r="D14" s="4">
        <v>8</v>
      </c>
      <c r="E14" s="4">
        <v>7</v>
      </c>
      <c r="F14" s="4">
        <v>6</v>
      </c>
      <c r="G14" s="35">
        <v>4</v>
      </c>
      <c r="H14" s="12">
        <f t="shared" si="0"/>
        <v>6.5</v>
      </c>
    </row>
    <row r="15" spans="1:8" s="16" customFormat="1" ht="24.75" customHeight="1" x14ac:dyDescent="0.2">
      <c r="A15" s="13" t="s">
        <v>51</v>
      </c>
      <c r="B15" s="15">
        <v>49039</v>
      </c>
      <c r="C15" s="14">
        <v>47033</v>
      </c>
      <c r="D15" s="14">
        <v>46276</v>
      </c>
      <c r="E15" s="14">
        <v>46358</v>
      </c>
      <c r="F15" s="14">
        <v>46204</v>
      </c>
      <c r="G15" s="34">
        <v>48209</v>
      </c>
      <c r="H15" s="15">
        <f t="shared" ref="H15:H101" si="1">IF(SUM(B15:G15)&gt;0,AVERAGE(B15:G15)," ")</f>
        <v>47186.5</v>
      </c>
    </row>
    <row r="16" spans="1:8" ht="12" customHeight="1" x14ac:dyDescent="0.2">
      <c r="A16" s="7" t="s">
        <v>52</v>
      </c>
      <c r="B16" s="4">
        <v>1842</v>
      </c>
      <c r="C16" s="4">
        <v>1766</v>
      </c>
      <c r="D16" s="4">
        <v>1789</v>
      </c>
      <c r="E16" s="4">
        <v>1771</v>
      </c>
      <c r="F16" s="4">
        <v>1734</v>
      </c>
      <c r="G16" s="4">
        <v>1794</v>
      </c>
      <c r="H16" s="12">
        <f t="shared" si="1"/>
        <v>1782.6666666666667</v>
      </c>
    </row>
    <row r="17" spans="1:8" ht="12" customHeight="1" x14ac:dyDescent="0.2">
      <c r="A17" s="7" t="s">
        <v>53</v>
      </c>
      <c r="B17" s="4">
        <v>864</v>
      </c>
      <c r="C17" s="4">
        <v>829</v>
      </c>
      <c r="D17" s="4">
        <v>775</v>
      </c>
      <c r="E17" s="4">
        <v>720</v>
      </c>
      <c r="F17" s="4">
        <v>744</v>
      </c>
      <c r="G17" s="4">
        <v>773</v>
      </c>
      <c r="H17" s="12">
        <f t="shared" si="1"/>
        <v>784.16666666666663</v>
      </c>
    </row>
    <row r="18" spans="1:8" ht="12" customHeight="1" x14ac:dyDescent="0.2">
      <c r="A18" s="7" t="s">
        <v>54</v>
      </c>
      <c r="B18" s="4">
        <v>10487</v>
      </c>
      <c r="C18" s="4">
        <v>9899</v>
      </c>
      <c r="D18" s="4">
        <v>9750</v>
      </c>
      <c r="E18" s="4">
        <v>9646</v>
      </c>
      <c r="F18" s="4">
        <v>9527</v>
      </c>
      <c r="G18" s="4">
        <v>9877</v>
      </c>
      <c r="H18" s="12">
        <f t="shared" si="1"/>
        <v>9864.3333333333339</v>
      </c>
    </row>
    <row r="19" spans="1:8" ht="12" customHeight="1" x14ac:dyDescent="0.2">
      <c r="A19" s="7" t="s">
        <v>55</v>
      </c>
      <c r="B19" s="4">
        <v>11429</v>
      </c>
      <c r="C19" s="4">
        <v>11226</v>
      </c>
      <c r="D19" s="4">
        <v>10839</v>
      </c>
      <c r="E19" s="4">
        <v>10763</v>
      </c>
      <c r="F19" s="4">
        <v>10829</v>
      </c>
      <c r="G19" s="4">
        <v>11152</v>
      </c>
      <c r="H19" s="12">
        <f t="shared" si="1"/>
        <v>11039.666666666666</v>
      </c>
    </row>
    <row r="20" spans="1:8" ht="12" customHeight="1" x14ac:dyDescent="0.2">
      <c r="A20" s="7" t="s">
        <v>56</v>
      </c>
      <c r="B20" s="4">
        <v>12934</v>
      </c>
      <c r="C20" s="4">
        <v>12417</v>
      </c>
      <c r="D20" s="4">
        <v>11870</v>
      </c>
      <c r="E20" s="4">
        <v>11509</v>
      </c>
      <c r="F20" s="4">
        <v>11796</v>
      </c>
      <c r="G20" s="4">
        <v>11968</v>
      </c>
      <c r="H20" s="12">
        <f t="shared" si="1"/>
        <v>12082.333333333334</v>
      </c>
    </row>
    <row r="21" spans="1:8" ht="12" customHeight="1" x14ac:dyDescent="0.2">
      <c r="A21" s="7" t="s">
        <v>57</v>
      </c>
      <c r="B21" s="4">
        <v>8582</v>
      </c>
      <c r="C21" s="4">
        <v>8279</v>
      </c>
      <c r="D21" s="4">
        <v>7929</v>
      </c>
      <c r="E21" s="4">
        <v>7644</v>
      </c>
      <c r="F21" s="4">
        <v>7723</v>
      </c>
      <c r="G21" s="4">
        <v>7832</v>
      </c>
      <c r="H21" s="12">
        <f t="shared" si="1"/>
        <v>7998.166666666667</v>
      </c>
    </row>
    <row r="22" spans="1:8" ht="12" customHeight="1" x14ac:dyDescent="0.2">
      <c r="A22" s="7" t="s">
        <v>58</v>
      </c>
      <c r="B22" s="4">
        <v>8016</v>
      </c>
      <c r="C22" s="4">
        <v>7455</v>
      </c>
      <c r="D22" s="4">
        <v>7127</v>
      </c>
      <c r="E22" s="4">
        <v>7037</v>
      </c>
      <c r="F22" s="4">
        <v>7023</v>
      </c>
      <c r="G22" s="4">
        <v>7420</v>
      </c>
      <c r="H22" s="12">
        <f t="shared" si="1"/>
        <v>7346.333333333333</v>
      </c>
    </row>
    <row r="23" spans="1:8" ht="12" customHeight="1" x14ac:dyDescent="0.2">
      <c r="A23" s="7" t="s">
        <v>59</v>
      </c>
      <c r="B23" s="4">
        <v>3056</v>
      </c>
      <c r="C23" s="4">
        <v>2858</v>
      </c>
      <c r="D23" s="4">
        <v>2784</v>
      </c>
      <c r="E23" s="4">
        <v>2824</v>
      </c>
      <c r="F23" s="4">
        <v>2791</v>
      </c>
      <c r="G23" s="4">
        <v>2913</v>
      </c>
      <c r="H23" s="12">
        <f t="shared" si="1"/>
        <v>2871</v>
      </c>
    </row>
    <row r="24" spans="1:8" s="16" customFormat="1" ht="24.75" customHeight="1" x14ac:dyDescent="0.2">
      <c r="A24" s="13" t="s">
        <v>60</v>
      </c>
      <c r="B24" s="14">
        <v>57210</v>
      </c>
      <c r="C24" s="14">
        <v>54729</v>
      </c>
      <c r="D24" s="14">
        <v>52863</v>
      </c>
      <c r="E24" s="14">
        <v>51914</v>
      </c>
      <c r="F24" s="14">
        <v>52167</v>
      </c>
      <c r="G24" s="14">
        <v>53729</v>
      </c>
      <c r="H24" s="15">
        <f t="shared" si="1"/>
        <v>53768.666666666664</v>
      </c>
    </row>
    <row r="25" spans="1:8" ht="12" customHeight="1" x14ac:dyDescent="0.2">
      <c r="A25" s="7" t="s">
        <v>61</v>
      </c>
      <c r="B25" s="4">
        <v>10191</v>
      </c>
      <c r="C25" s="4">
        <v>8962</v>
      </c>
      <c r="D25" s="4">
        <v>8969</v>
      </c>
      <c r="E25" s="4">
        <v>9543</v>
      </c>
      <c r="F25" s="4">
        <v>9565</v>
      </c>
      <c r="G25" s="4">
        <v>9899</v>
      </c>
      <c r="H25" s="12">
        <f t="shared" si="1"/>
        <v>9521.5</v>
      </c>
    </row>
    <row r="26" spans="1:8" ht="12" customHeight="1" x14ac:dyDescent="0.2">
      <c r="A26" s="7" t="s">
        <v>62</v>
      </c>
      <c r="B26" s="4">
        <v>33326</v>
      </c>
      <c r="C26" s="4">
        <v>30600</v>
      </c>
      <c r="D26" s="4">
        <v>29213</v>
      </c>
      <c r="E26" s="4">
        <v>28749</v>
      </c>
      <c r="F26" s="4">
        <v>28262</v>
      </c>
      <c r="G26" s="4">
        <v>29080</v>
      </c>
      <c r="H26" s="12">
        <f t="shared" si="1"/>
        <v>29871.666666666668</v>
      </c>
    </row>
    <row r="27" spans="1:8" ht="12" customHeight="1" x14ac:dyDescent="0.2">
      <c r="A27" s="7" t="s">
        <v>63</v>
      </c>
      <c r="B27" s="4">
        <v>22359</v>
      </c>
      <c r="C27" s="4">
        <v>21302</v>
      </c>
      <c r="D27" s="4">
        <v>20990</v>
      </c>
      <c r="E27" s="4">
        <v>21042</v>
      </c>
      <c r="F27" s="4">
        <v>20945</v>
      </c>
      <c r="G27" s="4">
        <v>21209</v>
      </c>
      <c r="H27" s="12">
        <f t="shared" si="1"/>
        <v>21307.833333333332</v>
      </c>
    </row>
    <row r="28" spans="1:8" ht="12" customHeight="1" x14ac:dyDescent="0.2">
      <c r="A28" s="7" t="s">
        <v>64</v>
      </c>
      <c r="B28" s="4">
        <v>9043</v>
      </c>
      <c r="C28" s="4">
        <v>8525</v>
      </c>
      <c r="D28" s="4">
        <v>7922</v>
      </c>
      <c r="E28" s="4">
        <v>7595</v>
      </c>
      <c r="F28" s="4">
        <v>8160</v>
      </c>
      <c r="G28" s="4">
        <v>8406</v>
      </c>
      <c r="H28" s="12">
        <f t="shared" si="1"/>
        <v>8275.1666666666661</v>
      </c>
    </row>
    <row r="29" spans="1:8" ht="12" customHeight="1" x14ac:dyDescent="0.2">
      <c r="A29" s="7" t="s">
        <v>65</v>
      </c>
      <c r="B29" s="4">
        <v>4914</v>
      </c>
      <c r="C29" s="4">
        <v>4882</v>
      </c>
      <c r="D29" s="4">
        <v>4540</v>
      </c>
      <c r="E29" s="4">
        <v>3786</v>
      </c>
      <c r="F29" s="4">
        <v>4118</v>
      </c>
      <c r="G29" s="4">
        <v>4349</v>
      </c>
      <c r="H29" s="12">
        <f t="shared" si="1"/>
        <v>4431.5</v>
      </c>
    </row>
    <row r="30" spans="1:8" ht="12" customHeight="1" x14ac:dyDescent="0.2">
      <c r="A30" s="7" t="s">
        <v>66</v>
      </c>
      <c r="B30" s="4">
        <v>21818</v>
      </c>
      <c r="C30" s="4">
        <v>20521</v>
      </c>
      <c r="D30" s="4">
        <v>19986</v>
      </c>
      <c r="E30" s="4">
        <v>19920</v>
      </c>
      <c r="F30" s="4">
        <v>19765</v>
      </c>
      <c r="G30" s="4">
        <v>20638</v>
      </c>
      <c r="H30" s="12">
        <f t="shared" si="1"/>
        <v>20441.333333333332</v>
      </c>
    </row>
    <row r="31" spans="1:8" ht="12" customHeight="1" x14ac:dyDescent="0.2">
      <c r="A31" s="7" t="s">
        <v>67</v>
      </c>
      <c r="B31" s="4">
        <v>7938</v>
      </c>
      <c r="C31" s="4">
        <v>7380</v>
      </c>
      <c r="D31" s="4">
        <v>7207</v>
      </c>
      <c r="E31" s="4">
        <v>7174</v>
      </c>
      <c r="F31" s="4">
        <v>7187</v>
      </c>
      <c r="G31" s="4">
        <v>7647</v>
      </c>
      <c r="H31" s="12">
        <f t="shared" si="1"/>
        <v>7422.166666666667</v>
      </c>
    </row>
    <row r="32" spans="1:8" ht="12" customHeight="1" x14ac:dyDescent="0.2">
      <c r="A32" s="7" t="s">
        <v>68</v>
      </c>
      <c r="B32" s="4">
        <v>14788</v>
      </c>
      <c r="C32" s="4">
        <v>13902</v>
      </c>
      <c r="D32" s="4">
        <v>13739</v>
      </c>
      <c r="E32" s="4">
        <v>13360</v>
      </c>
      <c r="F32" s="4">
        <v>13541</v>
      </c>
      <c r="G32" s="4">
        <v>14226</v>
      </c>
      <c r="H32" s="12">
        <f t="shared" si="1"/>
        <v>13926</v>
      </c>
    </row>
    <row r="33" spans="1:8" ht="12" customHeight="1" x14ac:dyDescent="0.2">
      <c r="A33" s="7" t="s">
        <v>69</v>
      </c>
      <c r="B33" s="4">
        <v>68</v>
      </c>
      <c r="C33" s="4">
        <v>63</v>
      </c>
      <c r="D33" s="4">
        <v>62</v>
      </c>
      <c r="E33" s="4">
        <v>60</v>
      </c>
      <c r="F33" s="4">
        <v>63</v>
      </c>
      <c r="G33" s="4">
        <v>55</v>
      </c>
      <c r="H33" s="12">
        <f t="shared" si="1"/>
        <v>61.833333333333336</v>
      </c>
    </row>
    <row r="34" spans="1:8" ht="12" customHeight="1" x14ac:dyDescent="0.2">
      <c r="A34" s="7" t="s">
        <v>70</v>
      </c>
      <c r="B34" s="4">
        <v>43</v>
      </c>
      <c r="C34" s="4">
        <v>42</v>
      </c>
      <c r="D34" s="4">
        <v>40</v>
      </c>
      <c r="E34" s="4">
        <v>47</v>
      </c>
      <c r="F34" s="4">
        <v>40</v>
      </c>
      <c r="G34" s="4">
        <v>41</v>
      </c>
      <c r="H34" s="12">
        <f t="shared" si="1"/>
        <v>42.166666666666664</v>
      </c>
    </row>
    <row r="35" spans="1:8" s="16" customFormat="1" ht="24.75" customHeight="1" x14ac:dyDescent="0.2">
      <c r="A35" s="13" t="s">
        <v>71</v>
      </c>
      <c r="B35" s="14">
        <v>124488</v>
      </c>
      <c r="C35" s="14">
        <v>116179</v>
      </c>
      <c r="D35" s="14">
        <v>112668</v>
      </c>
      <c r="E35" s="14">
        <v>111276</v>
      </c>
      <c r="F35" s="14">
        <v>111646</v>
      </c>
      <c r="G35" s="14">
        <v>115550</v>
      </c>
      <c r="H35" s="15">
        <f t="shared" si="1"/>
        <v>115301.16666666667</v>
      </c>
    </row>
    <row r="36" spans="1:8" ht="12" customHeight="1" x14ac:dyDescent="0.2">
      <c r="A36" s="7" t="s">
        <v>72</v>
      </c>
      <c r="B36" s="4">
        <v>15416</v>
      </c>
      <c r="C36" s="4">
        <v>14355</v>
      </c>
      <c r="D36" s="4">
        <v>14139</v>
      </c>
      <c r="E36" s="4">
        <v>14272</v>
      </c>
      <c r="F36" s="4">
        <v>14095</v>
      </c>
      <c r="G36" s="4">
        <v>14695</v>
      </c>
      <c r="H36" s="12">
        <f t="shared" si="1"/>
        <v>14495.333333333334</v>
      </c>
    </row>
    <row r="37" spans="1:8" ht="12" customHeight="1" x14ac:dyDescent="0.2">
      <c r="A37" s="7" t="s">
        <v>73</v>
      </c>
      <c r="B37" s="4">
        <v>11329</v>
      </c>
      <c r="C37" s="4">
        <v>10572</v>
      </c>
      <c r="D37" s="4">
        <v>10266</v>
      </c>
      <c r="E37" s="4">
        <v>10180</v>
      </c>
      <c r="F37" s="4">
        <v>10203</v>
      </c>
      <c r="G37" s="4">
        <v>10652</v>
      </c>
      <c r="H37" s="12">
        <f t="shared" si="1"/>
        <v>10533.666666666666</v>
      </c>
    </row>
    <row r="38" spans="1:8" ht="12" customHeight="1" x14ac:dyDescent="0.2">
      <c r="A38" s="7" t="s">
        <v>74</v>
      </c>
      <c r="B38" s="4">
        <v>4435</v>
      </c>
      <c r="C38" s="4">
        <v>4348</v>
      </c>
      <c r="D38" s="4">
        <v>4205</v>
      </c>
      <c r="E38" s="4">
        <v>4131</v>
      </c>
      <c r="F38" s="4">
        <v>4210</v>
      </c>
      <c r="G38" s="4">
        <v>4319</v>
      </c>
      <c r="H38" s="12">
        <f t="shared" si="1"/>
        <v>4274.666666666667</v>
      </c>
    </row>
    <row r="39" spans="1:8" ht="12" customHeight="1" x14ac:dyDescent="0.2">
      <c r="A39" s="7" t="s">
        <v>75</v>
      </c>
      <c r="B39" s="4">
        <v>16442</v>
      </c>
      <c r="C39" s="4">
        <v>15720</v>
      </c>
      <c r="D39" s="4">
        <v>15499</v>
      </c>
      <c r="E39" s="4">
        <v>15700</v>
      </c>
      <c r="F39" s="4">
        <v>15545</v>
      </c>
      <c r="G39" s="4">
        <v>15817</v>
      </c>
      <c r="H39" s="12">
        <f t="shared" si="1"/>
        <v>15787.166666666666</v>
      </c>
    </row>
    <row r="40" spans="1:8" ht="12" customHeight="1" x14ac:dyDescent="0.2">
      <c r="A40" s="7" t="s">
        <v>76</v>
      </c>
      <c r="B40" s="4">
        <v>8310</v>
      </c>
      <c r="C40" s="4">
        <v>7937</v>
      </c>
      <c r="D40" s="4">
        <v>7706</v>
      </c>
      <c r="E40" s="4">
        <v>7653</v>
      </c>
      <c r="F40" s="4">
        <v>7448</v>
      </c>
      <c r="G40" s="4">
        <v>7634</v>
      </c>
      <c r="H40" s="12">
        <f t="shared" si="1"/>
        <v>7781.333333333333</v>
      </c>
    </row>
    <row r="41" spans="1:8" ht="12" customHeight="1" x14ac:dyDescent="0.2">
      <c r="A41" s="7" t="s">
        <v>77</v>
      </c>
      <c r="B41" s="4">
        <v>12974</v>
      </c>
      <c r="C41" s="4">
        <v>12330</v>
      </c>
      <c r="D41" s="4">
        <v>11887</v>
      </c>
      <c r="E41" s="4">
        <v>11737</v>
      </c>
      <c r="F41" s="4">
        <v>11906</v>
      </c>
      <c r="G41" s="4">
        <v>12401</v>
      </c>
      <c r="H41" s="12">
        <f t="shared" si="1"/>
        <v>12205.833333333334</v>
      </c>
    </row>
    <row r="42" spans="1:8" ht="12" customHeight="1" x14ac:dyDescent="0.2">
      <c r="A42" s="7" t="s">
        <v>78</v>
      </c>
      <c r="B42" s="4">
        <v>7047</v>
      </c>
      <c r="C42" s="4">
        <v>6799</v>
      </c>
      <c r="D42" s="4">
        <v>6679</v>
      </c>
      <c r="E42" s="4">
        <v>6860</v>
      </c>
      <c r="F42" s="4">
        <v>6863</v>
      </c>
      <c r="G42" s="4">
        <v>6892</v>
      </c>
      <c r="H42" s="12">
        <f t="shared" si="1"/>
        <v>6856.666666666667</v>
      </c>
    </row>
    <row r="43" spans="1:8" s="16" customFormat="1" ht="24.75" customHeight="1" x14ac:dyDescent="0.2">
      <c r="A43" s="13" t="s">
        <v>79</v>
      </c>
      <c r="B43" s="14">
        <v>75953</v>
      </c>
      <c r="C43" s="14">
        <v>72061</v>
      </c>
      <c r="D43" s="14">
        <v>70381</v>
      </c>
      <c r="E43" s="14">
        <v>70533</v>
      </c>
      <c r="F43" s="14">
        <v>70270</v>
      </c>
      <c r="G43" s="14">
        <v>72410</v>
      </c>
      <c r="H43" s="15">
        <f t="shared" si="1"/>
        <v>71934.666666666672</v>
      </c>
    </row>
    <row r="44" spans="1:8" ht="12" customHeight="1" x14ac:dyDescent="0.2">
      <c r="A44" s="7" t="s">
        <v>80</v>
      </c>
      <c r="B44" s="4">
        <v>9741</v>
      </c>
      <c r="C44" s="4">
        <v>9187</v>
      </c>
      <c r="D44" s="4">
        <v>8923</v>
      </c>
      <c r="E44" s="4">
        <v>8903</v>
      </c>
      <c r="F44" s="4">
        <v>9110</v>
      </c>
      <c r="G44" s="4">
        <v>9415</v>
      </c>
      <c r="H44" s="12">
        <f t="shared" si="1"/>
        <v>9213.1666666666661</v>
      </c>
    </row>
    <row r="45" spans="1:8" ht="12" customHeight="1" x14ac:dyDescent="0.2">
      <c r="A45" s="7" t="s">
        <v>81</v>
      </c>
      <c r="B45" s="4">
        <v>6619</v>
      </c>
      <c r="C45" s="4">
        <v>5692</v>
      </c>
      <c r="D45" s="4">
        <v>5157</v>
      </c>
      <c r="E45" s="4">
        <v>5783</v>
      </c>
      <c r="F45" s="4">
        <v>6408</v>
      </c>
      <c r="G45" s="4">
        <v>6055</v>
      </c>
      <c r="H45" s="12">
        <f t="shared" si="1"/>
        <v>5952.333333333333</v>
      </c>
    </row>
    <row r="46" spans="1:8" ht="12" customHeight="1" x14ac:dyDescent="0.2">
      <c r="A46" s="7" t="s">
        <v>82</v>
      </c>
      <c r="B46" s="4">
        <v>9857</v>
      </c>
      <c r="C46" s="4">
        <v>9246</v>
      </c>
      <c r="D46" s="4">
        <v>8661</v>
      </c>
      <c r="E46" s="4">
        <v>8479</v>
      </c>
      <c r="F46" s="4">
        <v>8579</v>
      </c>
      <c r="G46" s="4">
        <v>8980</v>
      </c>
      <c r="H46" s="12">
        <f t="shared" si="1"/>
        <v>8967</v>
      </c>
    </row>
    <row r="47" spans="1:8" ht="12" customHeight="1" x14ac:dyDescent="0.2">
      <c r="A47" s="7" t="s">
        <v>83</v>
      </c>
      <c r="B47" s="4">
        <v>3834</v>
      </c>
      <c r="C47" s="4">
        <v>3365</v>
      </c>
      <c r="D47" s="4">
        <v>3187</v>
      </c>
      <c r="E47" s="4">
        <v>3522</v>
      </c>
      <c r="F47" s="4">
        <v>3599</v>
      </c>
      <c r="G47" s="4">
        <v>3646</v>
      </c>
      <c r="H47" s="12">
        <f t="shared" si="1"/>
        <v>3525.5</v>
      </c>
    </row>
    <row r="48" spans="1:8" ht="12" customHeight="1" x14ac:dyDescent="0.2">
      <c r="A48" s="7" t="s">
        <v>84</v>
      </c>
      <c r="B48" s="4">
        <v>8054</v>
      </c>
      <c r="C48" s="4">
        <v>7476</v>
      </c>
      <c r="D48" s="4">
        <v>7297</v>
      </c>
      <c r="E48" s="4">
        <v>7027</v>
      </c>
      <c r="F48" s="4">
        <v>7207</v>
      </c>
      <c r="G48" s="4">
        <v>7923</v>
      </c>
      <c r="H48" s="12">
        <f t="shared" si="1"/>
        <v>7497.333333333333</v>
      </c>
    </row>
    <row r="49" spans="1:8" ht="12" customHeight="1" x14ac:dyDescent="0.2">
      <c r="A49" s="7" t="s">
        <v>85</v>
      </c>
      <c r="B49" s="4">
        <v>66274</v>
      </c>
      <c r="C49" s="4">
        <v>62658</v>
      </c>
      <c r="D49" s="4">
        <v>59587</v>
      </c>
      <c r="E49" s="4">
        <v>58608</v>
      </c>
      <c r="F49" s="4">
        <v>59431</v>
      </c>
      <c r="G49" s="4">
        <v>60943</v>
      </c>
      <c r="H49" s="12">
        <f t="shared" si="1"/>
        <v>61250.166666666664</v>
      </c>
    </row>
    <row r="50" spans="1:8" ht="12" customHeight="1" x14ac:dyDescent="0.2">
      <c r="A50" s="7" t="s">
        <v>86</v>
      </c>
      <c r="B50" s="4">
        <v>3717</v>
      </c>
      <c r="C50" s="4">
        <v>3628</v>
      </c>
      <c r="D50" s="4">
        <v>3489</v>
      </c>
      <c r="E50" s="4">
        <v>3488</v>
      </c>
      <c r="F50" s="4">
        <v>3599</v>
      </c>
      <c r="G50" s="4">
        <v>3642</v>
      </c>
      <c r="H50" s="12">
        <f t="shared" si="1"/>
        <v>3593.8333333333335</v>
      </c>
    </row>
    <row r="51" spans="1:8" ht="12" customHeight="1" x14ac:dyDescent="0.2">
      <c r="A51" s="7" t="s">
        <v>87</v>
      </c>
      <c r="B51" s="4">
        <v>446</v>
      </c>
      <c r="C51" s="4">
        <v>409</v>
      </c>
      <c r="D51" s="4">
        <v>392</v>
      </c>
      <c r="E51" s="4">
        <v>392</v>
      </c>
      <c r="F51" s="4">
        <v>398</v>
      </c>
      <c r="G51" s="4">
        <v>436</v>
      </c>
      <c r="H51" s="12">
        <f t="shared" si="1"/>
        <v>412.16666666666669</v>
      </c>
    </row>
    <row r="52" spans="1:8" ht="12" customHeight="1" x14ac:dyDescent="0.2">
      <c r="A52" s="7" t="s">
        <v>88</v>
      </c>
      <c r="B52" s="4">
        <v>333</v>
      </c>
      <c r="C52" s="4">
        <v>290</v>
      </c>
      <c r="D52" s="4">
        <v>277</v>
      </c>
      <c r="E52" s="4">
        <v>293</v>
      </c>
      <c r="F52" s="4">
        <v>283</v>
      </c>
      <c r="G52" s="4">
        <v>295</v>
      </c>
      <c r="H52" s="12">
        <f t="shared" si="1"/>
        <v>295.16666666666669</v>
      </c>
    </row>
    <row r="53" spans="1:8" ht="12" customHeight="1" x14ac:dyDescent="0.2">
      <c r="A53" s="7" t="s">
        <v>89</v>
      </c>
      <c r="B53" s="4">
        <v>13</v>
      </c>
      <c r="C53" s="4">
        <v>13</v>
      </c>
      <c r="D53" s="4">
        <v>14</v>
      </c>
      <c r="E53" s="4">
        <v>16</v>
      </c>
      <c r="F53" s="4">
        <v>15</v>
      </c>
      <c r="G53" s="4">
        <v>14</v>
      </c>
      <c r="H53" s="12">
        <f t="shared" si="1"/>
        <v>14.166666666666666</v>
      </c>
    </row>
    <row r="54" spans="1:8" ht="12" customHeight="1" x14ac:dyDescent="0.2">
      <c r="A54" s="7" t="s">
        <v>90</v>
      </c>
      <c r="B54" s="4">
        <v>28</v>
      </c>
      <c r="C54" s="4">
        <v>29</v>
      </c>
      <c r="D54" s="4">
        <v>25</v>
      </c>
      <c r="E54" s="4">
        <v>22</v>
      </c>
      <c r="F54" s="4">
        <v>17</v>
      </c>
      <c r="G54" s="4">
        <v>14</v>
      </c>
      <c r="H54" s="12">
        <f t="shared" si="1"/>
        <v>22.5</v>
      </c>
    </row>
    <row r="55" spans="1:8" ht="12" customHeight="1" x14ac:dyDescent="0.2">
      <c r="A55" s="7" t="s">
        <v>91</v>
      </c>
      <c r="B55" s="4">
        <v>18</v>
      </c>
      <c r="C55" s="4">
        <v>16</v>
      </c>
      <c r="D55" s="4">
        <v>13</v>
      </c>
      <c r="E55" s="4">
        <v>14</v>
      </c>
      <c r="F55" s="4">
        <v>14</v>
      </c>
      <c r="G55" s="4">
        <v>14</v>
      </c>
      <c r="H55" s="12">
        <f t="shared" si="1"/>
        <v>14.833333333333334</v>
      </c>
    </row>
    <row r="56" spans="1:8" ht="12" customHeight="1" x14ac:dyDescent="0.2">
      <c r="A56" s="7" t="s">
        <v>92</v>
      </c>
      <c r="B56" s="4">
        <v>58</v>
      </c>
      <c r="C56" s="4">
        <v>53</v>
      </c>
      <c r="D56" s="4">
        <v>52</v>
      </c>
      <c r="E56" s="4">
        <v>55</v>
      </c>
      <c r="F56" s="4">
        <v>52</v>
      </c>
      <c r="G56" s="4">
        <v>57</v>
      </c>
      <c r="H56" s="12">
        <f t="shared" si="1"/>
        <v>54.5</v>
      </c>
    </row>
    <row r="57" spans="1:8" ht="12" customHeight="1" x14ac:dyDescent="0.2">
      <c r="A57" s="7" t="s">
        <v>93</v>
      </c>
      <c r="B57" s="4">
        <v>16</v>
      </c>
      <c r="C57" s="4">
        <v>16</v>
      </c>
      <c r="D57" s="4">
        <v>12</v>
      </c>
      <c r="E57" s="4">
        <v>15</v>
      </c>
      <c r="F57" s="4">
        <v>12</v>
      </c>
      <c r="G57" s="4">
        <v>12</v>
      </c>
      <c r="H57" s="12">
        <f t="shared" si="1"/>
        <v>13.833333333333334</v>
      </c>
    </row>
    <row r="58" spans="1:8" ht="12" customHeight="1" x14ac:dyDescent="0.2">
      <c r="A58" s="7" t="s">
        <v>94</v>
      </c>
      <c r="B58" s="4">
        <v>7</v>
      </c>
      <c r="C58" s="4">
        <v>6</v>
      </c>
      <c r="D58" s="4">
        <v>4</v>
      </c>
      <c r="E58" s="4">
        <v>6</v>
      </c>
      <c r="F58" s="4">
        <v>6</v>
      </c>
      <c r="G58" s="4">
        <v>13</v>
      </c>
      <c r="H58" s="12">
        <f t="shared" si="1"/>
        <v>7</v>
      </c>
    </row>
    <row r="59" spans="1:8" ht="12" customHeight="1" x14ac:dyDescent="0.2">
      <c r="A59" s="7" t="s">
        <v>95</v>
      </c>
      <c r="B59" s="4">
        <v>35</v>
      </c>
      <c r="C59" s="4">
        <v>38</v>
      </c>
      <c r="D59" s="4">
        <v>33</v>
      </c>
      <c r="E59" s="4">
        <v>27</v>
      </c>
      <c r="F59" s="4">
        <v>24</v>
      </c>
      <c r="G59" s="4">
        <v>26</v>
      </c>
      <c r="H59" s="12">
        <f t="shared" si="1"/>
        <v>30.5</v>
      </c>
    </row>
    <row r="60" spans="1:8" ht="12" customHeight="1" x14ac:dyDescent="0.2">
      <c r="A60" s="7" t="s">
        <v>96</v>
      </c>
      <c r="B60" s="4">
        <v>570</v>
      </c>
      <c r="C60" s="4">
        <v>554</v>
      </c>
      <c r="D60" s="4">
        <v>569</v>
      </c>
      <c r="E60" s="4">
        <v>567</v>
      </c>
      <c r="F60" s="4">
        <v>566</v>
      </c>
      <c r="G60" s="4">
        <v>572</v>
      </c>
      <c r="H60" s="12">
        <f t="shared" si="1"/>
        <v>566.33333333333337</v>
      </c>
    </row>
    <row r="61" spans="1:8" ht="12" customHeight="1" x14ac:dyDescent="0.2">
      <c r="A61" s="7" t="s">
        <v>97</v>
      </c>
      <c r="B61" s="4">
        <v>307</v>
      </c>
      <c r="C61" s="4">
        <v>289</v>
      </c>
      <c r="D61" s="4">
        <v>284</v>
      </c>
      <c r="E61" s="4">
        <v>286</v>
      </c>
      <c r="F61" s="4">
        <v>293</v>
      </c>
      <c r="G61" s="4">
        <v>299</v>
      </c>
      <c r="H61" s="12">
        <f t="shared" si="1"/>
        <v>293</v>
      </c>
    </row>
    <row r="62" spans="1:8" ht="12" customHeight="1" x14ac:dyDescent="0.2">
      <c r="A62" s="7" t="s">
        <v>98</v>
      </c>
      <c r="B62" s="4">
        <v>368</v>
      </c>
      <c r="C62" s="4">
        <v>367</v>
      </c>
      <c r="D62" s="4">
        <v>346</v>
      </c>
      <c r="E62" s="4">
        <v>366</v>
      </c>
      <c r="F62" s="4">
        <v>376</v>
      </c>
      <c r="G62" s="4">
        <v>391</v>
      </c>
      <c r="H62" s="12">
        <f t="shared" si="1"/>
        <v>369</v>
      </c>
    </row>
    <row r="63" spans="1:8" ht="12" customHeight="1" x14ac:dyDescent="0.2">
      <c r="A63" s="7" t="s">
        <v>99</v>
      </c>
      <c r="B63" s="4">
        <v>105</v>
      </c>
      <c r="C63" s="4">
        <v>98</v>
      </c>
      <c r="D63" s="4">
        <v>93</v>
      </c>
      <c r="E63" s="4">
        <v>86</v>
      </c>
      <c r="F63" s="4">
        <v>86</v>
      </c>
      <c r="G63" s="4">
        <v>102</v>
      </c>
      <c r="H63" s="12">
        <f t="shared" si="1"/>
        <v>95</v>
      </c>
    </row>
    <row r="64" spans="1:8" ht="12" customHeight="1" x14ac:dyDescent="0.2">
      <c r="A64" s="7" t="s">
        <v>100</v>
      </c>
      <c r="B64" s="4">
        <v>43</v>
      </c>
      <c r="C64" s="4">
        <v>37</v>
      </c>
      <c r="D64" s="4">
        <v>37</v>
      </c>
      <c r="E64" s="4">
        <v>35</v>
      </c>
      <c r="F64" s="4">
        <v>41</v>
      </c>
      <c r="G64" s="4">
        <v>48</v>
      </c>
      <c r="H64" s="12">
        <f t="shared" si="1"/>
        <v>40.166666666666664</v>
      </c>
    </row>
    <row r="65" spans="1:8" ht="12" customHeight="1" x14ac:dyDescent="0.2">
      <c r="A65" s="7" t="s">
        <v>101</v>
      </c>
      <c r="B65" s="4">
        <v>152</v>
      </c>
      <c r="C65" s="4">
        <v>159</v>
      </c>
      <c r="D65" s="4">
        <v>144</v>
      </c>
      <c r="E65" s="4">
        <v>148</v>
      </c>
      <c r="F65" s="4">
        <v>142</v>
      </c>
      <c r="G65" s="4">
        <v>145</v>
      </c>
      <c r="H65" s="12">
        <f t="shared" si="1"/>
        <v>148.33333333333334</v>
      </c>
    </row>
    <row r="66" spans="1:8" ht="12" customHeight="1" x14ac:dyDescent="0.2">
      <c r="A66" s="7" t="s">
        <v>102</v>
      </c>
      <c r="B66" s="4">
        <v>149</v>
      </c>
      <c r="C66" s="4">
        <v>154</v>
      </c>
      <c r="D66" s="4">
        <v>159</v>
      </c>
      <c r="E66" s="4">
        <v>176</v>
      </c>
      <c r="F66" s="4">
        <v>184</v>
      </c>
      <c r="G66" s="4">
        <v>186</v>
      </c>
      <c r="H66" s="12">
        <f t="shared" si="1"/>
        <v>168</v>
      </c>
    </row>
    <row r="67" spans="1:8" ht="12" customHeight="1" x14ac:dyDescent="0.2">
      <c r="A67" s="7" t="s">
        <v>103</v>
      </c>
      <c r="B67" s="4">
        <v>39</v>
      </c>
      <c r="C67" s="4">
        <v>34</v>
      </c>
      <c r="D67" s="4">
        <v>40</v>
      </c>
      <c r="E67" s="4">
        <v>38</v>
      </c>
      <c r="F67" s="4">
        <v>35</v>
      </c>
      <c r="G67" s="4">
        <v>32</v>
      </c>
      <c r="H67" s="12">
        <f t="shared" si="1"/>
        <v>36.333333333333336</v>
      </c>
    </row>
    <row r="68" spans="1:8" ht="12" customHeight="1" x14ac:dyDescent="0.2">
      <c r="A68" s="7" t="s">
        <v>104</v>
      </c>
      <c r="B68" s="4">
        <v>275</v>
      </c>
      <c r="C68" s="4">
        <v>274</v>
      </c>
      <c r="D68" s="4">
        <v>254</v>
      </c>
      <c r="E68" s="4">
        <v>278</v>
      </c>
      <c r="F68" s="4">
        <v>283</v>
      </c>
      <c r="G68" s="4">
        <v>298</v>
      </c>
      <c r="H68" s="12">
        <f t="shared" si="1"/>
        <v>277</v>
      </c>
    </row>
    <row r="69" spans="1:8" s="16" customFormat="1" ht="24.75" customHeight="1" x14ac:dyDescent="0.2">
      <c r="A69" s="13" t="s">
        <v>105</v>
      </c>
      <c r="B69" s="14">
        <v>111058</v>
      </c>
      <c r="C69" s="14">
        <v>104088</v>
      </c>
      <c r="D69" s="14">
        <v>99049</v>
      </c>
      <c r="E69" s="14">
        <v>98630</v>
      </c>
      <c r="F69" s="14">
        <v>100760</v>
      </c>
      <c r="G69" s="14">
        <v>103558</v>
      </c>
      <c r="H69" s="15">
        <f t="shared" si="1"/>
        <v>102857.16666666667</v>
      </c>
    </row>
    <row r="70" spans="1:8" ht="12" customHeight="1" x14ac:dyDescent="0.2">
      <c r="A70" s="7" t="s">
        <v>106</v>
      </c>
      <c r="B70" s="12">
        <v>7164</v>
      </c>
      <c r="C70" s="4">
        <v>7037</v>
      </c>
      <c r="D70" s="4">
        <v>6869</v>
      </c>
      <c r="E70" s="4">
        <v>6843</v>
      </c>
      <c r="F70" s="4">
        <v>6982</v>
      </c>
      <c r="G70" s="4">
        <v>7081</v>
      </c>
      <c r="H70" s="12">
        <f t="shared" si="1"/>
        <v>6996</v>
      </c>
    </row>
    <row r="71" spans="1:8" ht="12" customHeight="1" x14ac:dyDescent="0.2">
      <c r="A71" s="7" t="s">
        <v>107</v>
      </c>
      <c r="B71" s="12">
        <v>4203</v>
      </c>
      <c r="C71" s="4">
        <v>3870</v>
      </c>
      <c r="D71" s="4">
        <v>3819</v>
      </c>
      <c r="E71" s="4">
        <v>3901</v>
      </c>
      <c r="F71" s="4">
        <v>3858</v>
      </c>
      <c r="G71" s="4">
        <v>4034</v>
      </c>
      <c r="H71" s="12">
        <f t="shared" si="1"/>
        <v>3947.5</v>
      </c>
    </row>
    <row r="72" spans="1:8" ht="12" customHeight="1" x14ac:dyDescent="0.2">
      <c r="A72" s="7" t="s">
        <v>108</v>
      </c>
      <c r="B72" s="12">
        <v>8987</v>
      </c>
      <c r="C72" s="4">
        <v>8391</v>
      </c>
      <c r="D72" s="4">
        <v>8025</v>
      </c>
      <c r="E72" s="4">
        <v>7932</v>
      </c>
      <c r="F72" s="4">
        <v>8000</v>
      </c>
      <c r="G72" s="4">
        <v>8249</v>
      </c>
      <c r="H72" s="12">
        <f t="shared" si="1"/>
        <v>8264</v>
      </c>
    </row>
    <row r="73" spans="1:8" ht="12" customHeight="1" x14ac:dyDescent="0.2">
      <c r="A73" s="7" t="s">
        <v>109</v>
      </c>
      <c r="B73" s="12">
        <v>1159</v>
      </c>
      <c r="C73" s="4">
        <v>1124</v>
      </c>
      <c r="D73" s="4">
        <v>1102</v>
      </c>
      <c r="E73" s="4">
        <v>1109</v>
      </c>
      <c r="F73" s="4">
        <v>1119</v>
      </c>
      <c r="G73" s="4">
        <v>1133</v>
      </c>
      <c r="H73" s="12">
        <f t="shared" si="1"/>
        <v>1124.3333333333333</v>
      </c>
    </row>
    <row r="74" spans="1:8" ht="12" customHeight="1" x14ac:dyDescent="0.2">
      <c r="A74" s="7" t="s">
        <v>110</v>
      </c>
      <c r="B74" s="12">
        <v>2614</v>
      </c>
      <c r="C74" s="4">
        <v>2581</v>
      </c>
      <c r="D74" s="4">
        <v>2458</v>
      </c>
      <c r="E74" s="4">
        <v>2454</v>
      </c>
      <c r="F74" s="4">
        <v>2455</v>
      </c>
      <c r="G74" s="4">
        <v>2479</v>
      </c>
      <c r="H74" s="12">
        <f t="shared" si="1"/>
        <v>2506.8333333333335</v>
      </c>
    </row>
    <row r="75" spans="1:8" ht="12" customHeight="1" x14ac:dyDescent="0.2">
      <c r="A75" s="7" t="s">
        <v>111</v>
      </c>
      <c r="B75" s="12">
        <v>738</v>
      </c>
      <c r="C75" s="4">
        <v>713</v>
      </c>
      <c r="D75" s="4">
        <v>694</v>
      </c>
      <c r="E75" s="4">
        <v>709</v>
      </c>
      <c r="F75" s="4">
        <v>733</v>
      </c>
      <c r="G75" s="4">
        <v>770</v>
      </c>
      <c r="H75" s="12">
        <f t="shared" si="1"/>
        <v>726.16666666666663</v>
      </c>
    </row>
    <row r="76" spans="1:8" ht="12" customHeight="1" x14ac:dyDescent="0.2">
      <c r="A76" s="7" t="s">
        <v>112</v>
      </c>
      <c r="B76" s="12">
        <v>1224</v>
      </c>
      <c r="C76" s="4">
        <v>1143</v>
      </c>
      <c r="D76" s="4">
        <v>1151</v>
      </c>
      <c r="E76" s="4">
        <v>1143</v>
      </c>
      <c r="F76" s="4">
        <v>1143</v>
      </c>
      <c r="G76" s="4">
        <v>1198</v>
      </c>
      <c r="H76" s="12">
        <f t="shared" si="1"/>
        <v>1167</v>
      </c>
    </row>
    <row r="77" spans="1:8" ht="12" customHeight="1" x14ac:dyDescent="0.2">
      <c r="A77" s="7" t="s">
        <v>113</v>
      </c>
      <c r="B77" s="12">
        <v>570</v>
      </c>
      <c r="C77" s="4">
        <v>575</v>
      </c>
      <c r="D77" s="4">
        <v>592</v>
      </c>
      <c r="E77" s="4">
        <v>609</v>
      </c>
      <c r="F77" s="4">
        <v>661</v>
      </c>
      <c r="G77" s="4">
        <v>676</v>
      </c>
      <c r="H77" s="12">
        <f t="shared" si="1"/>
        <v>613.83333333333337</v>
      </c>
    </row>
    <row r="78" spans="1:8" ht="12" customHeight="1" x14ac:dyDescent="0.2">
      <c r="A78" s="7" t="s">
        <v>114</v>
      </c>
      <c r="B78" s="12">
        <v>13</v>
      </c>
      <c r="C78" s="4">
        <v>10</v>
      </c>
      <c r="D78" s="4">
        <v>11</v>
      </c>
      <c r="E78" s="4">
        <v>13</v>
      </c>
      <c r="F78" s="4">
        <v>13</v>
      </c>
      <c r="G78" s="4">
        <v>12</v>
      </c>
      <c r="H78" s="12">
        <f t="shared" si="1"/>
        <v>12</v>
      </c>
    </row>
    <row r="79" spans="1:8" ht="12" customHeight="1" x14ac:dyDescent="0.2">
      <c r="A79" s="7" t="s">
        <v>115</v>
      </c>
      <c r="B79" s="12">
        <v>21</v>
      </c>
      <c r="C79" s="4">
        <v>20</v>
      </c>
      <c r="D79" s="4">
        <v>16</v>
      </c>
      <c r="E79" s="4">
        <v>19</v>
      </c>
      <c r="F79" s="4">
        <v>17</v>
      </c>
      <c r="G79" s="4">
        <v>16</v>
      </c>
      <c r="H79" s="12">
        <f t="shared" si="1"/>
        <v>18.166666666666668</v>
      </c>
    </row>
    <row r="80" spans="1:8" ht="12" customHeight="1" x14ac:dyDescent="0.2">
      <c r="A80" s="7" t="s">
        <v>116</v>
      </c>
      <c r="B80" s="12">
        <v>14</v>
      </c>
      <c r="C80" s="4">
        <v>10</v>
      </c>
      <c r="D80" s="4">
        <v>9</v>
      </c>
      <c r="E80" s="4">
        <v>10</v>
      </c>
      <c r="F80" s="4">
        <v>9</v>
      </c>
      <c r="G80" s="4">
        <v>9</v>
      </c>
      <c r="H80" s="12">
        <f t="shared" si="1"/>
        <v>10.166666666666666</v>
      </c>
    </row>
    <row r="81" spans="1:8" ht="12" customHeight="1" x14ac:dyDescent="0.2">
      <c r="A81" s="7" t="s">
        <v>117</v>
      </c>
      <c r="B81" s="12">
        <v>13</v>
      </c>
      <c r="C81" s="4">
        <v>10</v>
      </c>
      <c r="D81" s="4">
        <v>10</v>
      </c>
      <c r="E81" s="4">
        <v>10</v>
      </c>
      <c r="F81" s="4">
        <v>12</v>
      </c>
      <c r="G81" s="4">
        <v>17</v>
      </c>
      <c r="H81" s="12">
        <f t="shared" si="1"/>
        <v>12</v>
      </c>
    </row>
    <row r="82" spans="1:8" ht="12" customHeight="1" x14ac:dyDescent="0.2">
      <c r="A82" s="7" t="s">
        <v>118</v>
      </c>
      <c r="B82" s="12">
        <v>13</v>
      </c>
      <c r="C82" s="4">
        <v>13</v>
      </c>
      <c r="D82" s="4">
        <v>9</v>
      </c>
      <c r="E82" s="4">
        <v>12</v>
      </c>
      <c r="F82" s="4">
        <v>16</v>
      </c>
      <c r="G82" s="4">
        <v>20</v>
      </c>
      <c r="H82" s="12">
        <f t="shared" si="1"/>
        <v>13.833333333333334</v>
      </c>
    </row>
    <row r="83" spans="1:8" ht="12" customHeight="1" x14ac:dyDescent="0.2">
      <c r="A83" s="7" t="s">
        <v>119</v>
      </c>
      <c r="B83" s="12">
        <v>6</v>
      </c>
      <c r="C83" s="4">
        <v>5</v>
      </c>
      <c r="D83" s="4">
        <v>5</v>
      </c>
      <c r="E83" s="4">
        <v>7</v>
      </c>
      <c r="F83" s="4">
        <v>9</v>
      </c>
      <c r="G83" s="4">
        <v>9</v>
      </c>
      <c r="H83" s="12">
        <f t="shared" si="1"/>
        <v>6.833333333333333</v>
      </c>
    </row>
    <row r="84" spans="1:8" ht="12" customHeight="1" x14ac:dyDescent="0.2">
      <c r="A84" s="7" t="s">
        <v>120</v>
      </c>
      <c r="B84" s="12">
        <v>47</v>
      </c>
      <c r="C84" s="4">
        <v>39</v>
      </c>
      <c r="D84" s="4">
        <v>42</v>
      </c>
      <c r="E84" s="4">
        <v>39</v>
      </c>
      <c r="F84" s="4">
        <v>34</v>
      </c>
      <c r="G84" s="4">
        <v>31</v>
      </c>
      <c r="H84" s="12">
        <f t="shared" si="1"/>
        <v>38.666666666666664</v>
      </c>
    </row>
    <row r="85" spans="1:8" ht="12" customHeight="1" x14ac:dyDescent="0.2">
      <c r="A85" s="7" t="s">
        <v>121</v>
      </c>
      <c r="B85" s="12">
        <v>75</v>
      </c>
      <c r="C85" s="4">
        <v>62</v>
      </c>
      <c r="D85" s="4">
        <v>60</v>
      </c>
      <c r="E85" s="4">
        <v>59</v>
      </c>
      <c r="F85" s="4">
        <v>53</v>
      </c>
      <c r="G85" s="4">
        <v>54</v>
      </c>
      <c r="H85" s="12">
        <f t="shared" si="1"/>
        <v>60.5</v>
      </c>
    </row>
    <row r="86" spans="1:8" ht="12" customHeight="1" x14ac:dyDescent="0.2">
      <c r="A86" s="7" t="s">
        <v>122</v>
      </c>
      <c r="B86" s="12">
        <v>19</v>
      </c>
      <c r="C86" s="4">
        <v>18</v>
      </c>
      <c r="D86" s="4">
        <v>17</v>
      </c>
      <c r="E86" s="4">
        <v>18</v>
      </c>
      <c r="F86" s="4">
        <v>19</v>
      </c>
      <c r="G86" s="4">
        <v>22</v>
      </c>
      <c r="H86" s="12">
        <f t="shared" si="1"/>
        <v>18.833333333333332</v>
      </c>
    </row>
    <row r="87" spans="1:8" ht="12" customHeight="1" x14ac:dyDescent="0.2">
      <c r="A87" s="7" t="s">
        <v>123</v>
      </c>
      <c r="B87" s="12">
        <v>9</v>
      </c>
      <c r="C87" s="4">
        <v>7</v>
      </c>
      <c r="D87" s="4">
        <v>8</v>
      </c>
      <c r="E87" s="4">
        <v>9</v>
      </c>
      <c r="F87" s="4">
        <v>10</v>
      </c>
      <c r="G87" s="4">
        <v>10</v>
      </c>
      <c r="H87" s="12">
        <f t="shared" si="1"/>
        <v>8.8333333333333339</v>
      </c>
    </row>
    <row r="88" spans="1:8" s="16" customFormat="1" ht="24.75" customHeight="1" x14ac:dyDescent="0.2">
      <c r="A88" s="13" t="s">
        <v>124</v>
      </c>
      <c r="B88" s="14">
        <v>26889</v>
      </c>
      <c r="C88" s="14">
        <v>25628</v>
      </c>
      <c r="D88" s="14">
        <v>24897</v>
      </c>
      <c r="E88" s="14">
        <v>24896</v>
      </c>
      <c r="F88" s="14">
        <v>25143</v>
      </c>
      <c r="G88" s="14">
        <v>25820</v>
      </c>
      <c r="H88" s="15">
        <f t="shared" si="1"/>
        <v>25545.5</v>
      </c>
    </row>
    <row r="89" spans="1:8" ht="12" customHeight="1" x14ac:dyDescent="0.2">
      <c r="A89" s="8" t="s">
        <v>125</v>
      </c>
      <c r="B89" s="12">
        <v>1120</v>
      </c>
      <c r="C89" s="4">
        <v>1077</v>
      </c>
      <c r="D89" s="4">
        <v>1021</v>
      </c>
      <c r="E89" s="4">
        <v>1031</v>
      </c>
      <c r="F89" s="4">
        <v>1025</v>
      </c>
      <c r="G89" s="4">
        <v>1075</v>
      </c>
      <c r="H89" s="12">
        <f t="shared" si="1"/>
        <v>1058.1666666666667</v>
      </c>
    </row>
    <row r="90" spans="1:8" ht="12" customHeight="1" x14ac:dyDescent="0.2">
      <c r="A90" s="8" t="s">
        <v>126</v>
      </c>
      <c r="B90" s="12">
        <v>293</v>
      </c>
      <c r="C90" s="4">
        <v>304</v>
      </c>
      <c r="D90" s="4">
        <v>291</v>
      </c>
      <c r="E90" s="4">
        <v>318</v>
      </c>
      <c r="F90" s="4">
        <v>300</v>
      </c>
      <c r="G90" s="4">
        <v>328</v>
      </c>
      <c r="H90" s="12">
        <f t="shared" si="1"/>
        <v>305.66666666666669</v>
      </c>
    </row>
    <row r="91" spans="1:8" ht="12" customHeight="1" x14ac:dyDescent="0.2">
      <c r="A91" s="8" t="s">
        <v>127</v>
      </c>
      <c r="B91" s="12">
        <v>75487</v>
      </c>
      <c r="C91" s="4">
        <v>70661</v>
      </c>
      <c r="D91" s="4">
        <v>69572</v>
      </c>
      <c r="E91" s="4">
        <v>70753</v>
      </c>
      <c r="F91" s="4">
        <v>70414</v>
      </c>
      <c r="G91" s="4">
        <v>72730</v>
      </c>
      <c r="H91" s="12">
        <f t="shared" si="1"/>
        <v>71602.833333333328</v>
      </c>
    </row>
    <row r="92" spans="1:8" ht="12" customHeight="1" x14ac:dyDescent="0.2">
      <c r="A92" s="8" t="s">
        <v>128</v>
      </c>
      <c r="B92" s="12">
        <v>371</v>
      </c>
      <c r="C92" s="4">
        <v>342</v>
      </c>
      <c r="D92" s="4">
        <v>282</v>
      </c>
      <c r="E92" s="4">
        <v>299</v>
      </c>
      <c r="F92" s="4">
        <v>321</v>
      </c>
      <c r="G92" s="4">
        <v>333</v>
      </c>
      <c r="H92" s="12">
        <f t="shared" si="1"/>
        <v>324.66666666666669</v>
      </c>
    </row>
    <row r="93" spans="1:8" ht="12" customHeight="1" x14ac:dyDescent="0.2">
      <c r="A93" s="8" t="s">
        <v>129</v>
      </c>
      <c r="B93" s="12">
        <v>2001</v>
      </c>
      <c r="C93" s="4">
        <v>1904</v>
      </c>
      <c r="D93" s="4">
        <v>1842</v>
      </c>
      <c r="E93" s="4">
        <v>1834</v>
      </c>
      <c r="F93" s="4">
        <v>1804</v>
      </c>
      <c r="G93" s="4">
        <v>1795</v>
      </c>
      <c r="H93" s="12">
        <f t="shared" si="1"/>
        <v>1863.3333333333333</v>
      </c>
    </row>
    <row r="94" spans="1:8" ht="12" customHeight="1" x14ac:dyDescent="0.2">
      <c r="A94" s="8" t="s">
        <v>130</v>
      </c>
      <c r="B94" s="12">
        <v>2250</v>
      </c>
      <c r="C94" s="4">
        <v>2202</v>
      </c>
      <c r="D94" s="4">
        <v>2145</v>
      </c>
      <c r="E94" s="4">
        <v>2160</v>
      </c>
      <c r="F94" s="4">
        <v>2251</v>
      </c>
      <c r="G94" s="4">
        <v>2244</v>
      </c>
      <c r="H94" s="12">
        <f t="shared" si="1"/>
        <v>2208.6666666666665</v>
      </c>
    </row>
    <row r="95" spans="1:8" ht="12" customHeight="1" x14ac:dyDescent="0.2">
      <c r="A95" s="8" t="s">
        <v>131</v>
      </c>
      <c r="B95" s="12">
        <v>3796</v>
      </c>
      <c r="C95" s="4">
        <v>3580</v>
      </c>
      <c r="D95" s="4">
        <v>3372</v>
      </c>
      <c r="E95" s="4">
        <v>3364</v>
      </c>
      <c r="F95" s="4">
        <v>3501</v>
      </c>
      <c r="G95" s="4">
        <v>3569</v>
      </c>
      <c r="H95" s="12">
        <f t="shared" si="1"/>
        <v>3530.3333333333335</v>
      </c>
    </row>
    <row r="96" spans="1:8" ht="12" customHeight="1" x14ac:dyDescent="0.2">
      <c r="A96" s="8" t="s">
        <v>132</v>
      </c>
      <c r="B96" s="12">
        <v>6181</v>
      </c>
      <c r="C96" s="4">
        <v>6050</v>
      </c>
      <c r="D96" s="4">
        <v>5926</v>
      </c>
      <c r="E96" s="4">
        <v>6068</v>
      </c>
      <c r="F96" s="4">
        <v>6166</v>
      </c>
      <c r="G96" s="4">
        <v>6236</v>
      </c>
      <c r="H96" s="12">
        <f t="shared" si="1"/>
        <v>6104.5</v>
      </c>
    </row>
    <row r="97" spans="1:8" ht="12" customHeight="1" x14ac:dyDescent="0.2">
      <c r="A97" s="8" t="s">
        <v>133</v>
      </c>
      <c r="B97" s="12">
        <v>11730</v>
      </c>
      <c r="C97" s="4">
        <v>11168</v>
      </c>
      <c r="D97" s="4">
        <v>11179</v>
      </c>
      <c r="E97" s="4">
        <v>11558</v>
      </c>
      <c r="F97" s="4">
        <v>11473</v>
      </c>
      <c r="G97" s="4">
        <v>11704</v>
      </c>
      <c r="H97" s="12">
        <f t="shared" si="1"/>
        <v>11468.666666666666</v>
      </c>
    </row>
    <row r="98" spans="1:8" ht="12" customHeight="1" x14ac:dyDescent="0.2">
      <c r="A98" s="8" t="s">
        <v>134</v>
      </c>
      <c r="B98" s="12">
        <v>211</v>
      </c>
      <c r="C98" s="4">
        <v>201</v>
      </c>
      <c r="D98" s="4">
        <v>194</v>
      </c>
      <c r="E98" s="4">
        <v>205</v>
      </c>
      <c r="F98" s="4">
        <v>217</v>
      </c>
      <c r="G98" s="4">
        <v>233</v>
      </c>
      <c r="H98" s="12">
        <f t="shared" si="1"/>
        <v>210.16666666666666</v>
      </c>
    </row>
    <row r="99" spans="1:8" ht="12" customHeight="1" x14ac:dyDescent="0.2">
      <c r="A99" s="8" t="s">
        <v>135</v>
      </c>
      <c r="B99" s="12">
        <v>23</v>
      </c>
      <c r="C99" s="4">
        <v>22</v>
      </c>
      <c r="D99" s="4">
        <v>24</v>
      </c>
      <c r="E99" s="4">
        <v>26</v>
      </c>
      <c r="F99" s="4">
        <v>29</v>
      </c>
      <c r="G99" s="4">
        <v>37</v>
      </c>
      <c r="H99" s="12">
        <f t="shared" si="1"/>
        <v>26.833333333333332</v>
      </c>
    </row>
    <row r="100" spans="1:8" s="16" customFormat="1" ht="24.75" customHeight="1" x14ac:dyDescent="0.2">
      <c r="A100" s="13" t="s">
        <v>136</v>
      </c>
      <c r="B100" s="14">
        <v>103463</v>
      </c>
      <c r="C100" s="14">
        <v>97511</v>
      </c>
      <c r="D100" s="14">
        <v>95848</v>
      </c>
      <c r="E100" s="14">
        <v>97616</v>
      </c>
      <c r="F100" s="14">
        <v>97501</v>
      </c>
      <c r="G100" s="14">
        <v>100284</v>
      </c>
      <c r="H100" s="15">
        <f t="shared" si="1"/>
        <v>98703.833333333328</v>
      </c>
    </row>
    <row r="101" spans="1:8" s="24" customFormat="1" ht="16.5" customHeight="1" thickBot="1" x14ac:dyDescent="0.25">
      <c r="A101" s="21" t="s">
        <v>137</v>
      </c>
      <c r="B101" s="22">
        <v>548100</v>
      </c>
      <c r="C101" s="23">
        <v>517229</v>
      </c>
      <c r="D101" s="23">
        <v>501982</v>
      </c>
      <c r="E101" s="23">
        <v>501223</v>
      </c>
      <c r="F101" s="23">
        <v>503691</v>
      </c>
      <c r="G101" s="23">
        <v>519560</v>
      </c>
      <c r="H101" s="22">
        <f t="shared" si="1"/>
        <v>515297.5</v>
      </c>
    </row>
    <row r="102" spans="1:8" ht="12.75" customHeight="1" thickTop="1" x14ac:dyDescent="0.2">
      <c r="A102" s="9"/>
    </row>
    <row r="103" spans="1:8" x14ac:dyDescent="0.2">
      <c r="A103" s="9"/>
    </row>
    <row r="104" spans="1:8" s="26" customFormat="1" ht="12.75" x14ac:dyDescent="0.2">
      <c r="A104" s="25" t="s">
        <v>1</v>
      </c>
    </row>
    <row r="105" spans="1:8" x14ac:dyDescent="0.2">
      <c r="B105" s="19"/>
    </row>
    <row r="112" spans="1:8" ht="12.75" customHeight="1" x14ac:dyDescent="0.2"/>
  </sheetData>
  <phoneticPr fontId="0" type="noConversion"/>
  <pageMargins left="0.5" right="0.5" top="0.5" bottom="0.5" header="0.5" footer="0.3"/>
  <pageSetup scale="99" fitToHeight="0" orientation="landscape" r:id="rId1"/>
  <headerFooter alignWithMargins="0">
    <oddHeader>&amp;L&amp;C&amp;R</oddHeader>
    <oddFooter>&amp;L&amp;6Source: National Data Bank, USDA/Food and Nutrition Service&amp;C&amp;6Page &amp;P of &amp;N&amp;R&amp;6Printed on: 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4"/>
  <sheetViews>
    <sheetView workbookViewId="0"/>
  </sheetViews>
  <sheetFormatPr defaultColWidth="9.140625" defaultRowHeight="12" x14ac:dyDescent="0.2"/>
  <cols>
    <col min="1" max="1" width="34.7109375" style="47" customWidth="1"/>
    <col min="2" max="7" width="11.7109375" style="47" customWidth="1"/>
    <col min="8" max="8" width="13.7109375" style="47" customWidth="1"/>
    <col min="9" max="16384" width="9.140625" style="47"/>
  </cols>
  <sheetData>
    <row r="1" spans="1:8" ht="12" customHeight="1" x14ac:dyDescent="0.2">
      <c r="A1" s="45" t="s">
        <v>32</v>
      </c>
      <c r="B1" s="46"/>
      <c r="C1" s="46"/>
      <c r="D1" s="46"/>
      <c r="E1" s="46"/>
      <c r="F1" s="46"/>
      <c r="G1" s="46"/>
    </row>
    <row r="2" spans="1:8" ht="12" customHeight="1" x14ac:dyDescent="0.2">
      <c r="A2" s="45" t="str">
        <f>'Pregnant Women Participating'!A2</f>
        <v>FISCAL YEAR 2026</v>
      </c>
      <c r="B2" s="46"/>
      <c r="C2" s="46"/>
      <c r="D2" s="46"/>
      <c r="E2" s="46"/>
      <c r="F2" s="46"/>
      <c r="G2" s="46"/>
    </row>
    <row r="3" spans="1:8" ht="12" customHeight="1" x14ac:dyDescent="0.2">
      <c r="A3" s="48" t="str">
        <f>'Pregnant Women Participating'!A3</f>
        <v>Data as of June 12, 2026</v>
      </c>
      <c r="B3" s="46"/>
      <c r="C3" s="46"/>
      <c r="D3" s="46"/>
      <c r="E3" s="46"/>
      <c r="F3" s="46"/>
      <c r="G3" s="46"/>
    </row>
    <row r="4" spans="1:8" ht="12" customHeight="1" x14ac:dyDescent="0.2">
      <c r="A4" s="46"/>
      <c r="B4" s="46"/>
      <c r="C4" s="46"/>
      <c r="D4" s="46"/>
      <c r="E4" s="46"/>
      <c r="F4" s="46"/>
      <c r="G4" s="46"/>
    </row>
    <row r="5" spans="1:8" ht="24" customHeight="1" x14ac:dyDescent="0.2">
      <c r="A5" s="49" t="s">
        <v>0</v>
      </c>
      <c r="B5" s="50">
        <f>DATE(RIGHT(A2,4)-1,10,1)</f>
        <v>45931</v>
      </c>
      <c r="C5" s="51">
        <f>DATE(RIGHT(A2,4)-1,11,1)</f>
        <v>45962</v>
      </c>
      <c r="D5" s="51">
        <f>DATE(RIGHT(A2,4)-1,12,1)</f>
        <v>45992</v>
      </c>
      <c r="E5" s="51">
        <f>DATE(RIGHT(A2,4),1,1)</f>
        <v>46023</v>
      </c>
      <c r="F5" s="51">
        <f>DATE(RIGHT(A2,4),2,1)</f>
        <v>46054</v>
      </c>
      <c r="G5" s="51">
        <f>DATE(RIGHT(A2,4),3,1)</f>
        <v>46082</v>
      </c>
      <c r="H5" s="52" t="s">
        <v>12</v>
      </c>
    </row>
    <row r="6" spans="1:8" ht="12" customHeight="1" x14ac:dyDescent="0.2">
      <c r="A6" s="53" t="str">
        <f>'Pregnant Women Participating'!A6</f>
        <v>Connecticut</v>
      </c>
      <c r="B6" s="54">
        <v>1631</v>
      </c>
      <c r="C6" s="55">
        <v>1632</v>
      </c>
      <c r="D6" s="55">
        <v>1590</v>
      </c>
      <c r="E6" s="55">
        <v>1554</v>
      </c>
      <c r="F6" s="55">
        <v>1533</v>
      </c>
      <c r="G6" s="56">
        <v>1556</v>
      </c>
      <c r="H6" s="54">
        <f t="shared" ref="H6:H101" si="0">IF(SUM(B6:G6)&gt;0,AVERAGE(B6:G6),"0")</f>
        <v>1582.6666666666667</v>
      </c>
    </row>
    <row r="7" spans="1:8" ht="12" customHeight="1" x14ac:dyDescent="0.2">
      <c r="A7" s="53" t="str">
        <f>'Pregnant Women Participating'!A7</f>
        <v>Maine</v>
      </c>
      <c r="B7" s="54">
        <v>993</v>
      </c>
      <c r="C7" s="55">
        <v>956</v>
      </c>
      <c r="D7" s="55">
        <v>935</v>
      </c>
      <c r="E7" s="55">
        <v>956</v>
      </c>
      <c r="F7" s="55">
        <v>972</v>
      </c>
      <c r="G7" s="56">
        <v>979</v>
      </c>
      <c r="H7" s="54">
        <f t="shared" si="0"/>
        <v>965.16666666666663</v>
      </c>
    </row>
    <row r="8" spans="1:8" ht="12" customHeight="1" x14ac:dyDescent="0.2">
      <c r="A8" s="53" t="str">
        <f>'Pregnant Women Participating'!A8</f>
        <v>Massachusetts</v>
      </c>
      <c r="B8" s="54">
        <v>4133</v>
      </c>
      <c r="C8" s="55">
        <v>4048</v>
      </c>
      <c r="D8" s="55">
        <v>4006</v>
      </c>
      <c r="E8" s="55">
        <v>3966</v>
      </c>
      <c r="F8" s="55">
        <v>3889</v>
      </c>
      <c r="G8" s="56">
        <v>3922</v>
      </c>
      <c r="H8" s="54">
        <f t="shared" si="0"/>
        <v>3994</v>
      </c>
    </row>
    <row r="9" spans="1:8" ht="12" customHeight="1" x14ac:dyDescent="0.2">
      <c r="A9" s="53" t="str">
        <f>'Pregnant Women Participating'!A9</f>
        <v>New Hampshire</v>
      </c>
      <c r="B9" s="54">
        <v>662</v>
      </c>
      <c r="C9" s="55">
        <v>650</v>
      </c>
      <c r="D9" s="55">
        <v>628</v>
      </c>
      <c r="E9" s="55">
        <v>649</v>
      </c>
      <c r="F9" s="55">
        <v>635</v>
      </c>
      <c r="G9" s="56">
        <v>639</v>
      </c>
      <c r="H9" s="54">
        <f t="shared" si="0"/>
        <v>643.83333333333337</v>
      </c>
    </row>
    <row r="10" spans="1:8" ht="12" customHeight="1" x14ac:dyDescent="0.2">
      <c r="A10" s="53" t="str">
        <f>'Pregnant Women Participating'!A10</f>
        <v>New York</v>
      </c>
      <c r="B10" s="54">
        <v>14912</v>
      </c>
      <c r="C10" s="55">
        <v>14777</v>
      </c>
      <c r="D10" s="55">
        <v>14636</v>
      </c>
      <c r="E10" s="55">
        <v>14582</v>
      </c>
      <c r="F10" s="55">
        <v>14660</v>
      </c>
      <c r="G10" s="56">
        <v>14758</v>
      </c>
      <c r="H10" s="54">
        <f t="shared" si="0"/>
        <v>14720.833333333334</v>
      </c>
    </row>
    <row r="11" spans="1:8" ht="12" customHeight="1" x14ac:dyDescent="0.2">
      <c r="A11" s="53" t="str">
        <f>'Pregnant Women Participating'!A11</f>
        <v>Rhode Island</v>
      </c>
      <c r="B11" s="54">
        <v>550</v>
      </c>
      <c r="C11" s="55">
        <v>539</v>
      </c>
      <c r="D11" s="55">
        <v>529</v>
      </c>
      <c r="E11" s="55">
        <v>539</v>
      </c>
      <c r="F11" s="55">
        <v>506</v>
      </c>
      <c r="G11" s="56">
        <v>523</v>
      </c>
      <c r="H11" s="54">
        <f t="shared" si="0"/>
        <v>531</v>
      </c>
    </row>
    <row r="12" spans="1:8" ht="12" customHeight="1" x14ac:dyDescent="0.2">
      <c r="A12" s="53" t="str">
        <f>'Pregnant Women Participating'!A12</f>
        <v>Vermont</v>
      </c>
      <c r="B12" s="54">
        <v>716</v>
      </c>
      <c r="C12" s="55">
        <v>724</v>
      </c>
      <c r="D12" s="55">
        <v>738</v>
      </c>
      <c r="E12" s="55">
        <v>737</v>
      </c>
      <c r="F12" s="55">
        <v>753</v>
      </c>
      <c r="G12" s="56">
        <v>760</v>
      </c>
      <c r="H12" s="54">
        <f t="shared" si="0"/>
        <v>738</v>
      </c>
    </row>
    <row r="13" spans="1:8" ht="12" customHeight="1" x14ac:dyDescent="0.2">
      <c r="A13" s="53" t="str">
        <f>'Pregnant Women Participating'!A13</f>
        <v>Virgin Islands</v>
      </c>
      <c r="B13" s="54">
        <v>59</v>
      </c>
      <c r="C13" s="55">
        <v>48</v>
      </c>
      <c r="D13" s="55">
        <v>52</v>
      </c>
      <c r="E13" s="55">
        <v>49</v>
      </c>
      <c r="F13" s="55">
        <v>48</v>
      </c>
      <c r="G13" s="56">
        <v>43</v>
      </c>
      <c r="H13" s="54">
        <f t="shared" si="0"/>
        <v>49.833333333333336</v>
      </c>
    </row>
    <row r="14" spans="1:8" ht="12" customHeight="1" x14ac:dyDescent="0.2">
      <c r="A14" s="53" t="str">
        <f>'Pregnant Women Participating'!A14</f>
        <v>Pleasant Point, ME</v>
      </c>
      <c r="B14" s="54">
        <v>2</v>
      </c>
      <c r="C14" s="55">
        <v>1</v>
      </c>
      <c r="D14" s="55">
        <v>1</v>
      </c>
      <c r="E14" s="55">
        <v>1</v>
      </c>
      <c r="F14" s="55">
        <v>1</v>
      </c>
      <c r="G14" s="56">
        <v>3</v>
      </c>
      <c r="H14" s="54">
        <f t="shared" si="0"/>
        <v>1.5</v>
      </c>
    </row>
    <row r="15" spans="1:8" s="61" customFormat="1" ht="24.75" customHeight="1" x14ac:dyDescent="0.2">
      <c r="A15" s="57" t="str">
        <f>'Pregnant Women Participating'!A15</f>
        <v>Northeast Region</v>
      </c>
      <c r="B15" s="58">
        <v>23658</v>
      </c>
      <c r="C15" s="59">
        <v>23375</v>
      </c>
      <c r="D15" s="59">
        <v>23115</v>
      </c>
      <c r="E15" s="59">
        <v>23033</v>
      </c>
      <c r="F15" s="59">
        <v>22997</v>
      </c>
      <c r="G15" s="60">
        <v>23183</v>
      </c>
      <c r="H15" s="58">
        <f t="shared" si="0"/>
        <v>23226.833333333332</v>
      </c>
    </row>
    <row r="16" spans="1:8" ht="12" customHeight="1" x14ac:dyDescent="0.2">
      <c r="A16" s="53" t="str">
        <f>'Pregnant Women Participating'!A16</f>
        <v>Delaware</v>
      </c>
      <c r="B16" s="55">
        <v>572</v>
      </c>
      <c r="C16" s="55">
        <v>562</v>
      </c>
      <c r="D16" s="55">
        <v>564</v>
      </c>
      <c r="E16" s="55">
        <v>567</v>
      </c>
      <c r="F16" s="55">
        <v>575</v>
      </c>
      <c r="G16" s="55">
        <v>572</v>
      </c>
      <c r="H16" s="54">
        <f t="shared" si="0"/>
        <v>568.66666666666663</v>
      </c>
    </row>
    <row r="17" spans="1:8" ht="12" customHeight="1" x14ac:dyDescent="0.2">
      <c r="A17" s="53" t="str">
        <f>'Pregnant Women Participating'!A17</f>
        <v>District of Columbia</v>
      </c>
      <c r="B17" s="55">
        <v>312</v>
      </c>
      <c r="C17" s="55">
        <v>305</v>
      </c>
      <c r="D17" s="55">
        <v>307</v>
      </c>
      <c r="E17" s="55">
        <v>306</v>
      </c>
      <c r="F17" s="55">
        <v>292</v>
      </c>
      <c r="G17" s="55">
        <v>281</v>
      </c>
      <c r="H17" s="54">
        <f t="shared" si="0"/>
        <v>300.5</v>
      </c>
    </row>
    <row r="18" spans="1:8" ht="12" customHeight="1" x14ac:dyDescent="0.2">
      <c r="A18" s="53" t="str">
        <f>'Pregnant Women Participating'!A18</f>
        <v>Maryland</v>
      </c>
      <c r="B18" s="55">
        <v>4411</v>
      </c>
      <c r="C18" s="55">
        <v>4258</v>
      </c>
      <c r="D18" s="55">
        <v>4123</v>
      </c>
      <c r="E18" s="55">
        <v>4038</v>
      </c>
      <c r="F18" s="55">
        <v>3883</v>
      </c>
      <c r="G18" s="55">
        <v>3931</v>
      </c>
      <c r="H18" s="54">
        <f t="shared" si="0"/>
        <v>4107.333333333333</v>
      </c>
    </row>
    <row r="19" spans="1:8" ht="12" customHeight="1" x14ac:dyDescent="0.2">
      <c r="A19" s="53" t="str">
        <f>'Pregnant Women Participating'!A19</f>
        <v>New Jersey</v>
      </c>
      <c r="B19" s="55">
        <v>6575</v>
      </c>
      <c r="C19" s="55">
        <v>6510</v>
      </c>
      <c r="D19" s="55">
        <v>6436</v>
      </c>
      <c r="E19" s="55">
        <v>6477</v>
      </c>
      <c r="F19" s="55">
        <v>6488</v>
      </c>
      <c r="G19" s="55">
        <v>6575</v>
      </c>
      <c r="H19" s="54">
        <f t="shared" si="0"/>
        <v>6510.166666666667</v>
      </c>
    </row>
    <row r="20" spans="1:8" ht="12" customHeight="1" x14ac:dyDescent="0.2">
      <c r="A20" s="53" t="str">
        <f>'Pregnant Women Participating'!A20</f>
        <v>Pennsylvania</v>
      </c>
      <c r="B20" s="55">
        <v>5886</v>
      </c>
      <c r="C20" s="55">
        <v>5759</v>
      </c>
      <c r="D20" s="55">
        <v>5666</v>
      </c>
      <c r="E20" s="55">
        <v>5596</v>
      </c>
      <c r="F20" s="55">
        <v>5634</v>
      </c>
      <c r="G20" s="55">
        <v>5610</v>
      </c>
      <c r="H20" s="54">
        <f t="shared" si="0"/>
        <v>5691.833333333333</v>
      </c>
    </row>
    <row r="21" spans="1:8" ht="12" customHeight="1" x14ac:dyDescent="0.2">
      <c r="A21" s="53" t="str">
        <f>'Pregnant Women Participating'!A21</f>
        <v>Puerto Rico</v>
      </c>
      <c r="B21" s="55">
        <v>2823</v>
      </c>
      <c r="C21" s="55">
        <v>2828</v>
      </c>
      <c r="D21" s="55">
        <v>2790</v>
      </c>
      <c r="E21" s="55">
        <v>2807</v>
      </c>
      <c r="F21" s="55">
        <v>2816</v>
      </c>
      <c r="G21" s="55">
        <v>2828</v>
      </c>
      <c r="H21" s="54">
        <f t="shared" si="0"/>
        <v>2815.3333333333335</v>
      </c>
    </row>
    <row r="22" spans="1:8" ht="12" customHeight="1" x14ac:dyDescent="0.2">
      <c r="A22" s="53" t="str">
        <f>'Pregnant Women Participating'!A22</f>
        <v>Virginia</v>
      </c>
      <c r="B22" s="55">
        <v>3629</v>
      </c>
      <c r="C22" s="55">
        <v>3546</v>
      </c>
      <c r="D22" s="55">
        <v>3547</v>
      </c>
      <c r="E22" s="55">
        <v>3459</v>
      </c>
      <c r="F22" s="55">
        <v>3415</v>
      </c>
      <c r="G22" s="55">
        <v>3400</v>
      </c>
      <c r="H22" s="54">
        <f t="shared" si="0"/>
        <v>3499.3333333333335</v>
      </c>
    </row>
    <row r="23" spans="1:8" ht="12" customHeight="1" x14ac:dyDescent="0.2">
      <c r="A23" s="53" t="str">
        <f>'Pregnant Women Participating'!A23</f>
        <v>West Virginia</v>
      </c>
      <c r="B23" s="55">
        <v>1359</v>
      </c>
      <c r="C23" s="55">
        <v>1358</v>
      </c>
      <c r="D23" s="55">
        <v>1364</v>
      </c>
      <c r="E23" s="55">
        <v>1339</v>
      </c>
      <c r="F23" s="55">
        <v>1339</v>
      </c>
      <c r="G23" s="55">
        <v>1352</v>
      </c>
      <c r="H23" s="54">
        <f t="shared" si="0"/>
        <v>1351.8333333333333</v>
      </c>
    </row>
    <row r="24" spans="1:8" s="61" customFormat="1" ht="24.75" customHeight="1" x14ac:dyDescent="0.2">
      <c r="A24" s="57" t="str">
        <f>'Pregnant Women Participating'!A24</f>
        <v>Mid-Atlantic Region</v>
      </c>
      <c r="B24" s="59">
        <v>25567</v>
      </c>
      <c r="C24" s="59">
        <v>25126</v>
      </c>
      <c r="D24" s="59">
        <v>24797</v>
      </c>
      <c r="E24" s="59">
        <v>24589</v>
      </c>
      <c r="F24" s="59">
        <v>24442</v>
      </c>
      <c r="G24" s="59">
        <v>24549</v>
      </c>
      <c r="H24" s="58">
        <f t="shared" si="0"/>
        <v>24845</v>
      </c>
    </row>
    <row r="25" spans="1:8" ht="12" customHeight="1" x14ac:dyDescent="0.2">
      <c r="A25" s="53" t="str">
        <f>'Pregnant Women Participating'!A25</f>
        <v>Alabama</v>
      </c>
      <c r="B25" s="55">
        <v>2373</v>
      </c>
      <c r="C25" s="55">
        <v>2238</v>
      </c>
      <c r="D25" s="55">
        <v>2230</v>
      </c>
      <c r="E25" s="55">
        <v>2280</v>
      </c>
      <c r="F25" s="55">
        <v>2320</v>
      </c>
      <c r="G25" s="55">
        <v>2313</v>
      </c>
      <c r="H25" s="54">
        <f t="shared" si="0"/>
        <v>2292.3333333333335</v>
      </c>
    </row>
    <row r="26" spans="1:8" ht="12" customHeight="1" x14ac:dyDescent="0.2">
      <c r="A26" s="53" t="str">
        <f>'Pregnant Women Participating'!A26</f>
        <v>Florida</v>
      </c>
      <c r="B26" s="55">
        <v>15862</v>
      </c>
      <c r="C26" s="55">
        <v>15421</v>
      </c>
      <c r="D26" s="55">
        <v>14996</v>
      </c>
      <c r="E26" s="55">
        <v>14784</v>
      </c>
      <c r="F26" s="55">
        <v>14636</v>
      </c>
      <c r="G26" s="55">
        <v>14699</v>
      </c>
      <c r="H26" s="54">
        <f t="shared" si="0"/>
        <v>15066.333333333334</v>
      </c>
    </row>
    <row r="27" spans="1:8" ht="12" customHeight="1" x14ac:dyDescent="0.2">
      <c r="A27" s="53" t="str">
        <f>'Pregnant Women Participating'!A27</f>
        <v>Georgia</v>
      </c>
      <c r="B27" s="55">
        <v>6863</v>
      </c>
      <c r="C27" s="55">
        <v>6937</v>
      </c>
      <c r="D27" s="55">
        <v>6928</v>
      </c>
      <c r="E27" s="55">
        <v>6830</v>
      </c>
      <c r="F27" s="55">
        <v>6824</v>
      </c>
      <c r="G27" s="55">
        <v>6828</v>
      </c>
      <c r="H27" s="54">
        <f t="shared" si="0"/>
        <v>6868.333333333333</v>
      </c>
    </row>
    <row r="28" spans="1:8" ht="12" customHeight="1" x14ac:dyDescent="0.2">
      <c r="A28" s="53" t="str">
        <f>'Pregnant Women Participating'!A28</f>
        <v>Kentucky</v>
      </c>
      <c r="B28" s="55">
        <v>3117</v>
      </c>
      <c r="C28" s="55">
        <v>3065</v>
      </c>
      <c r="D28" s="55">
        <v>3063</v>
      </c>
      <c r="E28" s="55">
        <v>3035</v>
      </c>
      <c r="F28" s="55">
        <v>2997</v>
      </c>
      <c r="G28" s="55">
        <v>2993</v>
      </c>
      <c r="H28" s="54">
        <f t="shared" si="0"/>
        <v>3045</v>
      </c>
    </row>
    <row r="29" spans="1:8" ht="12" customHeight="1" x14ac:dyDescent="0.2">
      <c r="A29" s="53" t="str">
        <f>'Pregnant Women Participating'!A29</f>
        <v>Mississippi</v>
      </c>
      <c r="B29" s="55">
        <v>1260</v>
      </c>
      <c r="C29" s="55">
        <v>1296</v>
      </c>
      <c r="D29" s="55">
        <v>1214</v>
      </c>
      <c r="E29" s="55">
        <v>1117</v>
      </c>
      <c r="F29" s="55">
        <v>1159</v>
      </c>
      <c r="G29" s="55">
        <v>1178</v>
      </c>
      <c r="H29" s="54">
        <f t="shared" si="0"/>
        <v>1204</v>
      </c>
    </row>
    <row r="30" spans="1:8" ht="12" customHeight="1" x14ac:dyDescent="0.2">
      <c r="A30" s="53" t="str">
        <f>'Pregnant Women Participating'!A30</f>
        <v>North Carolina</v>
      </c>
      <c r="B30" s="55">
        <v>10261</v>
      </c>
      <c r="C30" s="55">
        <v>10071</v>
      </c>
      <c r="D30" s="55">
        <v>9977</v>
      </c>
      <c r="E30" s="55">
        <v>9968</v>
      </c>
      <c r="F30" s="55">
        <v>9907</v>
      </c>
      <c r="G30" s="55">
        <v>9975</v>
      </c>
      <c r="H30" s="54">
        <f t="shared" si="0"/>
        <v>10026.5</v>
      </c>
    </row>
    <row r="31" spans="1:8" ht="12" customHeight="1" x14ac:dyDescent="0.2">
      <c r="A31" s="53" t="str">
        <f>'Pregnant Women Participating'!A31</f>
        <v>South Carolina</v>
      </c>
      <c r="B31" s="55">
        <v>2823</v>
      </c>
      <c r="C31" s="55">
        <v>2771</v>
      </c>
      <c r="D31" s="55">
        <v>2726</v>
      </c>
      <c r="E31" s="55">
        <v>2690</v>
      </c>
      <c r="F31" s="55">
        <v>2626</v>
      </c>
      <c r="G31" s="55">
        <v>2651</v>
      </c>
      <c r="H31" s="54">
        <f t="shared" si="0"/>
        <v>2714.5</v>
      </c>
    </row>
    <row r="32" spans="1:8" ht="12" customHeight="1" x14ac:dyDescent="0.2">
      <c r="A32" s="53" t="str">
        <f>'Pregnant Women Participating'!A32</f>
        <v>Tennessee</v>
      </c>
      <c r="B32" s="55">
        <v>5774</v>
      </c>
      <c r="C32" s="55">
        <v>5663</v>
      </c>
      <c r="D32" s="55">
        <v>5489</v>
      </c>
      <c r="E32" s="55">
        <v>5338</v>
      </c>
      <c r="F32" s="55">
        <v>5340</v>
      </c>
      <c r="G32" s="55">
        <v>5557</v>
      </c>
      <c r="H32" s="54">
        <f t="shared" si="0"/>
        <v>5526.833333333333</v>
      </c>
    </row>
    <row r="33" spans="1:8" ht="12" customHeight="1" x14ac:dyDescent="0.2">
      <c r="A33" s="53" t="str">
        <f>'Pregnant Women Participating'!A33</f>
        <v>Choctaw Indians, MS</v>
      </c>
      <c r="B33" s="55">
        <v>5</v>
      </c>
      <c r="C33" s="55">
        <v>5</v>
      </c>
      <c r="D33" s="55">
        <v>5</v>
      </c>
      <c r="E33" s="55">
        <v>4</v>
      </c>
      <c r="F33" s="55">
        <v>4</v>
      </c>
      <c r="G33" s="55">
        <v>4</v>
      </c>
      <c r="H33" s="54">
        <f t="shared" si="0"/>
        <v>4.5</v>
      </c>
    </row>
    <row r="34" spans="1:8" ht="12" customHeight="1" x14ac:dyDescent="0.2">
      <c r="A34" s="53" t="str">
        <f>'Pregnant Women Participating'!A34</f>
        <v>Eastern Cherokee, NC</v>
      </c>
      <c r="B34" s="55">
        <v>29</v>
      </c>
      <c r="C34" s="55">
        <v>30</v>
      </c>
      <c r="D34" s="55">
        <v>29</v>
      </c>
      <c r="E34" s="55">
        <v>30</v>
      </c>
      <c r="F34" s="55">
        <v>29</v>
      </c>
      <c r="G34" s="55">
        <v>30</v>
      </c>
      <c r="H34" s="54">
        <f t="shared" si="0"/>
        <v>29.5</v>
      </c>
    </row>
    <row r="35" spans="1:8" s="61" customFormat="1" ht="24.75" customHeight="1" x14ac:dyDescent="0.2">
      <c r="A35" s="57" t="str">
        <f>'Pregnant Women Participating'!A35</f>
        <v>Southeast Region</v>
      </c>
      <c r="B35" s="59">
        <v>48367</v>
      </c>
      <c r="C35" s="59">
        <v>47497</v>
      </c>
      <c r="D35" s="59">
        <v>46657</v>
      </c>
      <c r="E35" s="59">
        <v>46076</v>
      </c>
      <c r="F35" s="59">
        <v>45842</v>
      </c>
      <c r="G35" s="59">
        <v>46228</v>
      </c>
      <c r="H35" s="58">
        <f t="shared" si="0"/>
        <v>46777.833333333336</v>
      </c>
    </row>
    <row r="36" spans="1:8" ht="12" customHeight="1" x14ac:dyDescent="0.2">
      <c r="A36" s="53" t="str">
        <f>'Pregnant Women Participating'!A36</f>
        <v>Illinois</v>
      </c>
      <c r="B36" s="55">
        <v>4846</v>
      </c>
      <c r="C36" s="55">
        <v>4767</v>
      </c>
      <c r="D36" s="55">
        <v>4672</v>
      </c>
      <c r="E36" s="55">
        <v>4693</v>
      </c>
      <c r="F36" s="55">
        <v>4724</v>
      </c>
      <c r="G36" s="55">
        <v>4743</v>
      </c>
      <c r="H36" s="54">
        <f t="shared" si="0"/>
        <v>4740.833333333333</v>
      </c>
    </row>
    <row r="37" spans="1:8" ht="12" customHeight="1" x14ac:dyDescent="0.2">
      <c r="A37" s="53" t="str">
        <f>'Pregnant Women Participating'!A37</f>
        <v>Indiana</v>
      </c>
      <c r="B37" s="55">
        <v>7057</v>
      </c>
      <c r="C37" s="55">
        <v>6965</v>
      </c>
      <c r="D37" s="55">
        <v>6946</v>
      </c>
      <c r="E37" s="55">
        <v>7011</v>
      </c>
      <c r="F37" s="55">
        <v>6951</v>
      </c>
      <c r="G37" s="55">
        <v>7054</v>
      </c>
      <c r="H37" s="54">
        <f t="shared" si="0"/>
        <v>6997.333333333333</v>
      </c>
    </row>
    <row r="38" spans="1:8" ht="12" customHeight="1" x14ac:dyDescent="0.2">
      <c r="A38" s="53" t="str">
        <f>'Pregnant Women Participating'!A38</f>
        <v>Iowa</v>
      </c>
      <c r="B38" s="55">
        <v>2082</v>
      </c>
      <c r="C38" s="55">
        <v>2045</v>
      </c>
      <c r="D38" s="55">
        <v>2022</v>
      </c>
      <c r="E38" s="55">
        <v>1990</v>
      </c>
      <c r="F38" s="55">
        <v>1977</v>
      </c>
      <c r="G38" s="55">
        <v>1935</v>
      </c>
      <c r="H38" s="54">
        <f t="shared" si="0"/>
        <v>2008.5</v>
      </c>
    </row>
    <row r="39" spans="1:8" ht="12" customHeight="1" x14ac:dyDescent="0.2">
      <c r="A39" s="53" t="str">
        <f>'Pregnant Women Participating'!A39</f>
        <v>Michigan</v>
      </c>
      <c r="B39" s="55">
        <v>7041</v>
      </c>
      <c r="C39" s="55">
        <v>6939</v>
      </c>
      <c r="D39" s="55">
        <v>6812</v>
      </c>
      <c r="E39" s="55">
        <v>6728</v>
      </c>
      <c r="F39" s="55">
        <v>6731</v>
      </c>
      <c r="G39" s="55">
        <v>6770</v>
      </c>
      <c r="H39" s="54">
        <f t="shared" si="0"/>
        <v>6836.833333333333</v>
      </c>
    </row>
    <row r="40" spans="1:8" ht="12" customHeight="1" x14ac:dyDescent="0.2">
      <c r="A40" s="53" t="str">
        <f>'Pregnant Women Participating'!A40</f>
        <v>Minnesota</v>
      </c>
      <c r="B40" s="55">
        <v>5073</v>
      </c>
      <c r="C40" s="55">
        <v>4956</v>
      </c>
      <c r="D40" s="55">
        <v>4930</v>
      </c>
      <c r="E40" s="55">
        <v>4841</v>
      </c>
      <c r="F40" s="55">
        <v>4837</v>
      </c>
      <c r="G40" s="55">
        <v>4860</v>
      </c>
      <c r="H40" s="54">
        <f t="shared" si="0"/>
        <v>4916.166666666667</v>
      </c>
    </row>
    <row r="41" spans="1:8" ht="12" customHeight="1" x14ac:dyDescent="0.2">
      <c r="A41" s="53" t="str">
        <f>'Pregnant Women Participating'!A41</f>
        <v>Ohio</v>
      </c>
      <c r="B41" s="55">
        <v>6819</v>
      </c>
      <c r="C41" s="55">
        <v>6759</v>
      </c>
      <c r="D41" s="55">
        <v>6607</v>
      </c>
      <c r="E41" s="55">
        <v>6471</v>
      </c>
      <c r="F41" s="55">
        <v>6430</v>
      </c>
      <c r="G41" s="55">
        <v>6537</v>
      </c>
      <c r="H41" s="54">
        <f t="shared" si="0"/>
        <v>6603.833333333333</v>
      </c>
    </row>
    <row r="42" spans="1:8" ht="12" customHeight="1" x14ac:dyDescent="0.2">
      <c r="A42" s="53" t="str">
        <f>'Pregnant Women Participating'!A42</f>
        <v>Wisconsin</v>
      </c>
      <c r="B42" s="55">
        <v>4134</v>
      </c>
      <c r="C42" s="55">
        <v>4085</v>
      </c>
      <c r="D42" s="55">
        <v>4030</v>
      </c>
      <c r="E42" s="55">
        <v>3964</v>
      </c>
      <c r="F42" s="55">
        <v>3937</v>
      </c>
      <c r="G42" s="55">
        <v>4000</v>
      </c>
      <c r="H42" s="54">
        <f t="shared" si="0"/>
        <v>4025</v>
      </c>
    </row>
    <row r="43" spans="1:8" s="61" customFormat="1" ht="24.75" customHeight="1" x14ac:dyDescent="0.2">
      <c r="A43" s="57" t="str">
        <f>'Pregnant Women Participating'!A43</f>
        <v>Midwest Region</v>
      </c>
      <c r="B43" s="59">
        <v>37052</v>
      </c>
      <c r="C43" s="59">
        <v>36516</v>
      </c>
      <c r="D43" s="59">
        <v>36019</v>
      </c>
      <c r="E43" s="59">
        <v>35698</v>
      </c>
      <c r="F43" s="59">
        <v>35587</v>
      </c>
      <c r="G43" s="59">
        <v>35899</v>
      </c>
      <c r="H43" s="58">
        <f t="shared" si="0"/>
        <v>36128.5</v>
      </c>
    </row>
    <row r="44" spans="1:8" ht="12" customHeight="1" x14ac:dyDescent="0.2">
      <c r="A44" s="53" t="str">
        <f>'Pregnant Women Participating'!A44</f>
        <v>Arizona</v>
      </c>
      <c r="B44" s="55">
        <v>4794</v>
      </c>
      <c r="C44" s="55">
        <v>4747</v>
      </c>
      <c r="D44" s="55">
        <v>4764</v>
      </c>
      <c r="E44" s="55">
        <v>4658</v>
      </c>
      <c r="F44" s="55">
        <v>4630</v>
      </c>
      <c r="G44" s="55">
        <v>4687</v>
      </c>
      <c r="H44" s="54">
        <f t="shared" si="0"/>
        <v>4713.333333333333</v>
      </c>
    </row>
    <row r="45" spans="1:8" ht="12" customHeight="1" x14ac:dyDescent="0.2">
      <c r="A45" s="53" t="str">
        <f>'Pregnant Women Participating'!A45</f>
        <v>Arkansas</v>
      </c>
      <c r="B45" s="55">
        <v>2288</v>
      </c>
      <c r="C45" s="55">
        <v>2153</v>
      </c>
      <c r="D45" s="55">
        <v>2049</v>
      </c>
      <c r="E45" s="55">
        <v>2146</v>
      </c>
      <c r="F45" s="55">
        <v>2212</v>
      </c>
      <c r="G45" s="55">
        <v>2219</v>
      </c>
      <c r="H45" s="54">
        <f t="shared" si="0"/>
        <v>2177.8333333333335</v>
      </c>
    </row>
    <row r="46" spans="1:8" ht="12" customHeight="1" x14ac:dyDescent="0.2">
      <c r="A46" s="53" t="str">
        <f>'Pregnant Women Participating'!A46</f>
        <v>Louisiana</v>
      </c>
      <c r="B46" s="55">
        <v>2738</v>
      </c>
      <c r="C46" s="55">
        <v>2648</v>
      </c>
      <c r="D46" s="55">
        <v>2668</v>
      </c>
      <c r="E46" s="55">
        <v>2631</v>
      </c>
      <c r="F46" s="55">
        <v>2615</v>
      </c>
      <c r="G46" s="55">
        <v>2682</v>
      </c>
      <c r="H46" s="54">
        <f t="shared" si="0"/>
        <v>2663.6666666666665</v>
      </c>
    </row>
    <row r="47" spans="1:8" ht="12" customHeight="1" x14ac:dyDescent="0.2">
      <c r="A47" s="53" t="str">
        <f>'Pregnant Women Participating'!A47</f>
        <v>New Mexico</v>
      </c>
      <c r="B47" s="55">
        <v>2604</v>
      </c>
      <c r="C47" s="55">
        <v>2383</v>
      </c>
      <c r="D47" s="55">
        <v>2358</v>
      </c>
      <c r="E47" s="55">
        <v>2463</v>
      </c>
      <c r="F47" s="55">
        <v>2493</v>
      </c>
      <c r="G47" s="55">
        <v>2485</v>
      </c>
      <c r="H47" s="54">
        <f t="shared" si="0"/>
        <v>2464.3333333333335</v>
      </c>
    </row>
    <row r="48" spans="1:8" ht="12" customHeight="1" x14ac:dyDescent="0.2">
      <c r="A48" s="53" t="str">
        <f>'Pregnant Women Participating'!A48</f>
        <v>Oklahoma</v>
      </c>
      <c r="B48" s="55">
        <v>3432</v>
      </c>
      <c r="C48" s="55">
        <v>3353</v>
      </c>
      <c r="D48" s="55">
        <v>3219</v>
      </c>
      <c r="E48" s="55">
        <v>3164</v>
      </c>
      <c r="F48" s="55">
        <v>3125</v>
      </c>
      <c r="G48" s="55">
        <v>3120</v>
      </c>
      <c r="H48" s="54">
        <f t="shared" si="0"/>
        <v>3235.5</v>
      </c>
    </row>
    <row r="49" spans="1:8" ht="12" customHeight="1" x14ac:dyDescent="0.2">
      <c r="A49" s="53" t="str">
        <f>'Pregnant Women Participating'!A49</f>
        <v>Texas</v>
      </c>
      <c r="B49" s="55">
        <v>24781</v>
      </c>
      <c r="C49" s="55">
        <v>24041</v>
      </c>
      <c r="D49" s="55">
        <v>23834</v>
      </c>
      <c r="E49" s="55">
        <v>23602</v>
      </c>
      <c r="F49" s="55">
        <v>23580</v>
      </c>
      <c r="G49" s="55">
        <v>23855</v>
      </c>
      <c r="H49" s="54">
        <f t="shared" si="0"/>
        <v>23948.833333333332</v>
      </c>
    </row>
    <row r="50" spans="1:8" ht="12" customHeight="1" x14ac:dyDescent="0.2">
      <c r="A50" s="53" t="str">
        <f>'Pregnant Women Participating'!A50</f>
        <v>Utah</v>
      </c>
      <c r="B50" s="55">
        <v>3047</v>
      </c>
      <c r="C50" s="55">
        <v>2942</v>
      </c>
      <c r="D50" s="55">
        <v>2846</v>
      </c>
      <c r="E50" s="55">
        <v>2733</v>
      </c>
      <c r="F50" s="55">
        <v>2731</v>
      </c>
      <c r="G50" s="55">
        <v>2720</v>
      </c>
      <c r="H50" s="54">
        <f t="shared" si="0"/>
        <v>2836.5</v>
      </c>
    </row>
    <row r="51" spans="1:8" ht="12" customHeight="1" x14ac:dyDescent="0.2">
      <c r="A51" s="53" t="str">
        <f>'Pregnant Women Participating'!A51</f>
        <v>Inter-Tribal Council, AZ</v>
      </c>
      <c r="B51" s="55">
        <v>184</v>
      </c>
      <c r="C51" s="55">
        <v>180</v>
      </c>
      <c r="D51" s="55">
        <v>187</v>
      </c>
      <c r="E51" s="55">
        <v>188</v>
      </c>
      <c r="F51" s="55">
        <v>171</v>
      </c>
      <c r="G51" s="55">
        <v>177</v>
      </c>
      <c r="H51" s="54">
        <f t="shared" si="0"/>
        <v>181.16666666666666</v>
      </c>
    </row>
    <row r="52" spans="1:8" ht="12" customHeight="1" x14ac:dyDescent="0.2">
      <c r="A52" s="53" t="str">
        <f>'Pregnant Women Participating'!A52</f>
        <v>Navajo Nation, AZ</v>
      </c>
      <c r="B52" s="55">
        <v>125</v>
      </c>
      <c r="C52" s="55">
        <v>115</v>
      </c>
      <c r="D52" s="55">
        <v>115</v>
      </c>
      <c r="E52" s="55">
        <v>138</v>
      </c>
      <c r="F52" s="55">
        <v>123</v>
      </c>
      <c r="G52" s="55">
        <v>129</v>
      </c>
      <c r="H52" s="54">
        <f t="shared" si="0"/>
        <v>124.16666666666667</v>
      </c>
    </row>
    <row r="53" spans="1:8" ht="12" customHeight="1" x14ac:dyDescent="0.2">
      <c r="A53" s="53" t="str">
        <f>'Pregnant Women Participating'!A53</f>
        <v>Acoma, Canoncito &amp; Laguna, NM</v>
      </c>
      <c r="B53" s="55">
        <v>13</v>
      </c>
      <c r="C53" s="55">
        <v>15</v>
      </c>
      <c r="D53" s="55">
        <v>20</v>
      </c>
      <c r="E53" s="55">
        <v>16</v>
      </c>
      <c r="F53" s="55">
        <v>20</v>
      </c>
      <c r="G53" s="55">
        <v>21</v>
      </c>
      <c r="H53" s="54">
        <f t="shared" si="0"/>
        <v>17.5</v>
      </c>
    </row>
    <row r="54" spans="1:8" ht="12" customHeight="1" x14ac:dyDescent="0.2">
      <c r="A54" s="53" t="str">
        <f>'Pregnant Women Participating'!A54</f>
        <v>Eight Northern Pueblos, NM</v>
      </c>
      <c r="B54" s="55">
        <v>8</v>
      </c>
      <c r="C54" s="55">
        <v>6</v>
      </c>
      <c r="D54" s="55">
        <v>8</v>
      </c>
      <c r="E54" s="55">
        <v>8</v>
      </c>
      <c r="F54" s="55">
        <v>11</v>
      </c>
      <c r="G54" s="55">
        <v>12</v>
      </c>
      <c r="H54" s="54">
        <f t="shared" si="0"/>
        <v>8.8333333333333339</v>
      </c>
    </row>
    <row r="55" spans="1:8" ht="12" customHeight="1" x14ac:dyDescent="0.2">
      <c r="A55" s="53" t="str">
        <f>'Pregnant Women Participating'!A55</f>
        <v>Five Sandoval Pueblos, NM</v>
      </c>
      <c r="B55" s="55">
        <v>10</v>
      </c>
      <c r="C55" s="55">
        <v>10</v>
      </c>
      <c r="D55" s="55">
        <v>7</v>
      </c>
      <c r="E55" s="55">
        <v>11</v>
      </c>
      <c r="F55" s="55">
        <v>9</v>
      </c>
      <c r="G55" s="55">
        <v>8</v>
      </c>
      <c r="H55" s="54">
        <f t="shared" si="0"/>
        <v>9.1666666666666661</v>
      </c>
    </row>
    <row r="56" spans="1:8" ht="12" customHeight="1" x14ac:dyDescent="0.2">
      <c r="A56" s="53" t="str">
        <f>'Pregnant Women Participating'!A56</f>
        <v>Isleta Pueblo, NM</v>
      </c>
      <c r="B56" s="55">
        <v>34</v>
      </c>
      <c r="C56" s="55">
        <v>32</v>
      </c>
      <c r="D56" s="55">
        <v>32</v>
      </c>
      <c r="E56" s="55">
        <v>36</v>
      </c>
      <c r="F56" s="55">
        <v>35</v>
      </c>
      <c r="G56" s="55">
        <v>38</v>
      </c>
      <c r="H56" s="54">
        <f t="shared" si="0"/>
        <v>34.5</v>
      </c>
    </row>
    <row r="57" spans="1:8" ht="12" customHeight="1" x14ac:dyDescent="0.2">
      <c r="A57" s="53" t="str">
        <f>'Pregnant Women Participating'!A57</f>
        <v>San Felipe Pueblo, NM</v>
      </c>
      <c r="B57" s="55">
        <v>11</v>
      </c>
      <c r="C57" s="55">
        <v>12</v>
      </c>
      <c r="D57" s="55">
        <v>9</v>
      </c>
      <c r="E57" s="55">
        <v>11</v>
      </c>
      <c r="F57" s="55">
        <v>12</v>
      </c>
      <c r="G57" s="55">
        <v>10</v>
      </c>
      <c r="H57" s="54">
        <f t="shared" si="0"/>
        <v>10.833333333333334</v>
      </c>
    </row>
    <row r="58" spans="1:8" ht="12" customHeight="1" x14ac:dyDescent="0.2">
      <c r="A58" s="53" t="str">
        <f>'Pregnant Women Participating'!A58</f>
        <v>Santo Domingo Tribe, NM</v>
      </c>
      <c r="B58" s="55">
        <v>5</v>
      </c>
      <c r="C58" s="55">
        <v>5</v>
      </c>
      <c r="D58" s="55">
        <v>1</v>
      </c>
      <c r="E58" s="55">
        <v>1</v>
      </c>
      <c r="F58" s="55">
        <v>1</v>
      </c>
      <c r="G58" s="55">
        <v>1</v>
      </c>
      <c r="H58" s="54">
        <f t="shared" si="0"/>
        <v>2.3333333333333335</v>
      </c>
    </row>
    <row r="59" spans="1:8" ht="12" customHeight="1" x14ac:dyDescent="0.2">
      <c r="A59" s="53" t="str">
        <f>'Pregnant Women Participating'!A59</f>
        <v>Zuni Pueblo, NM</v>
      </c>
      <c r="B59" s="55">
        <v>47</v>
      </c>
      <c r="C59" s="55">
        <v>42</v>
      </c>
      <c r="D59" s="55">
        <v>49</v>
      </c>
      <c r="E59" s="55">
        <v>48</v>
      </c>
      <c r="F59" s="55">
        <v>50</v>
      </c>
      <c r="G59" s="55">
        <v>53</v>
      </c>
      <c r="H59" s="54">
        <f t="shared" si="0"/>
        <v>48.166666666666664</v>
      </c>
    </row>
    <row r="60" spans="1:8" ht="12" customHeight="1" x14ac:dyDescent="0.2">
      <c r="A60" s="53" t="str">
        <f>'Pregnant Women Participating'!A60</f>
        <v>Cherokee Nation, OK</v>
      </c>
      <c r="B60" s="55">
        <v>214</v>
      </c>
      <c r="C60" s="55">
        <v>196</v>
      </c>
      <c r="D60" s="55">
        <v>213</v>
      </c>
      <c r="E60" s="55">
        <v>214</v>
      </c>
      <c r="F60" s="55">
        <v>217</v>
      </c>
      <c r="G60" s="55">
        <v>223</v>
      </c>
      <c r="H60" s="54">
        <f t="shared" si="0"/>
        <v>212.83333333333334</v>
      </c>
    </row>
    <row r="61" spans="1:8" ht="12" customHeight="1" x14ac:dyDescent="0.2">
      <c r="A61" s="53" t="str">
        <f>'Pregnant Women Participating'!A61</f>
        <v>Chickasaw Nation, OK</v>
      </c>
      <c r="B61" s="55">
        <v>188</v>
      </c>
      <c r="C61" s="55">
        <v>191</v>
      </c>
      <c r="D61" s="55">
        <v>186</v>
      </c>
      <c r="E61" s="55">
        <v>195</v>
      </c>
      <c r="F61" s="55">
        <v>185</v>
      </c>
      <c r="G61" s="55">
        <v>196</v>
      </c>
      <c r="H61" s="54">
        <f t="shared" si="0"/>
        <v>190.16666666666666</v>
      </c>
    </row>
    <row r="62" spans="1:8" ht="12" customHeight="1" x14ac:dyDescent="0.2">
      <c r="A62" s="53" t="str">
        <f>'Pregnant Women Participating'!A62</f>
        <v>Choctaw Nation, OK</v>
      </c>
      <c r="B62" s="55">
        <v>187</v>
      </c>
      <c r="C62" s="55">
        <v>187</v>
      </c>
      <c r="D62" s="55">
        <v>204</v>
      </c>
      <c r="E62" s="55">
        <v>198</v>
      </c>
      <c r="F62" s="55">
        <v>209</v>
      </c>
      <c r="G62" s="55">
        <v>193</v>
      </c>
      <c r="H62" s="54">
        <f t="shared" si="0"/>
        <v>196.33333333333334</v>
      </c>
    </row>
    <row r="63" spans="1:8" ht="12" customHeight="1" x14ac:dyDescent="0.2">
      <c r="A63" s="53" t="str">
        <f>'Pregnant Women Participating'!A63</f>
        <v>Citizen Potawatomi Nation, OK</v>
      </c>
      <c r="B63" s="55">
        <v>51</v>
      </c>
      <c r="C63" s="55">
        <v>48</v>
      </c>
      <c r="D63" s="55">
        <v>49</v>
      </c>
      <c r="E63" s="55">
        <v>47</v>
      </c>
      <c r="F63" s="55">
        <v>56</v>
      </c>
      <c r="G63" s="55">
        <v>50</v>
      </c>
      <c r="H63" s="54">
        <f t="shared" si="0"/>
        <v>50.166666666666664</v>
      </c>
    </row>
    <row r="64" spans="1:8" ht="12" customHeight="1" x14ac:dyDescent="0.2">
      <c r="A64" s="53" t="str">
        <f>'Pregnant Women Participating'!A64</f>
        <v>Inter-Tribal Council, OK</v>
      </c>
      <c r="B64" s="55">
        <v>30</v>
      </c>
      <c r="C64" s="55">
        <v>25</v>
      </c>
      <c r="D64" s="55">
        <v>33</v>
      </c>
      <c r="E64" s="55">
        <v>33</v>
      </c>
      <c r="F64" s="55">
        <v>34</v>
      </c>
      <c r="G64" s="55">
        <v>31</v>
      </c>
      <c r="H64" s="54">
        <f t="shared" si="0"/>
        <v>31</v>
      </c>
    </row>
    <row r="65" spans="1:8" ht="12" customHeight="1" x14ac:dyDescent="0.2">
      <c r="A65" s="53" t="str">
        <f>'Pregnant Women Participating'!A65</f>
        <v>Muscogee Creek Nation, OK</v>
      </c>
      <c r="B65" s="55">
        <v>64</v>
      </c>
      <c r="C65" s="55">
        <v>68</v>
      </c>
      <c r="D65" s="55">
        <v>68</v>
      </c>
      <c r="E65" s="55">
        <v>69</v>
      </c>
      <c r="F65" s="55">
        <v>73</v>
      </c>
      <c r="G65" s="55">
        <v>86</v>
      </c>
      <c r="H65" s="54">
        <f t="shared" si="0"/>
        <v>71.333333333333329</v>
      </c>
    </row>
    <row r="66" spans="1:8" ht="12" customHeight="1" x14ac:dyDescent="0.2">
      <c r="A66" s="53" t="str">
        <f>'Pregnant Women Participating'!A66</f>
        <v>Osage Tribal Council, OK</v>
      </c>
      <c r="B66" s="55">
        <v>66</v>
      </c>
      <c r="C66" s="55">
        <v>63</v>
      </c>
      <c r="D66" s="55">
        <v>57</v>
      </c>
      <c r="E66" s="55">
        <v>50</v>
      </c>
      <c r="F66" s="55">
        <v>54</v>
      </c>
      <c r="G66" s="55">
        <v>62</v>
      </c>
      <c r="H66" s="54">
        <f t="shared" si="0"/>
        <v>58.666666666666664</v>
      </c>
    </row>
    <row r="67" spans="1:8" ht="12" customHeight="1" x14ac:dyDescent="0.2">
      <c r="A67" s="53" t="str">
        <f>'Pregnant Women Participating'!A67</f>
        <v>Otoe-Missouria Tribe, OK</v>
      </c>
      <c r="B67" s="55">
        <v>17</v>
      </c>
      <c r="C67" s="55">
        <v>17</v>
      </c>
      <c r="D67" s="55">
        <v>14</v>
      </c>
      <c r="E67" s="55">
        <v>15</v>
      </c>
      <c r="F67" s="55">
        <v>13</v>
      </c>
      <c r="G67" s="55">
        <v>18</v>
      </c>
      <c r="H67" s="54">
        <f t="shared" si="0"/>
        <v>15.666666666666666</v>
      </c>
    </row>
    <row r="68" spans="1:8" ht="12" customHeight="1" x14ac:dyDescent="0.2">
      <c r="A68" s="53" t="str">
        <f>'Pregnant Women Participating'!A68</f>
        <v>Wichita, Caddo &amp; Delaware (WCD), OK</v>
      </c>
      <c r="B68" s="55">
        <v>150</v>
      </c>
      <c r="C68" s="55">
        <v>135</v>
      </c>
      <c r="D68" s="55">
        <v>135</v>
      </c>
      <c r="E68" s="55">
        <v>130</v>
      </c>
      <c r="F68" s="55">
        <v>133</v>
      </c>
      <c r="G68" s="55">
        <v>145</v>
      </c>
      <c r="H68" s="54">
        <f t="shared" si="0"/>
        <v>138</v>
      </c>
    </row>
    <row r="69" spans="1:8" s="61" customFormat="1" ht="24.75" customHeight="1" x14ac:dyDescent="0.2">
      <c r="A69" s="57" t="str">
        <f>'Pregnant Women Participating'!A69</f>
        <v>Southwest Region</v>
      </c>
      <c r="B69" s="59">
        <v>45088</v>
      </c>
      <c r="C69" s="59">
        <v>43614</v>
      </c>
      <c r="D69" s="59">
        <v>43125</v>
      </c>
      <c r="E69" s="59">
        <v>42805</v>
      </c>
      <c r="F69" s="59">
        <v>42792</v>
      </c>
      <c r="G69" s="59">
        <v>43221</v>
      </c>
      <c r="H69" s="58">
        <f t="shared" si="0"/>
        <v>43440.833333333336</v>
      </c>
    </row>
    <row r="70" spans="1:8" ht="12" customHeight="1" x14ac:dyDescent="0.2">
      <c r="A70" s="53" t="str">
        <f>'Pregnant Women Participating'!A70</f>
        <v>Colorado</v>
      </c>
      <c r="B70" s="54">
        <v>5491</v>
      </c>
      <c r="C70" s="55">
        <v>5361</v>
      </c>
      <c r="D70" s="55">
        <v>5263</v>
      </c>
      <c r="E70" s="55">
        <v>5228</v>
      </c>
      <c r="F70" s="55">
        <v>5232</v>
      </c>
      <c r="G70" s="55">
        <v>5275</v>
      </c>
      <c r="H70" s="54">
        <f t="shared" si="0"/>
        <v>5308.333333333333</v>
      </c>
    </row>
    <row r="71" spans="1:8" ht="12" customHeight="1" x14ac:dyDescent="0.2">
      <c r="A71" s="53" t="str">
        <f>'Pregnant Women Participating'!A71</f>
        <v>Kansas</v>
      </c>
      <c r="B71" s="54">
        <v>2481</v>
      </c>
      <c r="C71" s="55">
        <v>2358</v>
      </c>
      <c r="D71" s="55">
        <v>2285</v>
      </c>
      <c r="E71" s="55">
        <v>2314</v>
      </c>
      <c r="F71" s="55">
        <v>2319</v>
      </c>
      <c r="G71" s="55">
        <v>2357</v>
      </c>
      <c r="H71" s="54">
        <f t="shared" si="0"/>
        <v>2352.3333333333335</v>
      </c>
    </row>
    <row r="72" spans="1:8" ht="12" customHeight="1" x14ac:dyDescent="0.2">
      <c r="A72" s="53" t="str">
        <f>'Pregnant Women Participating'!A72</f>
        <v>Missouri</v>
      </c>
      <c r="B72" s="54">
        <v>4447</v>
      </c>
      <c r="C72" s="55">
        <v>4432</v>
      </c>
      <c r="D72" s="55">
        <v>4249</v>
      </c>
      <c r="E72" s="55">
        <v>4233</v>
      </c>
      <c r="F72" s="55">
        <v>4242</v>
      </c>
      <c r="G72" s="55">
        <v>4252</v>
      </c>
      <c r="H72" s="54">
        <f t="shared" si="0"/>
        <v>4309.166666666667</v>
      </c>
    </row>
    <row r="73" spans="1:8" ht="12" customHeight="1" x14ac:dyDescent="0.2">
      <c r="A73" s="53" t="str">
        <f>'Pregnant Women Participating'!A73</f>
        <v>Montana</v>
      </c>
      <c r="B73" s="54">
        <v>848</v>
      </c>
      <c r="C73" s="55">
        <v>816</v>
      </c>
      <c r="D73" s="55">
        <v>821</v>
      </c>
      <c r="E73" s="55">
        <v>832</v>
      </c>
      <c r="F73" s="55">
        <v>812</v>
      </c>
      <c r="G73" s="55">
        <v>825</v>
      </c>
      <c r="H73" s="54">
        <f t="shared" si="0"/>
        <v>825.66666666666663</v>
      </c>
    </row>
    <row r="74" spans="1:8" ht="12" customHeight="1" x14ac:dyDescent="0.2">
      <c r="A74" s="53" t="str">
        <f>'Pregnant Women Participating'!A74</f>
        <v>Nebraska</v>
      </c>
      <c r="B74" s="54">
        <v>1057</v>
      </c>
      <c r="C74" s="55">
        <v>1137</v>
      </c>
      <c r="D74" s="55">
        <v>1023</v>
      </c>
      <c r="E74" s="55">
        <v>1021</v>
      </c>
      <c r="F74" s="55">
        <v>1021</v>
      </c>
      <c r="G74" s="55">
        <v>1024</v>
      </c>
      <c r="H74" s="54">
        <f t="shared" si="0"/>
        <v>1047.1666666666667</v>
      </c>
    </row>
    <row r="75" spans="1:8" ht="12" customHeight="1" x14ac:dyDescent="0.2">
      <c r="A75" s="53" t="str">
        <f>'Pregnant Women Participating'!A75</f>
        <v>North Dakota</v>
      </c>
      <c r="B75" s="54">
        <v>388</v>
      </c>
      <c r="C75" s="55">
        <v>384</v>
      </c>
      <c r="D75" s="55">
        <v>380</v>
      </c>
      <c r="E75" s="55">
        <v>364</v>
      </c>
      <c r="F75" s="55">
        <v>354</v>
      </c>
      <c r="G75" s="55">
        <v>363</v>
      </c>
      <c r="H75" s="54">
        <f t="shared" si="0"/>
        <v>372.16666666666669</v>
      </c>
    </row>
    <row r="76" spans="1:8" ht="12" customHeight="1" x14ac:dyDescent="0.2">
      <c r="A76" s="53" t="str">
        <f>'Pregnant Women Participating'!A76</f>
        <v>South Dakota</v>
      </c>
      <c r="B76" s="54">
        <v>637</v>
      </c>
      <c r="C76" s="55">
        <v>665</v>
      </c>
      <c r="D76" s="55">
        <v>654</v>
      </c>
      <c r="E76" s="55">
        <v>641</v>
      </c>
      <c r="F76" s="55">
        <v>645</v>
      </c>
      <c r="G76" s="55">
        <v>662</v>
      </c>
      <c r="H76" s="54">
        <f t="shared" si="0"/>
        <v>650.66666666666663</v>
      </c>
    </row>
    <row r="77" spans="1:8" ht="12" customHeight="1" x14ac:dyDescent="0.2">
      <c r="A77" s="53" t="str">
        <f>'Pregnant Women Participating'!A77</f>
        <v>Wyoming</v>
      </c>
      <c r="B77" s="54">
        <v>464</v>
      </c>
      <c r="C77" s="55">
        <v>440</v>
      </c>
      <c r="D77" s="55">
        <v>457</v>
      </c>
      <c r="E77" s="55">
        <v>450</v>
      </c>
      <c r="F77" s="55">
        <v>424</v>
      </c>
      <c r="G77" s="55">
        <v>418</v>
      </c>
      <c r="H77" s="54">
        <f t="shared" si="0"/>
        <v>442.16666666666669</v>
      </c>
    </row>
    <row r="78" spans="1:8" ht="12" customHeight="1" x14ac:dyDescent="0.2">
      <c r="A78" s="53" t="str">
        <f>'Pregnant Women Participating'!A78</f>
        <v>Ute Mountain Ute Tribe, CO</v>
      </c>
      <c r="B78" s="54">
        <v>6</v>
      </c>
      <c r="C78" s="55">
        <v>5</v>
      </c>
      <c r="D78" s="55">
        <v>4</v>
      </c>
      <c r="E78" s="55">
        <v>6</v>
      </c>
      <c r="F78" s="55">
        <v>6</v>
      </c>
      <c r="G78" s="55">
        <v>8</v>
      </c>
      <c r="H78" s="54">
        <f t="shared" si="0"/>
        <v>5.833333333333333</v>
      </c>
    </row>
    <row r="79" spans="1:8" ht="12" customHeight="1" x14ac:dyDescent="0.2">
      <c r="A79" s="53" t="str">
        <f>'Pregnant Women Participating'!A79</f>
        <v>Omaha Sioux, NE</v>
      </c>
      <c r="B79" s="54">
        <v>1</v>
      </c>
      <c r="C79" s="55">
        <v>1</v>
      </c>
      <c r="D79" s="55">
        <v>2</v>
      </c>
      <c r="E79" s="55">
        <v>2</v>
      </c>
      <c r="F79" s="55">
        <v>2</v>
      </c>
      <c r="G79" s="55">
        <v>2</v>
      </c>
      <c r="H79" s="54">
        <f t="shared" si="0"/>
        <v>1.6666666666666667</v>
      </c>
    </row>
    <row r="80" spans="1:8" ht="12" customHeight="1" x14ac:dyDescent="0.2">
      <c r="A80" s="53" t="str">
        <f>'Pregnant Women Participating'!A80</f>
        <v>Santee Sioux, NE</v>
      </c>
      <c r="B80" s="54">
        <v>0</v>
      </c>
      <c r="C80" s="55">
        <v>0</v>
      </c>
      <c r="D80" s="55">
        <v>0</v>
      </c>
      <c r="E80" s="55">
        <v>0</v>
      </c>
      <c r="F80" s="55">
        <v>0</v>
      </c>
      <c r="G80" s="55">
        <v>0</v>
      </c>
      <c r="H80" s="54" t="str">
        <f t="shared" si="0"/>
        <v>0</v>
      </c>
    </row>
    <row r="81" spans="1:8" ht="12" customHeight="1" x14ac:dyDescent="0.2">
      <c r="A81" s="53" t="str">
        <f>'Pregnant Women Participating'!A81</f>
        <v>Winnebago Tribe, NE</v>
      </c>
      <c r="B81" s="54">
        <v>6</v>
      </c>
      <c r="C81" s="55">
        <v>6</v>
      </c>
      <c r="D81" s="55">
        <v>5</v>
      </c>
      <c r="E81" s="55">
        <v>5</v>
      </c>
      <c r="F81" s="55">
        <v>4</v>
      </c>
      <c r="G81" s="55">
        <v>3</v>
      </c>
      <c r="H81" s="54">
        <f t="shared" si="0"/>
        <v>4.833333333333333</v>
      </c>
    </row>
    <row r="82" spans="1:8" ht="12" customHeight="1" x14ac:dyDescent="0.2">
      <c r="A82" s="53" t="str">
        <f>'Pregnant Women Participating'!A82</f>
        <v>Standing Rock Sioux Tribe, ND</v>
      </c>
      <c r="B82" s="54">
        <v>6</v>
      </c>
      <c r="C82" s="55">
        <v>6</v>
      </c>
      <c r="D82" s="55">
        <v>6</v>
      </c>
      <c r="E82" s="55">
        <v>6</v>
      </c>
      <c r="F82" s="55">
        <v>8</v>
      </c>
      <c r="G82" s="55">
        <v>8</v>
      </c>
      <c r="H82" s="54">
        <f t="shared" si="0"/>
        <v>6.666666666666667</v>
      </c>
    </row>
    <row r="83" spans="1:8" ht="12" customHeight="1" x14ac:dyDescent="0.2">
      <c r="A83" s="53" t="str">
        <f>'Pregnant Women Participating'!A83</f>
        <v>Three Affiliated Tribes, ND</v>
      </c>
      <c r="B83" s="54">
        <v>1</v>
      </c>
      <c r="C83" s="55">
        <v>0</v>
      </c>
      <c r="D83" s="55">
        <v>1</v>
      </c>
      <c r="E83" s="55">
        <v>1</v>
      </c>
      <c r="F83" s="55">
        <v>0</v>
      </c>
      <c r="G83" s="55">
        <v>0</v>
      </c>
      <c r="H83" s="54">
        <f t="shared" si="0"/>
        <v>0.5</v>
      </c>
    </row>
    <row r="84" spans="1:8" ht="12" customHeight="1" x14ac:dyDescent="0.2">
      <c r="A84" s="53" t="str">
        <f>'Pregnant Women Participating'!A84</f>
        <v>Cheyenne River Sioux, SD</v>
      </c>
      <c r="B84" s="54">
        <v>18</v>
      </c>
      <c r="C84" s="55">
        <v>16</v>
      </c>
      <c r="D84" s="55">
        <v>15</v>
      </c>
      <c r="E84" s="55">
        <v>13</v>
      </c>
      <c r="F84" s="55">
        <v>12</v>
      </c>
      <c r="G84" s="55">
        <v>13</v>
      </c>
      <c r="H84" s="54">
        <f t="shared" si="0"/>
        <v>14.5</v>
      </c>
    </row>
    <row r="85" spans="1:8" ht="12" customHeight="1" x14ac:dyDescent="0.2">
      <c r="A85" s="53" t="str">
        <f>'Pregnant Women Participating'!A85</f>
        <v>Rosebud Sioux, SD</v>
      </c>
      <c r="B85" s="54">
        <v>34</v>
      </c>
      <c r="C85" s="55">
        <v>24</v>
      </c>
      <c r="D85" s="55">
        <v>22</v>
      </c>
      <c r="E85" s="55">
        <v>19</v>
      </c>
      <c r="F85" s="55">
        <v>14</v>
      </c>
      <c r="G85" s="55">
        <v>16</v>
      </c>
      <c r="H85" s="54">
        <f t="shared" si="0"/>
        <v>21.5</v>
      </c>
    </row>
    <row r="86" spans="1:8" ht="12" customHeight="1" x14ac:dyDescent="0.2">
      <c r="A86" s="53" t="str">
        <f>'Pregnant Women Participating'!A86</f>
        <v>Northern Arapahoe, WY</v>
      </c>
      <c r="B86" s="54">
        <v>6</v>
      </c>
      <c r="C86" s="55">
        <v>5</v>
      </c>
      <c r="D86" s="55">
        <v>4</v>
      </c>
      <c r="E86" s="55">
        <v>6</v>
      </c>
      <c r="F86" s="55">
        <v>6</v>
      </c>
      <c r="G86" s="55">
        <v>8</v>
      </c>
      <c r="H86" s="54">
        <f t="shared" si="0"/>
        <v>5.833333333333333</v>
      </c>
    </row>
    <row r="87" spans="1:8" ht="12" customHeight="1" x14ac:dyDescent="0.2">
      <c r="A87" s="53" t="str">
        <f>'Pregnant Women Participating'!A87</f>
        <v>Shoshone Tribe, WY</v>
      </c>
      <c r="B87" s="54">
        <v>5</v>
      </c>
      <c r="C87" s="55">
        <v>5</v>
      </c>
      <c r="D87" s="55">
        <v>5</v>
      </c>
      <c r="E87" s="55">
        <v>4</v>
      </c>
      <c r="F87" s="55">
        <v>5</v>
      </c>
      <c r="G87" s="55">
        <v>5</v>
      </c>
      <c r="H87" s="54">
        <f t="shared" si="0"/>
        <v>4.833333333333333</v>
      </c>
    </row>
    <row r="88" spans="1:8" s="61" customFormat="1" ht="24.75" customHeight="1" x14ac:dyDescent="0.2">
      <c r="A88" s="57" t="str">
        <f>'Pregnant Women Participating'!A88</f>
        <v>Mountain Plains</v>
      </c>
      <c r="B88" s="59">
        <v>15896</v>
      </c>
      <c r="C88" s="59">
        <v>15661</v>
      </c>
      <c r="D88" s="59">
        <v>15196</v>
      </c>
      <c r="E88" s="59">
        <v>15145</v>
      </c>
      <c r="F88" s="59">
        <v>15106</v>
      </c>
      <c r="G88" s="59">
        <v>15239</v>
      </c>
      <c r="H88" s="58">
        <f t="shared" si="0"/>
        <v>15373.833333333334</v>
      </c>
    </row>
    <row r="89" spans="1:8" ht="12" customHeight="1" x14ac:dyDescent="0.2">
      <c r="A89" s="62" t="str">
        <f>'Pregnant Women Participating'!A89</f>
        <v>Alaska</v>
      </c>
      <c r="B89" s="54">
        <v>918</v>
      </c>
      <c r="C89" s="55">
        <v>933</v>
      </c>
      <c r="D89" s="55">
        <v>927</v>
      </c>
      <c r="E89" s="55">
        <v>896</v>
      </c>
      <c r="F89" s="55">
        <v>900</v>
      </c>
      <c r="G89" s="55">
        <v>876</v>
      </c>
      <c r="H89" s="54">
        <f t="shared" si="0"/>
        <v>908.33333333333337</v>
      </c>
    </row>
    <row r="90" spans="1:8" ht="12" customHeight="1" x14ac:dyDescent="0.2">
      <c r="A90" s="62" t="str">
        <f>'Pregnant Women Participating'!A90</f>
        <v>American Samoa</v>
      </c>
      <c r="B90" s="54">
        <v>48</v>
      </c>
      <c r="C90" s="55">
        <v>41</v>
      </c>
      <c r="D90" s="55">
        <v>41</v>
      </c>
      <c r="E90" s="55">
        <v>43</v>
      </c>
      <c r="F90" s="55">
        <v>39</v>
      </c>
      <c r="G90" s="55">
        <v>42</v>
      </c>
      <c r="H90" s="54">
        <f t="shared" si="0"/>
        <v>42.333333333333336</v>
      </c>
    </row>
    <row r="91" spans="1:8" ht="12" customHeight="1" x14ac:dyDescent="0.2">
      <c r="A91" s="62" t="str">
        <f>'Pregnant Women Participating'!A91</f>
        <v>California</v>
      </c>
      <c r="B91" s="54">
        <v>48876</v>
      </c>
      <c r="C91" s="55">
        <v>47977</v>
      </c>
      <c r="D91" s="55">
        <v>47746</v>
      </c>
      <c r="E91" s="55">
        <v>47679</v>
      </c>
      <c r="F91" s="55">
        <v>47591</v>
      </c>
      <c r="G91" s="55">
        <v>47707</v>
      </c>
      <c r="H91" s="54">
        <f t="shared" si="0"/>
        <v>47929.333333333336</v>
      </c>
    </row>
    <row r="92" spans="1:8" ht="12" customHeight="1" x14ac:dyDescent="0.2">
      <c r="A92" s="62" t="str">
        <f>'Pregnant Women Participating'!A92</f>
        <v>Guam</v>
      </c>
      <c r="B92" s="54">
        <v>235</v>
      </c>
      <c r="C92" s="55">
        <v>226</v>
      </c>
      <c r="D92" s="55">
        <v>215</v>
      </c>
      <c r="E92" s="55">
        <v>215</v>
      </c>
      <c r="F92" s="55">
        <v>219</v>
      </c>
      <c r="G92" s="55">
        <v>225</v>
      </c>
      <c r="H92" s="54">
        <f t="shared" si="0"/>
        <v>222.5</v>
      </c>
    </row>
    <row r="93" spans="1:8" ht="12" customHeight="1" x14ac:dyDescent="0.2">
      <c r="A93" s="62" t="str">
        <f>'Pregnant Women Participating'!A93</f>
        <v>Hawaii</v>
      </c>
      <c r="B93" s="54">
        <v>1671</v>
      </c>
      <c r="C93" s="55">
        <v>1614</v>
      </c>
      <c r="D93" s="55">
        <v>1634</v>
      </c>
      <c r="E93" s="55">
        <v>1603</v>
      </c>
      <c r="F93" s="55">
        <v>1627</v>
      </c>
      <c r="G93" s="55">
        <v>1645</v>
      </c>
      <c r="H93" s="54">
        <f t="shared" si="0"/>
        <v>1632.3333333333333</v>
      </c>
    </row>
    <row r="94" spans="1:8" ht="12" customHeight="1" x14ac:dyDescent="0.2">
      <c r="A94" s="62" t="str">
        <f>'Pregnant Women Participating'!A94</f>
        <v>Idaho</v>
      </c>
      <c r="B94" s="54">
        <v>2447</v>
      </c>
      <c r="C94" s="55">
        <v>2350</v>
      </c>
      <c r="D94" s="55">
        <v>2355</v>
      </c>
      <c r="E94" s="55">
        <v>2342</v>
      </c>
      <c r="F94" s="55">
        <v>2345</v>
      </c>
      <c r="G94" s="55">
        <v>2292</v>
      </c>
      <c r="H94" s="54">
        <f t="shared" si="0"/>
        <v>2355.1666666666665</v>
      </c>
    </row>
    <row r="95" spans="1:8" ht="12" customHeight="1" x14ac:dyDescent="0.2">
      <c r="A95" s="62" t="str">
        <f>'Pregnant Women Participating'!A95</f>
        <v>Nevada</v>
      </c>
      <c r="B95" s="54">
        <v>1629</v>
      </c>
      <c r="C95" s="55">
        <v>1532</v>
      </c>
      <c r="D95" s="55">
        <v>1495</v>
      </c>
      <c r="E95" s="55">
        <v>1455</v>
      </c>
      <c r="F95" s="55">
        <v>1432</v>
      </c>
      <c r="G95" s="55">
        <v>1440</v>
      </c>
      <c r="H95" s="54">
        <f t="shared" si="0"/>
        <v>1497.1666666666667</v>
      </c>
    </row>
    <row r="96" spans="1:8" ht="12" customHeight="1" x14ac:dyDescent="0.2">
      <c r="A96" s="62" t="str">
        <f>'Pregnant Women Participating'!A96</f>
        <v>Oregon</v>
      </c>
      <c r="B96" s="54">
        <v>6126</v>
      </c>
      <c r="C96" s="55">
        <v>5909</v>
      </c>
      <c r="D96" s="55">
        <v>5876</v>
      </c>
      <c r="E96" s="55">
        <v>5876</v>
      </c>
      <c r="F96" s="55">
        <v>5794</v>
      </c>
      <c r="G96" s="55">
        <v>5886</v>
      </c>
      <c r="H96" s="54">
        <f t="shared" si="0"/>
        <v>5911.166666666667</v>
      </c>
    </row>
    <row r="97" spans="1:8" ht="12" customHeight="1" x14ac:dyDescent="0.2">
      <c r="A97" s="62" t="str">
        <f>'Pregnant Women Participating'!A97</f>
        <v>Washington</v>
      </c>
      <c r="B97" s="54">
        <v>8125</v>
      </c>
      <c r="C97" s="55">
        <v>7982</v>
      </c>
      <c r="D97" s="55">
        <v>7850</v>
      </c>
      <c r="E97" s="55">
        <v>7733</v>
      </c>
      <c r="F97" s="55">
        <v>7706</v>
      </c>
      <c r="G97" s="55">
        <v>7770</v>
      </c>
      <c r="H97" s="54">
        <f t="shared" si="0"/>
        <v>7861</v>
      </c>
    </row>
    <row r="98" spans="1:8" ht="12" customHeight="1" x14ac:dyDescent="0.2">
      <c r="A98" s="62" t="str">
        <f>'Pregnant Women Participating'!A98</f>
        <v>Northern Marianas</v>
      </c>
      <c r="B98" s="54">
        <v>107</v>
      </c>
      <c r="C98" s="55">
        <v>98</v>
      </c>
      <c r="D98" s="55">
        <v>95</v>
      </c>
      <c r="E98" s="55">
        <v>80</v>
      </c>
      <c r="F98" s="55">
        <v>82</v>
      </c>
      <c r="G98" s="55">
        <v>83</v>
      </c>
      <c r="H98" s="54">
        <f t="shared" si="0"/>
        <v>90.833333333333329</v>
      </c>
    </row>
    <row r="99" spans="1:8" ht="12" customHeight="1" x14ac:dyDescent="0.2">
      <c r="A99" s="62" t="str">
        <f>'Pregnant Women Participating'!A99</f>
        <v>Inter-Tribal Council, NV</v>
      </c>
      <c r="B99" s="54">
        <v>22</v>
      </c>
      <c r="C99" s="55">
        <v>18</v>
      </c>
      <c r="D99" s="55">
        <v>21</v>
      </c>
      <c r="E99" s="55">
        <v>15</v>
      </c>
      <c r="F99" s="55">
        <v>16</v>
      </c>
      <c r="G99" s="55">
        <v>17</v>
      </c>
      <c r="H99" s="54">
        <f t="shared" si="0"/>
        <v>18.166666666666668</v>
      </c>
    </row>
    <row r="100" spans="1:8" s="61" customFormat="1" ht="24.75" customHeight="1" x14ac:dyDescent="0.2">
      <c r="A100" s="57" t="str">
        <f>'Pregnant Women Participating'!A100</f>
        <v>Western Region</v>
      </c>
      <c r="B100" s="59">
        <v>70204</v>
      </c>
      <c r="C100" s="59">
        <v>68680</v>
      </c>
      <c r="D100" s="59">
        <v>68255</v>
      </c>
      <c r="E100" s="59">
        <v>67937</v>
      </c>
      <c r="F100" s="59">
        <v>67751</v>
      </c>
      <c r="G100" s="59">
        <v>67983</v>
      </c>
      <c r="H100" s="58">
        <f t="shared" si="0"/>
        <v>68468.333333333328</v>
      </c>
    </row>
    <row r="101" spans="1:8" s="67" customFormat="1" ht="16.5" customHeight="1" thickBot="1" x14ac:dyDescent="0.25">
      <c r="A101" s="63" t="str">
        <f>'Pregnant Women Participating'!A101</f>
        <v>TOTAL</v>
      </c>
      <c r="B101" s="64">
        <v>265832</v>
      </c>
      <c r="C101" s="65">
        <v>260469</v>
      </c>
      <c r="D101" s="65">
        <v>257164</v>
      </c>
      <c r="E101" s="65">
        <v>255283</v>
      </c>
      <c r="F101" s="65">
        <v>254517</v>
      </c>
      <c r="G101" s="65">
        <v>256302</v>
      </c>
      <c r="H101" s="66">
        <f t="shared" si="0"/>
        <v>258261.16666666666</v>
      </c>
    </row>
    <row r="102" spans="1:8" ht="12.75" customHeight="1" thickTop="1" x14ac:dyDescent="0.2">
      <c r="A102" s="68"/>
    </row>
    <row r="103" spans="1:8" x14ac:dyDescent="0.2">
      <c r="A103" s="68"/>
    </row>
    <row r="104" spans="1:8" s="69" customFormat="1" ht="12.75" x14ac:dyDescent="0.2">
      <c r="A104" s="45" t="s">
        <v>1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4"/>
  <sheetViews>
    <sheetView workbookViewId="0"/>
  </sheetViews>
  <sheetFormatPr defaultColWidth="9.140625" defaultRowHeight="12" x14ac:dyDescent="0.2"/>
  <cols>
    <col min="1" max="1" width="34.7109375" style="47" customWidth="1"/>
    <col min="2" max="7" width="11.7109375" style="47" customWidth="1"/>
    <col min="8" max="8" width="13.7109375" style="47" customWidth="1"/>
    <col min="9" max="16384" width="9.140625" style="47"/>
  </cols>
  <sheetData>
    <row r="1" spans="1:8" ht="12" customHeight="1" x14ac:dyDescent="0.2">
      <c r="A1" s="45" t="s">
        <v>33</v>
      </c>
      <c r="B1" s="46"/>
      <c r="C1" s="46"/>
      <c r="D1" s="46"/>
      <c r="E1" s="46"/>
      <c r="F1" s="46"/>
      <c r="G1" s="46"/>
    </row>
    <row r="2" spans="1:8" ht="12" customHeight="1" x14ac:dyDescent="0.2">
      <c r="A2" s="45" t="str">
        <f>'Pregnant Women Participating'!A2</f>
        <v>FISCAL YEAR 2026</v>
      </c>
      <c r="B2" s="46"/>
      <c r="C2" s="46"/>
      <c r="D2" s="46"/>
      <c r="E2" s="46"/>
      <c r="F2" s="46"/>
      <c r="G2" s="46"/>
    </row>
    <row r="3" spans="1:8" ht="12" customHeight="1" x14ac:dyDescent="0.2">
      <c r="A3" s="48" t="str">
        <f>'Pregnant Women Participating'!A3</f>
        <v>Data as of June 12, 2026</v>
      </c>
      <c r="B3" s="46"/>
      <c r="C3" s="46"/>
      <c r="D3" s="46"/>
      <c r="E3" s="46"/>
      <c r="F3" s="46"/>
      <c r="G3" s="46"/>
    </row>
    <row r="4" spans="1:8" ht="12" customHeight="1" x14ac:dyDescent="0.2">
      <c r="A4" s="46"/>
      <c r="B4" s="46"/>
      <c r="C4" s="46"/>
      <c r="D4" s="46"/>
      <c r="E4" s="46"/>
      <c r="F4" s="46"/>
      <c r="G4" s="46"/>
    </row>
    <row r="5" spans="1:8" ht="24" customHeight="1" x14ac:dyDescent="0.2">
      <c r="A5" s="49" t="s">
        <v>0</v>
      </c>
      <c r="B5" s="50">
        <f>DATE(RIGHT(A2,4)-1,10,1)</f>
        <v>45931</v>
      </c>
      <c r="C5" s="51">
        <f>DATE(RIGHT(A2,4)-1,11,1)</f>
        <v>45962</v>
      </c>
      <c r="D5" s="51">
        <f>DATE(RIGHT(A2,4)-1,12,1)</f>
        <v>45992</v>
      </c>
      <c r="E5" s="51">
        <f>DATE(RIGHT(A2,4),1,1)</f>
        <v>46023</v>
      </c>
      <c r="F5" s="51">
        <f>DATE(RIGHT(A2,4),2,1)</f>
        <v>46054</v>
      </c>
      <c r="G5" s="51">
        <f>DATE(RIGHT(A2,4),3,1)</f>
        <v>46082</v>
      </c>
      <c r="H5" s="52" t="s">
        <v>12</v>
      </c>
    </row>
    <row r="6" spans="1:8" ht="12" customHeight="1" x14ac:dyDescent="0.2">
      <c r="A6" s="53" t="str">
        <f>'Pregnant Women Participating'!A6</f>
        <v>Connecticut</v>
      </c>
      <c r="B6" s="54">
        <v>2936</v>
      </c>
      <c r="C6" s="55">
        <v>2870</v>
      </c>
      <c r="D6" s="55">
        <v>2831</v>
      </c>
      <c r="E6" s="55">
        <v>2817</v>
      </c>
      <c r="F6" s="55">
        <v>2756</v>
      </c>
      <c r="G6" s="56">
        <v>2735</v>
      </c>
      <c r="H6" s="54">
        <f t="shared" ref="H6:H101" si="0">IF(SUM(B6:G6)&gt;0,AVERAGE(B6:G6),"0")</f>
        <v>2824.1666666666665</v>
      </c>
    </row>
    <row r="7" spans="1:8" ht="12" customHeight="1" x14ac:dyDescent="0.2">
      <c r="A7" s="53" t="str">
        <f>'Pregnant Women Participating'!A7</f>
        <v>Maine</v>
      </c>
      <c r="B7" s="54">
        <v>815</v>
      </c>
      <c r="C7" s="55">
        <v>801</v>
      </c>
      <c r="D7" s="55">
        <v>769</v>
      </c>
      <c r="E7" s="55">
        <v>788</v>
      </c>
      <c r="F7" s="55">
        <v>793</v>
      </c>
      <c r="G7" s="56">
        <v>791</v>
      </c>
      <c r="H7" s="54">
        <f t="shared" si="0"/>
        <v>792.83333333333337</v>
      </c>
    </row>
    <row r="8" spans="1:8" ht="12" customHeight="1" x14ac:dyDescent="0.2">
      <c r="A8" s="53" t="str">
        <f>'Pregnant Women Participating'!A8</f>
        <v>Massachusetts</v>
      </c>
      <c r="B8" s="54">
        <v>6961</v>
      </c>
      <c r="C8" s="55">
        <v>6718</v>
      </c>
      <c r="D8" s="55">
        <v>6685</v>
      </c>
      <c r="E8" s="55">
        <v>6533</v>
      </c>
      <c r="F8" s="55">
        <v>6420</v>
      </c>
      <c r="G8" s="56">
        <v>6474</v>
      </c>
      <c r="H8" s="54">
        <f t="shared" si="0"/>
        <v>6631.833333333333</v>
      </c>
    </row>
    <row r="9" spans="1:8" ht="12" customHeight="1" x14ac:dyDescent="0.2">
      <c r="A9" s="53" t="str">
        <f>'Pregnant Women Participating'!A9</f>
        <v>New Hampshire</v>
      </c>
      <c r="B9" s="54">
        <v>409</v>
      </c>
      <c r="C9" s="55">
        <v>415</v>
      </c>
      <c r="D9" s="55">
        <v>430</v>
      </c>
      <c r="E9" s="55">
        <v>417</v>
      </c>
      <c r="F9" s="55">
        <v>392</v>
      </c>
      <c r="G9" s="56">
        <v>402</v>
      </c>
      <c r="H9" s="54">
        <f t="shared" si="0"/>
        <v>410.83333333333331</v>
      </c>
    </row>
    <row r="10" spans="1:8" ht="12" customHeight="1" x14ac:dyDescent="0.2">
      <c r="A10" s="53" t="str">
        <f>'Pregnant Women Participating'!A10</f>
        <v>New York</v>
      </c>
      <c r="B10" s="54">
        <v>36336</v>
      </c>
      <c r="C10" s="55">
        <v>35990</v>
      </c>
      <c r="D10" s="55">
        <v>35888</v>
      </c>
      <c r="E10" s="55">
        <v>35805</v>
      </c>
      <c r="F10" s="55">
        <v>35595</v>
      </c>
      <c r="G10" s="56">
        <v>35634</v>
      </c>
      <c r="H10" s="54">
        <f t="shared" si="0"/>
        <v>35874.666666666664</v>
      </c>
    </row>
    <row r="11" spans="1:8" ht="12" customHeight="1" x14ac:dyDescent="0.2">
      <c r="A11" s="53" t="str">
        <f>'Pregnant Women Participating'!A11</f>
        <v>Rhode Island</v>
      </c>
      <c r="B11" s="54">
        <v>961</v>
      </c>
      <c r="C11" s="55">
        <v>889</v>
      </c>
      <c r="D11" s="55">
        <v>874</v>
      </c>
      <c r="E11" s="55">
        <v>880</v>
      </c>
      <c r="F11" s="55">
        <v>884</v>
      </c>
      <c r="G11" s="56">
        <v>890</v>
      </c>
      <c r="H11" s="54">
        <f t="shared" si="0"/>
        <v>896.33333333333337</v>
      </c>
    </row>
    <row r="12" spans="1:8" ht="12" customHeight="1" x14ac:dyDescent="0.2">
      <c r="A12" s="53" t="str">
        <f>'Pregnant Women Participating'!A12</f>
        <v>Vermont</v>
      </c>
      <c r="B12" s="54">
        <v>375</v>
      </c>
      <c r="C12" s="55">
        <v>357</v>
      </c>
      <c r="D12" s="55">
        <v>368</v>
      </c>
      <c r="E12" s="55">
        <v>369</v>
      </c>
      <c r="F12" s="55">
        <v>365</v>
      </c>
      <c r="G12" s="56">
        <v>379</v>
      </c>
      <c r="H12" s="54">
        <f t="shared" si="0"/>
        <v>368.83333333333331</v>
      </c>
    </row>
    <row r="13" spans="1:8" ht="12" customHeight="1" x14ac:dyDescent="0.2">
      <c r="A13" s="53" t="str">
        <f>'Pregnant Women Participating'!A13</f>
        <v>Virgin Islands</v>
      </c>
      <c r="B13" s="54">
        <v>286</v>
      </c>
      <c r="C13" s="55">
        <v>290</v>
      </c>
      <c r="D13" s="55">
        <v>273</v>
      </c>
      <c r="E13" s="55">
        <v>277</v>
      </c>
      <c r="F13" s="55">
        <v>270</v>
      </c>
      <c r="G13" s="56">
        <v>266</v>
      </c>
      <c r="H13" s="54">
        <f t="shared" si="0"/>
        <v>277</v>
      </c>
    </row>
    <row r="14" spans="1:8" ht="12" customHeight="1" x14ac:dyDescent="0.2">
      <c r="A14" s="53" t="str">
        <f>'Pregnant Women Participating'!A14</f>
        <v>Pleasant Point, ME</v>
      </c>
      <c r="B14" s="54">
        <v>0</v>
      </c>
      <c r="C14" s="55">
        <v>1</v>
      </c>
      <c r="D14" s="55">
        <v>1</v>
      </c>
      <c r="E14" s="55">
        <v>2</v>
      </c>
      <c r="F14" s="55">
        <v>2</v>
      </c>
      <c r="G14" s="56">
        <v>2</v>
      </c>
      <c r="H14" s="54">
        <f t="shared" si="0"/>
        <v>1.3333333333333333</v>
      </c>
    </row>
    <row r="15" spans="1:8" s="61" customFormat="1" ht="24.75" customHeight="1" x14ac:dyDescent="0.2">
      <c r="A15" s="57" t="str">
        <f>'Pregnant Women Participating'!A15</f>
        <v>Northeast Region</v>
      </c>
      <c r="B15" s="58">
        <v>49079</v>
      </c>
      <c r="C15" s="59">
        <v>48331</v>
      </c>
      <c r="D15" s="59">
        <v>48119</v>
      </c>
      <c r="E15" s="59">
        <v>47888</v>
      </c>
      <c r="F15" s="59">
        <v>47477</v>
      </c>
      <c r="G15" s="60">
        <v>47573</v>
      </c>
      <c r="H15" s="58">
        <f t="shared" si="0"/>
        <v>48077.833333333336</v>
      </c>
    </row>
    <row r="16" spans="1:8" ht="12" customHeight="1" x14ac:dyDescent="0.2">
      <c r="A16" s="53" t="str">
        <f>'Pregnant Women Participating'!A16</f>
        <v>Delaware</v>
      </c>
      <c r="B16" s="55">
        <v>1335</v>
      </c>
      <c r="C16" s="55">
        <v>1295</v>
      </c>
      <c r="D16" s="55">
        <v>1348</v>
      </c>
      <c r="E16" s="55">
        <v>1378</v>
      </c>
      <c r="F16" s="55">
        <v>1368</v>
      </c>
      <c r="G16" s="55">
        <v>1404</v>
      </c>
      <c r="H16" s="54">
        <f t="shared" si="0"/>
        <v>1354.6666666666667</v>
      </c>
    </row>
    <row r="17" spans="1:8" ht="12" customHeight="1" x14ac:dyDescent="0.2">
      <c r="A17" s="53" t="str">
        <f>'Pregnant Women Participating'!A17</f>
        <v>District of Columbia</v>
      </c>
      <c r="B17" s="55">
        <v>991</v>
      </c>
      <c r="C17" s="55">
        <v>955</v>
      </c>
      <c r="D17" s="55">
        <v>987</v>
      </c>
      <c r="E17" s="55">
        <v>984</v>
      </c>
      <c r="F17" s="55">
        <v>974</v>
      </c>
      <c r="G17" s="55">
        <v>974</v>
      </c>
      <c r="H17" s="54">
        <f t="shared" si="0"/>
        <v>977.5</v>
      </c>
    </row>
    <row r="18" spans="1:8" ht="12" customHeight="1" x14ac:dyDescent="0.2">
      <c r="A18" s="53" t="str">
        <f>'Pregnant Women Participating'!A18</f>
        <v>Maryland</v>
      </c>
      <c r="B18" s="55">
        <v>8055</v>
      </c>
      <c r="C18" s="55">
        <v>8050</v>
      </c>
      <c r="D18" s="55">
        <v>7873</v>
      </c>
      <c r="E18" s="55">
        <v>7712</v>
      </c>
      <c r="F18" s="55">
        <v>7703</v>
      </c>
      <c r="G18" s="55">
        <v>7717</v>
      </c>
      <c r="H18" s="54">
        <f t="shared" si="0"/>
        <v>7851.666666666667</v>
      </c>
    </row>
    <row r="19" spans="1:8" ht="12" customHeight="1" x14ac:dyDescent="0.2">
      <c r="A19" s="53" t="str">
        <f>'Pregnant Women Participating'!A19</f>
        <v>New Jersey</v>
      </c>
      <c r="B19" s="55">
        <v>11750</v>
      </c>
      <c r="C19" s="55">
        <v>11522</v>
      </c>
      <c r="D19" s="55">
        <v>11528</v>
      </c>
      <c r="E19" s="55">
        <v>11456</v>
      </c>
      <c r="F19" s="55">
        <v>11373</v>
      </c>
      <c r="G19" s="55">
        <v>11628</v>
      </c>
      <c r="H19" s="54">
        <f t="shared" si="0"/>
        <v>11542.833333333334</v>
      </c>
    </row>
    <row r="20" spans="1:8" ht="12" customHeight="1" x14ac:dyDescent="0.2">
      <c r="A20" s="53" t="str">
        <f>'Pregnant Women Participating'!A20</f>
        <v>Pennsylvania</v>
      </c>
      <c r="B20" s="55">
        <v>6166</v>
      </c>
      <c r="C20" s="55">
        <v>5973</v>
      </c>
      <c r="D20" s="55">
        <v>5835</v>
      </c>
      <c r="E20" s="55">
        <v>5870</v>
      </c>
      <c r="F20" s="55">
        <v>5734</v>
      </c>
      <c r="G20" s="55">
        <v>5834</v>
      </c>
      <c r="H20" s="54">
        <f t="shared" si="0"/>
        <v>5902</v>
      </c>
    </row>
    <row r="21" spans="1:8" ht="12" customHeight="1" x14ac:dyDescent="0.2">
      <c r="A21" s="53" t="str">
        <f>'Pregnant Women Participating'!A21</f>
        <v>Puerto Rico</v>
      </c>
      <c r="B21" s="55">
        <v>2714</v>
      </c>
      <c r="C21" s="55">
        <v>2723</v>
      </c>
      <c r="D21" s="55">
        <v>2757</v>
      </c>
      <c r="E21" s="55">
        <v>2817</v>
      </c>
      <c r="F21" s="55">
        <v>2834</v>
      </c>
      <c r="G21" s="55">
        <v>2902</v>
      </c>
      <c r="H21" s="54">
        <f t="shared" si="0"/>
        <v>2791.1666666666665</v>
      </c>
    </row>
    <row r="22" spans="1:8" ht="12" customHeight="1" x14ac:dyDescent="0.2">
      <c r="A22" s="53" t="str">
        <f>'Pregnant Women Participating'!A22</f>
        <v>Virginia</v>
      </c>
      <c r="B22" s="55">
        <v>4924</v>
      </c>
      <c r="C22" s="55">
        <v>4746</v>
      </c>
      <c r="D22" s="55">
        <v>4632</v>
      </c>
      <c r="E22" s="55">
        <v>4485</v>
      </c>
      <c r="F22" s="55">
        <v>4430</v>
      </c>
      <c r="G22" s="55">
        <v>4464</v>
      </c>
      <c r="H22" s="54">
        <f t="shared" si="0"/>
        <v>4613.5</v>
      </c>
    </row>
    <row r="23" spans="1:8" ht="12" customHeight="1" x14ac:dyDescent="0.2">
      <c r="A23" s="53" t="str">
        <f>'Pregnant Women Participating'!A23</f>
        <v>West Virginia</v>
      </c>
      <c r="B23" s="55">
        <v>742</v>
      </c>
      <c r="C23" s="55">
        <v>746</v>
      </c>
      <c r="D23" s="55">
        <v>736</v>
      </c>
      <c r="E23" s="55">
        <v>733</v>
      </c>
      <c r="F23" s="55">
        <v>738</v>
      </c>
      <c r="G23" s="55">
        <v>764</v>
      </c>
      <c r="H23" s="54">
        <f t="shared" si="0"/>
        <v>743.16666666666663</v>
      </c>
    </row>
    <row r="24" spans="1:8" s="61" customFormat="1" ht="24.75" customHeight="1" x14ac:dyDescent="0.2">
      <c r="A24" s="57" t="str">
        <f>'Pregnant Women Participating'!A24</f>
        <v>Mid-Atlantic Region</v>
      </c>
      <c r="B24" s="59">
        <v>36677</v>
      </c>
      <c r="C24" s="59">
        <v>36010</v>
      </c>
      <c r="D24" s="59">
        <v>35696</v>
      </c>
      <c r="E24" s="59">
        <v>35435</v>
      </c>
      <c r="F24" s="59">
        <v>35154</v>
      </c>
      <c r="G24" s="59">
        <v>35687</v>
      </c>
      <c r="H24" s="58">
        <f t="shared" si="0"/>
        <v>35776.5</v>
      </c>
    </row>
    <row r="25" spans="1:8" ht="12" customHeight="1" x14ac:dyDescent="0.2">
      <c r="A25" s="53" t="str">
        <f>'Pregnant Women Participating'!A25</f>
        <v>Alabama</v>
      </c>
      <c r="B25" s="55">
        <v>2629</v>
      </c>
      <c r="C25" s="55">
        <v>2635</v>
      </c>
      <c r="D25" s="55">
        <v>2664</v>
      </c>
      <c r="E25" s="55">
        <v>2824</v>
      </c>
      <c r="F25" s="55">
        <v>2816</v>
      </c>
      <c r="G25" s="55">
        <v>2928</v>
      </c>
      <c r="H25" s="54">
        <f t="shared" si="0"/>
        <v>2749.3333333333335</v>
      </c>
    </row>
    <row r="26" spans="1:8" ht="12" customHeight="1" x14ac:dyDescent="0.2">
      <c r="A26" s="53" t="str">
        <f>'Pregnant Women Participating'!A26</f>
        <v>Florida</v>
      </c>
      <c r="B26" s="55">
        <v>27880</v>
      </c>
      <c r="C26" s="55">
        <v>27331</v>
      </c>
      <c r="D26" s="55">
        <v>27090</v>
      </c>
      <c r="E26" s="55">
        <v>26706</v>
      </c>
      <c r="F26" s="55">
        <v>26123</v>
      </c>
      <c r="G26" s="55">
        <v>25856</v>
      </c>
      <c r="H26" s="54">
        <f t="shared" si="0"/>
        <v>26831</v>
      </c>
    </row>
    <row r="27" spans="1:8" ht="12" customHeight="1" x14ac:dyDescent="0.2">
      <c r="A27" s="53" t="str">
        <f>'Pregnant Women Participating'!A27</f>
        <v>Georgia</v>
      </c>
      <c r="B27" s="55">
        <v>12796</v>
      </c>
      <c r="C27" s="55">
        <v>12849</v>
      </c>
      <c r="D27" s="55">
        <v>12807</v>
      </c>
      <c r="E27" s="55">
        <v>12751</v>
      </c>
      <c r="F27" s="55">
        <v>12691</v>
      </c>
      <c r="G27" s="55">
        <v>12499</v>
      </c>
      <c r="H27" s="54">
        <f t="shared" si="0"/>
        <v>12732.166666666666</v>
      </c>
    </row>
    <row r="28" spans="1:8" ht="12" customHeight="1" x14ac:dyDescent="0.2">
      <c r="A28" s="53" t="str">
        <f>'Pregnant Women Participating'!A28</f>
        <v>Kentucky</v>
      </c>
      <c r="B28" s="55">
        <v>3716</v>
      </c>
      <c r="C28" s="55">
        <v>3642</v>
      </c>
      <c r="D28" s="55">
        <v>3692</v>
      </c>
      <c r="E28" s="55">
        <v>3677</v>
      </c>
      <c r="F28" s="55">
        <v>3568</v>
      </c>
      <c r="G28" s="55">
        <v>3610</v>
      </c>
      <c r="H28" s="54">
        <f t="shared" si="0"/>
        <v>3650.8333333333335</v>
      </c>
    </row>
    <row r="29" spans="1:8" ht="12" customHeight="1" x14ac:dyDescent="0.2">
      <c r="A29" s="53" t="str">
        <f>'Pregnant Women Participating'!A29</f>
        <v>Mississippi</v>
      </c>
      <c r="B29" s="55">
        <v>2533</v>
      </c>
      <c r="C29" s="55">
        <v>2665</v>
      </c>
      <c r="D29" s="55">
        <v>2640</v>
      </c>
      <c r="E29" s="55">
        <v>2524</v>
      </c>
      <c r="F29" s="55">
        <v>2530</v>
      </c>
      <c r="G29" s="55">
        <v>2497</v>
      </c>
      <c r="H29" s="54">
        <f t="shared" si="0"/>
        <v>2564.8333333333335</v>
      </c>
    </row>
    <row r="30" spans="1:8" ht="12" customHeight="1" x14ac:dyDescent="0.2">
      <c r="A30" s="53" t="str">
        <f>'Pregnant Women Participating'!A30</f>
        <v>North Carolina</v>
      </c>
      <c r="B30" s="55">
        <v>13586</v>
      </c>
      <c r="C30" s="55">
        <v>13420</v>
      </c>
      <c r="D30" s="55">
        <v>13360</v>
      </c>
      <c r="E30" s="55">
        <v>13351</v>
      </c>
      <c r="F30" s="55">
        <v>13282</v>
      </c>
      <c r="G30" s="55">
        <v>13405</v>
      </c>
      <c r="H30" s="54">
        <f t="shared" si="0"/>
        <v>13400.666666666666</v>
      </c>
    </row>
    <row r="31" spans="1:8" ht="12" customHeight="1" x14ac:dyDescent="0.2">
      <c r="A31" s="53" t="str">
        <f>'Pregnant Women Participating'!A31</f>
        <v>South Carolina</v>
      </c>
      <c r="B31" s="55">
        <v>4129</v>
      </c>
      <c r="C31" s="55">
        <v>4115</v>
      </c>
      <c r="D31" s="55">
        <v>4120</v>
      </c>
      <c r="E31" s="55">
        <v>4045</v>
      </c>
      <c r="F31" s="55">
        <v>3925</v>
      </c>
      <c r="G31" s="55">
        <v>4021</v>
      </c>
      <c r="H31" s="54">
        <f t="shared" si="0"/>
        <v>4059.1666666666665</v>
      </c>
    </row>
    <row r="32" spans="1:8" ht="12" customHeight="1" x14ac:dyDescent="0.2">
      <c r="A32" s="53" t="str">
        <f>'Pregnant Women Participating'!A32</f>
        <v>Tennessee</v>
      </c>
      <c r="B32" s="55">
        <v>8336</v>
      </c>
      <c r="C32" s="55">
        <v>8091</v>
      </c>
      <c r="D32" s="55">
        <v>8078</v>
      </c>
      <c r="E32" s="55">
        <v>7836</v>
      </c>
      <c r="F32" s="55">
        <v>7920</v>
      </c>
      <c r="G32" s="55">
        <v>7803</v>
      </c>
      <c r="H32" s="54">
        <f t="shared" si="0"/>
        <v>8010.666666666667</v>
      </c>
    </row>
    <row r="33" spans="1:8" ht="12" customHeight="1" x14ac:dyDescent="0.2">
      <c r="A33" s="53" t="str">
        <f>'Pregnant Women Participating'!A33</f>
        <v>Choctaw Indians, MS</v>
      </c>
      <c r="B33" s="55">
        <v>9</v>
      </c>
      <c r="C33" s="55">
        <v>13</v>
      </c>
      <c r="D33" s="55">
        <v>15</v>
      </c>
      <c r="E33" s="55">
        <v>16</v>
      </c>
      <c r="F33" s="55">
        <v>15</v>
      </c>
      <c r="G33" s="55">
        <v>16</v>
      </c>
      <c r="H33" s="54">
        <f t="shared" si="0"/>
        <v>14</v>
      </c>
    </row>
    <row r="34" spans="1:8" ht="12" customHeight="1" x14ac:dyDescent="0.2">
      <c r="A34" s="53" t="str">
        <f>'Pregnant Women Participating'!A34</f>
        <v>Eastern Cherokee, NC</v>
      </c>
      <c r="B34" s="55">
        <v>27</v>
      </c>
      <c r="C34" s="55">
        <v>23</v>
      </c>
      <c r="D34" s="55">
        <v>22</v>
      </c>
      <c r="E34" s="55">
        <v>26</v>
      </c>
      <c r="F34" s="55">
        <v>22</v>
      </c>
      <c r="G34" s="55">
        <v>20</v>
      </c>
      <c r="H34" s="54">
        <f t="shared" si="0"/>
        <v>23.333333333333332</v>
      </c>
    </row>
    <row r="35" spans="1:8" s="61" customFormat="1" ht="24.75" customHeight="1" x14ac:dyDescent="0.2">
      <c r="A35" s="57" t="str">
        <f>'Pregnant Women Participating'!A35</f>
        <v>Southeast Region</v>
      </c>
      <c r="B35" s="59">
        <v>75641</v>
      </c>
      <c r="C35" s="59">
        <v>74784</v>
      </c>
      <c r="D35" s="59">
        <v>74488</v>
      </c>
      <c r="E35" s="59">
        <v>73756</v>
      </c>
      <c r="F35" s="59">
        <v>72892</v>
      </c>
      <c r="G35" s="59">
        <v>72655</v>
      </c>
      <c r="H35" s="58">
        <f t="shared" si="0"/>
        <v>74036</v>
      </c>
    </row>
    <row r="36" spans="1:8" ht="12" customHeight="1" x14ac:dyDescent="0.2">
      <c r="A36" s="53" t="str">
        <f>'Pregnant Women Participating'!A36</f>
        <v>Illinois</v>
      </c>
      <c r="B36" s="55">
        <v>10958</v>
      </c>
      <c r="C36" s="55">
        <v>10787</v>
      </c>
      <c r="D36" s="55">
        <v>10419</v>
      </c>
      <c r="E36" s="55">
        <v>10230</v>
      </c>
      <c r="F36" s="55">
        <v>10132</v>
      </c>
      <c r="G36" s="55">
        <v>10117</v>
      </c>
      <c r="H36" s="54">
        <f t="shared" si="0"/>
        <v>10440.5</v>
      </c>
    </row>
    <row r="37" spans="1:8" ht="12" customHeight="1" x14ac:dyDescent="0.2">
      <c r="A37" s="53" t="str">
        <f>'Pregnant Women Participating'!A37</f>
        <v>Indiana</v>
      </c>
      <c r="B37" s="55">
        <v>6629</v>
      </c>
      <c r="C37" s="55">
        <v>6511</v>
      </c>
      <c r="D37" s="55">
        <v>6547</v>
      </c>
      <c r="E37" s="55">
        <v>6641</v>
      </c>
      <c r="F37" s="55">
        <v>6542</v>
      </c>
      <c r="G37" s="55">
        <v>6553</v>
      </c>
      <c r="H37" s="54">
        <f t="shared" si="0"/>
        <v>6570.5</v>
      </c>
    </row>
    <row r="38" spans="1:8" ht="12" customHeight="1" x14ac:dyDescent="0.2">
      <c r="A38" s="53" t="str">
        <f>'Pregnant Women Participating'!A38</f>
        <v>Iowa</v>
      </c>
      <c r="B38" s="55">
        <v>1999</v>
      </c>
      <c r="C38" s="55">
        <v>1954</v>
      </c>
      <c r="D38" s="55">
        <v>1944</v>
      </c>
      <c r="E38" s="55">
        <v>1910</v>
      </c>
      <c r="F38" s="55">
        <v>1861</v>
      </c>
      <c r="G38" s="55">
        <v>1783</v>
      </c>
      <c r="H38" s="54">
        <f t="shared" si="0"/>
        <v>1908.5</v>
      </c>
    </row>
    <row r="39" spans="1:8" ht="12" customHeight="1" x14ac:dyDescent="0.2">
      <c r="A39" s="53" t="str">
        <f>'Pregnant Women Participating'!A39</f>
        <v>Michigan</v>
      </c>
      <c r="B39" s="55">
        <v>6022</v>
      </c>
      <c r="C39" s="55">
        <v>6009</v>
      </c>
      <c r="D39" s="55">
        <v>5931</v>
      </c>
      <c r="E39" s="55">
        <v>6019</v>
      </c>
      <c r="F39" s="55">
        <v>5878</v>
      </c>
      <c r="G39" s="55">
        <v>5937</v>
      </c>
      <c r="H39" s="54">
        <f t="shared" si="0"/>
        <v>5966</v>
      </c>
    </row>
    <row r="40" spans="1:8" ht="12" customHeight="1" x14ac:dyDescent="0.2">
      <c r="A40" s="53" t="str">
        <f>'Pregnant Women Participating'!A40</f>
        <v>Minnesota</v>
      </c>
      <c r="B40" s="55">
        <v>5465</v>
      </c>
      <c r="C40" s="55">
        <v>5330</v>
      </c>
      <c r="D40" s="55">
        <v>5302</v>
      </c>
      <c r="E40" s="55">
        <v>5215</v>
      </c>
      <c r="F40" s="55">
        <v>5126</v>
      </c>
      <c r="G40" s="55">
        <v>5045</v>
      </c>
      <c r="H40" s="54">
        <f t="shared" si="0"/>
        <v>5247.166666666667</v>
      </c>
    </row>
    <row r="41" spans="1:8" ht="12" customHeight="1" x14ac:dyDescent="0.2">
      <c r="A41" s="53" t="str">
        <f>'Pregnant Women Participating'!A41</f>
        <v>Ohio</v>
      </c>
      <c r="B41" s="55">
        <v>9390</v>
      </c>
      <c r="C41" s="55">
        <v>9175</v>
      </c>
      <c r="D41" s="55">
        <v>8996</v>
      </c>
      <c r="E41" s="55">
        <v>8844</v>
      </c>
      <c r="F41" s="55">
        <v>8771</v>
      </c>
      <c r="G41" s="55">
        <v>8829</v>
      </c>
      <c r="H41" s="54">
        <f t="shared" si="0"/>
        <v>9000.8333333333339</v>
      </c>
    </row>
    <row r="42" spans="1:8" ht="12" customHeight="1" x14ac:dyDescent="0.2">
      <c r="A42" s="53" t="str">
        <f>'Pregnant Women Participating'!A42</f>
        <v>Wisconsin</v>
      </c>
      <c r="B42" s="55">
        <v>3436</v>
      </c>
      <c r="C42" s="55">
        <v>3398</v>
      </c>
      <c r="D42" s="55">
        <v>3373</v>
      </c>
      <c r="E42" s="55">
        <v>3307</v>
      </c>
      <c r="F42" s="55">
        <v>3348</v>
      </c>
      <c r="G42" s="55">
        <v>3314</v>
      </c>
      <c r="H42" s="54">
        <f t="shared" si="0"/>
        <v>3362.6666666666665</v>
      </c>
    </row>
    <row r="43" spans="1:8" s="61" customFormat="1" ht="24.75" customHeight="1" x14ac:dyDescent="0.2">
      <c r="A43" s="57" t="str">
        <f>'Pregnant Women Participating'!A43</f>
        <v>Midwest Region</v>
      </c>
      <c r="B43" s="59">
        <v>43899</v>
      </c>
      <c r="C43" s="59">
        <v>43164</v>
      </c>
      <c r="D43" s="59">
        <v>42512</v>
      </c>
      <c r="E43" s="59">
        <v>42166</v>
      </c>
      <c r="F43" s="59">
        <v>41658</v>
      </c>
      <c r="G43" s="59">
        <v>41578</v>
      </c>
      <c r="H43" s="58">
        <f t="shared" si="0"/>
        <v>42496.166666666664</v>
      </c>
    </row>
    <row r="44" spans="1:8" ht="12" customHeight="1" x14ac:dyDescent="0.2">
      <c r="A44" s="53" t="str">
        <f>'Pregnant Women Participating'!A44</f>
        <v>Arizona</v>
      </c>
      <c r="B44" s="55">
        <v>7805</v>
      </c>
      <c r="C44" s="55">
        <v>7673</v>
      </c>
      <c r="D44" s="55">
        <v>7688</v>
      </c>
      <c r="E44" s="55">
        <v>7783</v>
      </c>
      <c r="F44" s="55">
        <v>7676</v>
      </c>
      <c r="G44" s="55">
        <v>7810</v>
      </c>
      <c r="H44" s="54">
        <f t="shared" si="0"/>
        <v>7739.166666666667</v>
      </c>
    </row>
    <row r="45" spans="1:8" ht="12" customHeight="1" x14ac:dyDescent="0.2">
      <c r="A45" s="53" t="str">
        <f>'Pregnant Women Participating'!A45</f>
        <v>Arkansas</v>
      </c>
      <c r="B45" s="55">
        <v>1859</v>
      </c>
      <c r="C45" s="55">
        <v>1727</v>
      </c>
      <c r="D45" s="55">
        <v>1641</v>
      </c>
      <c r="E45" s="55">
        <v>1735</v>
      </c>
      <c r="F45" s="55">
        <v>1797</v>
      </c>
      <c r="G45" s="55">
        <v>1870</v>
      </c>
      <c r="H45" s="54">
        <f t="shared" si="0"/>
        <v>1771.5</v>
      </c>
    </row>
    <row r="46" spans="1:8" ht="12" customHeight="1" x14ac:dyDescent="0.2">
      <c r="A46" s="53" t="str">
        <f>'Pregnant Women Participating'!A46</f>
        <v>Louisiana</v>
      </c>
      <c r="B46" s="55">
        <v>4453</v>
      </c>
      <c r="C46" s="55">
        <v>4376</v>
      </c>
      <c r="D46" s="55">
        <v>4362</v>
      </c>
      <c r="E46" s="55">
        <v>4256</v>
      </c>
      <c r="F46" s="55">
        <v>4248</v>
      </c>
      <c r="G46" s="55">
        <v>4231</v>
      </c>
      <c r="H46" s="54">
        <f t="shared" si="0"/>
        <v>4321</v>
      </c>
    </row>
    <row r="47" spans="1:8" ht="12" customHeight="1" x14ac:dyDescent="0.2">
      <c r="A47" s="53" t="str">
        <f>'Pregnant Women Participating'!A47</f>
        <v>New Mexico</v>
      </c>
      <c r="B47" s="55">
        <v>2142</v>
      </c>
      <c r="C47" s="55">
        <v>1963</v>
      </c>
      <c r="D47" s="55">
        <v>1932</v>
      </c>
      <c r="E47" s="55">
        <v>2122</v>
      </c>
      <c r="F47" s="55">
        <v>2108</v>
      </c>
      <c r="G47" s="55">
        <v>2074</v>
      </c>
      <c r="H47" s="54">
        <f t="shared" si="0"/>
        <v>2056.8333333333335</v>
      </c>
    </row>
    <row r="48" spans="1:8" ht="12" customHeight="1" x14ac:dyDescent="0.2">
      <c r="A48" s="53" t="str">
        <f>'Pregnant Women Participating'!A48</f>
        <v>Oklahoma</v>
      </c>
      <c r="B48" s="55">
        <v>3339</v>
      </c>
      <c r="C48" s="55">
        <v>3248</v>
      </c>
      <c r="D48" s="55">
        <v>3198</v>
      </c>
      <c r="E48" s="55">
        <v>3151</v>
      </c>
      <c r="F48" s="55">
        <v>3102</v>
      </c>
      <c r="G48" s="55">
        <v>2904</v>
      </c>
      <c r="H48" s="54">
        <f t="shared" si="0"/>
        <v>3157</v>
      </c>
    </row>
    <row r="49" spans="1:8" ht="12" customHeight="1" x14ac:dyDescent="0.2">
      <c r="A49" s="53" t="str">
        <f>'Pregnant Women Participating'!A49</f>
        <v>Texas</v>
      </c>
      <c r="B49" s="55">
        <v>85423</v>
      </c>
      <c r="C49" s="55">
        <v>83668</v>
      </c>
      <c r="D49" s="55">
        <v>83031</v>
      </c>
      <c r="E49" s="55">
        <v>81747</v>
      </c>
      <c r="F49" s="55">
        <v>81332</v>
      </c>
      <c r="G49" s="55">
        <v>81229</v>
      </c>
      <c r="H49" s="54">
        <f t="shared" si="0"/>
        <v>82738.333333333328</v>
      </c>
    </row>
    <row r="50" spans="1:8" ht="12" customHeight="1" x14ac:dyDescent="0.2">
      <c r="A50" s="53" t="str">
        <f>'Pregnant Women Participating'!A50</f>
        <v>Utah</v>
      </c>
      <c r="B50" s="55">
        <v>1638</v>
      </c>
      <c r="C50" s="55">
        <v>1611</v>
      </c>
      <c r="D50" s="55">
        <v>1636</v>
      </c>
      <c r="E50" s="55">
        <v>1572</v>
      </c>
      <c r="F50" s="55">
        <v>1492</v>
      </c>
      <c r="G50" s="55">
        <v>1521</v>
      </c>
      <c r="H50" s="54">
        <f t="shared" si="0"/>
        <v>1578.3333333333333</v>
      </c>
    </row>
    <row r="51" spans="1:8" ht="12" customHeight="1" x14ac:dyDescent="0.2">
      <c r="A51" s="53" t="str">
        <f>'Pregnant Women Participating'!A51</f>
        <v>Inter-Tribal Council, AZ</v>
      </c>
      <c r="B51" s="55">
        <v>218</v>
      </c>
      <c r="C51" s="55">
        <v>223</v>
      </c>
      <c r="D51" s="55">
        <v>226</v>
      </c>
      <c r="E51" s="55">
        <v>236</v>
      </c>
      <c r="F51" s="55">
        <v>218</v>
      </c>
      <c r="G51" s="55">
        <v>235</v>
      </c>
      <c r="H51" s="54">
        <f t="shared" si="0"/>
        <v>226</v>
      </c>
    </row>
    <row r="52" spans="1:8" ht="12" customHeight="1" x14ac:dyDescent="0.2">
      <c r="A52" s="53" t="str">
        <f>'Pregnant Women Participating'!A52</f>
        <v>Navajo Nation, AZ</v>
      </c>
      <c r="B52" s="55">
        <v>214</v>
      </c>
      <c r="C52" s="55">
        <v>211</v>
      </c>
      <c r="D52" s="55">
        <v>203</v>
      </c>
      <c r="E52" s="55">
        <v>197</v>
      </c>
      <c r="F52" s="55">
        <v>175</v>
      </c>
      <c r="G52" s="55">
        <v>168</v>
      </c>
      <c r="H52" s="54">
        <f t="shared" si="0"/>
        <v>194.66666666666666</v>
      </c>
    </row>
    <row r="53" spans="1:8" ht="12" customHeight="1" x14ac:dyDescent="0.2">
      <c r="A53" s="53" t="str">
        <f>'Pregnant Women Participating'!A53</f>
        <v>Acoma, Canoncito &amp; Laguna, NM</v>
      </c>
      <c r="B53" s="55">
        <v>12</v>
      </c>
      <c r="C53" s="55">
        <v>11</v>
      </c>
      <c r="D53" s="55">
        <v>4</v>
      </c>
      <c r="E53" s="55">
        <v>7</v>
      </c>
      <c r="F53" s="55">
        <v>6</v>
      </c>
      <c r="G53" s="55">
        <v>6</v>
      </c>
      <c r="H53" s="54">
        <f t="shared" si="0"/>
        <v>7.666666666666667</v>
      </c>
    </row>
    <row r="54" spans="1:8" ht="12" customHeight="1" x14ac:dyDescent="0.2">
      <c r="A54" s="53" t="str">
        <f>'Pregnant Women Participating'!A54</f>
        <v>Eight Northern Pueblos, NM</v>
      </c>
      <c r="B54" s="55">
        <v>10</v>
      </c>
      <c r="C54" s="55">
        <v>12</v>
      </c>
      <c r="D54" s="55">
        <v>12</v>
      </c>
      <c r="E54" s="55">
        <v>13</v>
      </c>
      <c r="F54" s="55">
        <v>13</v>
      </c>
      <c r="G54" s="55">
        <v>12</v>
      </c>
      <c r="H54" s="54">
        <f t="shared" si="0"/>
        <v>12</v>
      </c>
    </row>
    <row r="55" spans="1:8" ht="12" customHeight="1" x14ac:dyDescent="0.2">
      <c r="A55" s="53" t="str">
        <f>'Pregnant Women Participating'!A55</f>
        <v>Five Sandoval Pueblos, NM</v>
      </c>
      <c r="B55" s="55">
        <v>7</v>
      </c>
      <c r="C55" s="55">
        <v>8</v>
      </c>
      <c r="D55" s="55">
        <v>8</v>
      </c>
      <c r="E55" s="55">
        <v>7</v>
      </c>
      <c r="F55" s="55">
        <v>6</v>
      </c>
      <c r="G55" s="55">
        <v>10</v>
      </c>
      <c r="H55" s="54">
        <f t="shared" si="0"/>
        <v>7.666666666666667</v>
      </c>
    </row>
    <row r="56" spans="1:8" ht="12" customHeight="1" x14ac:dyDescent="0.2">
      <c r="A56" s="53" t="str">
        <f>'Pregnant Women Participating'!A56</f>
        <v>Isleta Pueblo, NM</v>
      </c>
      <c r="B56" s="55">
        <v>35</v>
      </c>
      <c r="C56" s="55">
        <v>32</v>
      </c>
      <c r="D56" s="55">
        <v>33</v>
      </c>
      <c r="E56" s="55">
        <v>29</v>
      </c>
      <c r="F56" s="55">
        <v>32</v>
      </c>
      <c r="G56" s="55">
        <v>33</v>
      </c>
      <c r="H56" s="54">
        <f t="shared" si="0"/>
        <v>32.333333333333336</v>
      </c>
    </row>
    <row r="57" spans="1:8" ht="12" customHeight="1" x14ac:dyDescent="0.2">
      <c r="A57" s="53" t="str">
        <f>'Pregnant Women Participating'!A57</f>
        <v>San Felipe Pueblo, NM</v>
      </c>
      <c r="B57" s="55">
        <v>7</v>
      </c>
      <c r="C57" s="55">
        <v>6</v>
      </c>
      <c r="D57" s="55">
        <v>6</v>
      </c>
      <c r="E57" s="55">
        <v>8</v>
      </c>
      <c r="F57" s="55">
        <v>7</v>
      </c>
      <c r="G57" s="55">
        <v>8</v>
      </c>
      <c r="H57" s="54">
        <f t="shared" si="0"/>
        <v>7</v>
      </c>
    </row>
    <row r="58" spans="1:8" ht="12" customHeight="1" x14ac:dyDescent="0.2">
      <c r="A58" s="53" t="str">
        <f>'Pregnant Women Participating'!A58</f>
        <v>Santo Domingo Tribe, NM</v>
      </c>
      <c r="B58" s="55">
        <v>3</v>
      </c>
      <c r="C58" s="55">
        <v>2</v>
      </c>
      <c r="D58" s="55">
        <v>1</v>
      </c>
      <c r="E58" s="55">
        <v>1</v>
      </c>
      <c r="F58" s="55">
        <v>0</v>
      </c>
      <c r="G58" s="55">
        <v>0</v>
      </c>
      <c r="H58" s="54">
        <f t="shared" si="0"/>
        <v>1.1666666666666667</v>
      </c>
    </row>
    <row r="59" spans="1:8" ht="12" customHeight="1" x14ac:dyDescent="0.2">
      <c r="A59" s="53" t="str">
        <f>'Pregnant Women Participating'!A59</f>
        <v>Zuni Pueblo, NM</v>
      </c>
      <c r="B59" s="55">
        <v>10</v>
      </c>
      <c r="C59" s="55">
        <v>10</v>
      </c>
      <c r="D59" s="55">
        <v>10</v>
      </c>
      <c r="E59" s="55">
        <v>7</v>
      </c>
      <c r="F59" s="55">
        <v>8</v>
      </c>
      <c r="G59" s="55">
        <v>8</v>
      </c>
      <c r="H59" s="54">
        <f t="shared" si="0"/>
        <v>8.8333333333333339</v>
      </c>
    </row>
    <row r="60" spans="1:8" ht="12" customHeight="1" x14ac:dyDescent="0.2">
      <c r="A60" s="53" t="str">
        <f>'Pregnant Women Participating'!A60</f>
        <v>Cherokee Nation, OK</v>
      </c>
      <c r="B60" s="55">
        <v>118</v>
      </c>
      <c r="C60" s="55">
        <v>124</v>
      </c>
      <c r="D60" s="55">
        <v>122</v>
      </c>
      <c r="E60" s="55">
        <v>127</v>
      </c>
      <c r="F60" s="55">
        <v>130</v>
      </c>
      <c r="G60" s="55">
        <v>121</v>
      </c>
      <c r="H60" s="54">
        <f t="shared" si="0"/>
        <v>123.66666666666667</v>
      </c>
    </row>
    <row r="61" spans="1:8" ht="12" customHeight="1" x14ac:dyDescent="0.2">
      <c r="A61" s="53" t="str">
        <f>'Pregnant Women Participating'!A61</f>
        <v>Chickasaw Nation, OK</v>
      </c>
      <c r="B61" s="55">
        <v>87</v>
      </c>
      <c r="C61" s="55">
        <v>90</v>
      </c>
      <c r="D61" s="55">
        <v>96</v>
      </c>
      <c r="E61" s="55">
        <v>90</v>
      </c>
      <c r="F61" s="55">
        <v>72</v>
      </c>
      <c r="G61" s="55">
        <v>65</v>
      </c>
      <c r="H61" s="54">
        <f t="shared" si="0"/>
        <v>83.333333333333329</v>
      </c>
    </row>
    <row r="62" spans="1:8" ht="12" customHeight="1" x14ac:dyDescent="0.2">
      <c r="A62" s="53" t="str">
        <f>'Pregnant Women Participating'!A62</f>
        <v>Choctaw Nation, OK</v>
      </c>
      <c r="B62" s="55">
        <v>100</v>
      </c>
      <c r="C62" s="55">
        <v>89</v>
      </c>
      <c r="D62" s="55">
        <v>94</v>
      </c>
      <c r="E62" s="55">
        <v>91</v>
      </c>
      <c r="F62" s="55">
        <v>91</v>
      </c>
      <c r="G62" s="55">
        <v>95</v>
      </c>
      <c r="H62" s="54">
        <f t="shared" si="0"/>
        <v>93.333333333333329</v>
      </c>
    </row>
    <row r="63" spans="1:8" ht="12" customHeight="1" x14ac:dyDescent="0.2">
      <c r="A63" s="53" t="str">
        <f>'Pregnant Women Participating'!A63</f>
        <v>Citizen Potawatomi Nation, OK</v>
      </c>
      <c r="B63" s="55">
        <v>37</v>
      </c>
      <c r="C63" s="55">
        <v>42</v>
      </c>
      <c r="D63" s="55">
        <v>41</v>
      </c>
      <c r="E63" s="55">
        <v>45</v>
      </c>
      <c r="F63" s="55">
        <v>49</v>
      </c>
      <c r="G63" s="55">
        <v>43</v>
      </c>
      <c r="H63" s="54">
        <f t="shared" si="0"/>
        <v>42.833333333333336</v>
      </c>
    </row>
    <row r="64" spans="1:8" ht="12" customHeight="1" x14ac:dyDescent="0.2">
      <c r="A64" s="53" t="str">
        <f>'Pregnant Women Participating'!A64</f>
        <v>Inter-Tribal Council, OK</v>
      </c>
      <c r="B64" s="55">
        <v>17</v>
      </c>
      <c r="C64" s="55">
        <v>21</v>
      </c>
      <c r="D64" s="55">
        <v>20</v>
      </c>
      <c r="E64" s="55">
        <v>15</v>
      </c>
      <c r="F64" s="55">
        <v>15</v>
      </c>
      <c r="G64" s="55">
        <v>11</v>
      </c>
      <c r="H64" s="54">
        <f t="shared" si="0"/>
        <v>16.5</v>
      </c>
    </row>
    <row r="65" spans="1:8" ht="12" customHeight="1" x14ac:dyDescent="0.2">
      <c r="A65" s="53" t="str">
        <f>'Pregnant Women Participating'!A65</f>
        <v>Muscogee Creek Nation, OK</v>
      </c>
      <c r="B65" s="55">
        <v>46</v>
      </c>
      <c r="C65" s="55">
        <v>41</v>
      </c>
      <c r="D65" s="55">
        <v>47</v>
      </c>
      <c r="E65" s="55">
        <v>51</v>
      </c>
      <c r="F65" s="55">
        <v>62</v>
      </c>
      <c r="G65" s="55">
        <v>57</v>
      </c>
      <c r="H65" s="54">
        <f t="shared" si="0"/>
        <v>50.666666666666664</v>
      </c>
    </row>
    <row r="66" spans="1:8" ht="12" customHeight="1" x14ac:dyDescent="0.2">
      <c r="A66" s="53" t="str">
        <f>'Pregnant Women Participating'!A66</f>
        <v>Osage Tribal Council, OK</v>
      </c>
      <c r="B66" s="55">
        <v>126</v>
      </c>
      <c r="C66" s="55">
        <v>129</v>
      </c>
      <c r="D66" s="55">
        <v>114</v>
      </c>
      <c r="E66" s="55">
        <v>115</v>
      </c>
      <c r="F66" s="55">
        <v>115</v>
      </c>
      <c r="G66" s="55">
        <v>118</v>
      </c>
      <c r="H66" s="54">
        <f t="shared" si="0"/>
        <v>119.5</v>
      </c>
    </row>
    <row r="67" spans="1:8" ht="12" customHeight="1" x14ac:dyDescent="0.2">
      <c r="A67" s="53" t="str">
        <f>'Pregnant Women Participating'!A67</f>
        <v>Otoe-Missouria Tribe, OK</v>
      </c>
      <c r="B67" s="55">
        <v>13</v>
      </c>
      <c r="C67" s="55">
        <v>11</v>
      </c>
      <c r="D67" s="55">
        <v>11</v>
      </c>
      <c r="E67" s="55">
        <v>12</v>
      </c>
      <c r="F67" s="55">
        <v>11</v>
      </c>
      <c r="G67" s="55">
        <v>8</v>
      </c>
      <c r="H67" s="54">
        <f t="shared" si="0"/>
        <v>11</v>
      </c>
    </row>
    <row r="68" spans="1:8" ht="12" customHeight="1" x14ac:dyDescent="0.2">
      <c r="A68" s="53" t="str">
        <f>'Pregnant Women Participating'!A68</f>
        <v>Wichita, Caddo &amp; Delaware (WCD), OK</v>
      </c>
      <c r="B68" s="55">
        <v>156</v>
      </c>
      <c r="C68" s="55">
        <v>145</v>
      </c>
      <c r="D68" s="55">
        <v>128</v>
      </c>
      <c r="E68" s="55">
        <v>126</v>
      </c>
      <c r="F68" s="55">
        <v>125</v>
      </c>
      <c r="G68" s="55">
        <v>122</v>
      </c>
      <c r="H68" s="54">
        <f t="shared" si="0"/>
        <v>133.66666666666666</v>
      </c>
    </row>
    <row r="69" spans="1:8" s="61" customFormat="1" ht="24.75" customHeight="1" x14ac:dyDescent="0.2">
      <c r="A69" s="57" t="str">
        <f>'Pregnant Women Participating'!A69</f>
        <v>Southwest Region</v>
      </c>
      <c r="B69" s="59">
        <v>107875</v>
      </c>
      <c r="C69" s="59">
        <v>105473</v>
      </c>
      <c r="D69" s="59">
        <v>104664</v>
      </c>
      <c r="E69" s="59">
        <v>103543</v>
      </c>
      <c r="F69" s="59">
        <v>102890</v>
      </c>
      <c r="G69" s="59">
        <v>102759</v>
      </c>
      <c r="H69" s="58">
        <f t="shared" si="0"/>
        <v>104534</v>
      </c>
    </row>
    <row r="70" spans="1:8" ht="12" customHeight="1" x14ac:dyDescent="0.2">
      <c r="A70" s="53" t="str">
        <f>'Pregnant Women Participating'!A70</f>
        <v>Colorado</v>
      </c>
      <c r="B70" s="54">
        <v>4478</v>
      </c>
      <c r="C70" s="55">
        <v>4371</v>
      </c>
      <c r="D70" s="55">
        <v>4371</v>
      </c>
      <c r="E70" s="55">
        <v>4385</v>
      </c>
      <c r="F70" s="55">
        <v>4297</v>
      </c>
      <c r="G70" s="55">
        <v>4288</v>
      </c>
      <c r="H70" s="54">
        <f t="shared" si="0"/>
        <v>4365</v>
      </c>
    </row>
    <row r="71" spans="1:8" ht="12" customHeight="1" x14ac:dyDescent="0.2">
      <c r="A71" s="53" t="str">
        <f>'Pregnant Women Participating'!A71</f>
        <v>Kansas</v>
      </c>
      <c r="B71" s="54">
        <v>2019</v>
      </c>
      <c r="C71" s="55">
        <v>1972</v>
      </c>
      <c r="D71" s="55">
        <v>1954</v>
      </c>
      <c r="E71" s="55">
        <v>1965</v>
      </c>
      <c r="F71" s="55">
        <v>1925</v>
      </c>
      <c r="G71" s="55">
        <v>1934</v>
      </c>
      <c r="H71" s="54">
        <f t="shared" si="0"/>
        <v>1961.5</v>
      </c>
    </row>
    <row r="72" spans="1:8" ht="12" customHeight="1" x14ac:dyDescent="0.2">
      <c r="A72" s="53" t="str">
        <f>'Pregnant Women Participating'!A72</f>
        <v>Missouri</v>
      </c>
      <c r="B72" s="54">
        <v>3957</v>
      </c>
      <c r="C72" s="55">
        <v>3741</v>
      </c>
      <c r="D72" s="55">
        <v>3655</v>
      </c>
      <c r="E72" s="55">
        <v>3576</v>
      </c>
      <c r="F72" s="55">
        <v>3500</v>
      </c>
      <c r="G72" s="55">
        <v>3505</v>
      </c>
      <c r="H72" s="54">
        <f t="shared" si="0"/>
        <v>3655.6666666666665</v>
      </c>
    </row>
    <row r="73" spans="1:8" ht="12" customHeight="1" x14ac:dyDescent="0.2">
      <c r="A73" s="53" t="str">
        <f>'Pregnant Women Participating'!A73</f>
        <v>Montana</v>
      </c>
      <c r="B73" s="54">
        <v>406</v>
      </c>
      <c r="C73" s="55">
        <v>400</v>
      </c>
      <c r="D73" s="55">
        <v>401</v>
      </c>
      <c r="E73" s="55">
        <v>382</v>
      </c>
      <c r="F73" s="55">
        <v>378</v>
      </c>
      <c r="G73" s="55">
        <v>389</v>
      </c>
      <c r="H73" s="54">
        <f t="shared" si="0"/>
        <v>392.66666666666669</v>
      </c>
    </row>
    <row r="74" spans="1:8" ht="12" customHeight="1" x14ac:dyDescent="0.2">
      <c r="A74" s="53" t="str">
        <f>'Pregnant Women Participating'!A74</f>
        <v>Nebraska</v>
      </c>
      <c r="B74" s="54">
        <v>1459</v>
      </c>
      <c r="C74" s="55">
        <v>1338</v>
      </c>
      <c r="D74" s="55">
        <v>1413</v>
      </c>
      <c r="E74" s="55">
        <v>1362</v>
      </c>
      <c r="F74" s="55">
        <v>1292</v>
      </c>
      <c r="G74" s="55">
        <v>1297</v>
      </c>
      <c r="H74" s="54">
        <f t="shared" si="0"/>
        <v>1360.1666666666667</v>
      </c>
    </row>
    <row r="75" spans="1:8" ht="12" customHeight="1" x14ac:dyDescent="0.2">
      <c r="A75" s="53" t="str">
        <f>'Pregnant Women Participating'!A75</f>
        <v>North Dakota</v>
      </c>
      <c r="B75" s="54">
        <v>301</v>
      </c>
      <c r="C75" s="55">
        <v>289</v>
      </c>
      <c r="D75" s="55">
        <v>275</v>
      </c>
      <c r="E75" s="55">
        <v>268</v>
      </c>
      <c r="F75" s="55">
        <v>273</v>
      </c>
      <c r="G75" s="55">
        <v>287</v>
      </c>
      <c r="H75" s="54">
        <f t="shared" si="0"/>
        <v>282.16666666666669</v>
      </c>
    </row>
    <row r="76" spans="1:8" ht="12" customHeight="1" x14ac:dyDescent="0.2">
      <c r="A76" s="53" t="str">
        <f>'Pregnant Women Participating'!A76</f>
        <v>South Dakota</v>
      </c>
      <c r="B76" s="54">
        <v>587</v>
      </c>
      <c r="C76" s="55">
        <v>588</v>
      </c>
      <c r="D76" s="55">
        <v>597</v>
      </c>
      <c r="E76" s="55">
        <v>606</v>
      </c>
      <c r="F76" s="55">
        <v>619</v>
      </c>
      <c r="G76" s="55">
        <v>638</v>
      </c>
      <c r="H76" s="54">
        <f t="shared" si="0"/>
        <v>605.83333333333337</v>
      </c>
    </row>
    <row r="77" spans="1:8" ht="12" customHeight="1" x14ac:dyDescent="0.2">
      <c r="A77" s="53" t="str">
        <f>'Pregnant Women Participating'!A77</f>
        <v>Wyoming</v>
      </c>
      <c r="B77" s="54">
        <v>207</v>
      </c>
      <c r="C77" s="55">
        <v>205</v>
      </c>
      <c r="D77" s="55">
        <v>180</v>
      </c>
      <c r="E77" s="55">
        <v>173</v>
      </c>
      <c r="F77" s="55">
        <v>182</v>
      </c>
      <c r="G77" s="55">
        <v>184</v>
      </c>
      <c r="H77" s="54">
        <f t="shared" si="0"/>
        <v>188.5</v>
      </c>
    </row>
    <row r="78" spans="1:8" ht="12" customHeight="1" x14ac:dyDescent="0.2">
      <c r="A78" s="53" t="str">
        <f>'Pregnant Women Participating'!A78</f>
        <v>Ute Mountain Ute Tribe, CO</v>
      </c>
      <c r="B78" s="54">
        <v>9</v>
      </c>
      <c r="C78" s="55">
        <v>9</v>
      </c>
      <c r="D78" s="55">
        <v>6</v>
      </c>
      <c r="E78" s="55">
        <v>4</v>
      </c>
      <c r="F78" s="55">
        <v>4</v>
      </c>
      <c r="G78" s="55">
        <v>2</v>
      </c>
      <c r="H78" s="54">
        <f t="shared" si="0"/>
        <v>5.666666666666667</v>
      </c>
    </row>
    <row r="79" spans="1:8" ht="12" customHeight="1" x14ac:dyDescent="0.2">
      <c r="A79" s="53" t="str">
        <f>'Pregnant Women Participating'!A79</f>
        <v>Omaha Sioux, NE</v>
      </c>
      <c r="B79" s="54">
        <v>5</v>
      </c>
      <c r="C79" s="55">
        <v>6</v>
      </c>
      <c r="D79" s="55">
        <v>4</v>
      </c>
      <c r="E79" s="55">
        <v>4</v>
      </c>
      <c r="F79" s="55">
        <v>3</v>
      </c>
      <c r="G79" s="55">
        <v>5</v>
      </c>
      <c r="H79" s="54">
        <f t="shared" si="0"/>
        <v>4.5</v>
      </c>
    </row>
    <row r="80" spans="1:8" ht="12" customHeight="1" x14ac:dyDescent="0.2">
      <c r="A80" s="53" t="str">
        <f>'Pregnant Women Participating'!A80</f>
        <v>Santee Sioux, NE</v>
      </c>
      <c r="B80" s="54">
        <v>1</v>
      </c>
      <c r="C80" s="55">
        <v>1</v>
      </c>
      <c r="D80" s="55">
        <v>1</v>
      </c>
      <c r="E80" s="55">
        <v>1</v>
      </c>
      <c r="F80" s="55">
        <v>1</v>
      </c>
      <c r="G80" s="55">
        <v>0</v>
      </c>
      <c r="H80" s="54">
        <f t="shared" si="0"/>
        <v>0.83333333333333337</v>
      </c>
    </row>
    <row r="81" spans="1:8" ht="12" customHeight="1" x14ac:dyDescent="0.2">
      <c r="A81" s="53" t="str">
        <f>'Pregnant Women Participating'!A81</f>
        <v>Winnebago Tribe, NE</v>
      </c>
      <c r="B81" s="54">
        <v>1</v>
      </c>
      <c r="C81" s="55">
        <v>1</v>
      </c>
      <c r="D81" s="55">
        <v>2</v>
      </c>
      <c r="E81" s="55">
        <v>2</v>
      </c>
      <c r="F81" s="55">
        <v>1</v>
      </c>
      <c r="G81" s="55">
        <v>1</v>
      </c>
      <c r="H81" s="54">
        <f t="shared" si="0"/>
        <v>1.3333333333333333</v>
      </c>
    </row>
    <row r="82" spans="1:8" ht="12" customHeight="1" x14ac:dyDescent="0.2">
      <c r="A82" s="53" t="str">
        <f>'Pregnant Women Participating'!A82</f>
        <v>Standing Rock Sioux Tribe, ND</v>
      </c>
      <c r="B82" s="54">
        <v>1</v>
      </c>
      <c r="C82" s="55">
        <v>1</v>
      </c>
      <c r="D82" s="55">
        <v>2</v>
      </c>
      <c r="E82" s="55">
        <v>2</v>
      </c>
      <c r="F82" s="55">
        <v>1</v>
      </c>
      <c r="G82" s="55">
        <v>2</v>
      </c>
      <c r="H82" s="54">
        <f t="shared" si="0"/>
        <v>1.5</v>
      </c>
    </row>
    <row r="83" spans="1:8" ht="12" customHeight="1" x14ac:dyDescent="0.2">
      <c r="A83" s="53" t="str">
        <f>'Pregnant Women Participating'!A83</f>
        <v>Three Affiliated Tribes, ND</v>
      </c>
      <c r="B83" s="54">
        <v>4</v>
      </c>
      <c r="C83" s="55">
        <v>4</v>
      </c>
      <c r="D83" s="55">
        <v>4</v>
      </c>
      <c r="E83" s="55">
        <v>4</v>
      </c>
      <c r="F83" s="55">
        <v>3</v>
      </c>
      <c r="G83" s="55">
        <v>3</v>
      </c>
      <c r="H83" s="54">
        <f t="shared" si="0"/>
        <v>3.6666666666666665</v>
      </c>
    </row>
    <row r="84" spans="1:8" ht="12" customHeight="1" x14ac:dyDescent="0.2">
      <c r="A84" s="53" t="str">
        <f>'Pregnant Women Participating'!A84</f>
        <v>Cheyenne River Sioux, SD</v>
      </c>
      <c r="B84" s="54">
        <v>11</v>
      </c>
      <c r="C84" s="55">
        <v>10</v>
      </c>
      <c r="D84" s="55">
        <v>12</v>
      </c>
      <c r="E84" s="55">
        <v>11</v>
      </c>
      <c r="F84" s="55">
        <v>11</v>
      </c>
      <c r="G84" s="55">
        <v>8</v>
      </c>
      <c r="H84" s="54">
        <f t="shared" si="0"/>
        <v>10.5</v>
      </c>
    </row>
    <row r="85" spans="1:8" ht="12" customHeight="1" x14ac:dyDescent="0.2">
      <c r="A85" s="53" t="str">
        <f>'Pregnant Women Participating'!A85</f>
        <v>Rosebud Sioux, SD</v>
      </c>
      <c r="B85" s="54">
        <v>27</v>
      </c>
      <c r="C85" s="55">
        <v>35</v>
      </c>
      <c r="D85" s="55">
        <v>37</v>
      </c>
      <c r="E85" s="55">
        <v>41</v>
      </c>
      <c r="F85" s="55">
        <v>39</v>
      </c>
      <c r="G85" s="55">
        <v>37</v>
      </c>
      <c r="H85" s="54">
        <f t="shared" si="0"/>
        <v>36</v>
      </c>
    </row>
    <row r="86" spans="1:8" ht="12" customHeight="1" x14ac:dyDescent="0.2">
      <c r="A86" s="53" t="str">
        <f>'Pregnant Women Participating'!A86</f>
        <v>Northern Arapahoe, WY</v>
      </c>
      <c r="B86" s="54">
        <v>13</v>
      </c>
      <c r="C86" s="55">
        <v>9</v>
      </c>
      <c r="D86" s="55">
        <v>8</v>
      </c>
      <c r="E86" s="55">
        <v>6</v>
      </c>
      <c r="F86" s="55">
        <v>5</v>
      </c>
      <c r="G86" s="55">
        <v>5</v>
      </c>
      <c r="H86" s="54">
        <f t="shared" si="0"/>
        <v>7.666666666666667</v>
      </c>
    </row>
    <row r="87" spans="1:8" ht="12" customHeight="1" x14ac:dyDescent="0.2">
      <c r="A87" s="53" t="str">
        <f>'Pregnant Women Participating'!A87</f>
        <v>Shoshone Tribe, WY</v>
      </c>
      <c r="B87" s="54">
        <v>1</v>
      </c>
      <c r="C87" s="55">
        <v>1</v>
      </c>
      <c r="D87" s="55">
        <v>1</v>
      </c>
      <c r="E87" s="55">
        <v>1</v>
      </c>
      <c r="F87" s="55">
        <v>1</v>
      </c>
      <c r="G87" s="55">
        <v>1</v>
      </c>
      <c r="H87" s="54">
        <f t="shared" si="0"/>
        <v>1</v>
      </c>
    </row>
    <row r="88" spans="1:8" s="61" customFormat="1" ht="24.75" customHeight="1" x14ac:dyDescent="0.2">
      <c r="A88" s="57" t="str">
        <f>'Pregnant Women Participating'!A88</f>
        <v>Mountain Plains</v>
      </c>
      <c r="B88" s="59">
        <v>13487</v>
      </c>
      <c r="C88" s="59">
        <v>12981</v>
      </c>
      <c r="D88" s="59">
        <v>12923</v>
      </c>
      <c r="E88" s="59">
        <v>12793</v>
      </c>
      <c r="F88" s="59">
        <v>12535</v>
      </c>
      <c r="G88" s="59">
        <v>12586</v>
      </c>
      <c r="H88" s="58">
        <f t="shared" si="0"/>
        <v>12884.166666666666</v>
      </c>
    </row>
    <row r="89" spans="1:8" ht="12" customHeight="1" x14ac:dyDescent="0.2">
      <c r="A89" s="62" t="str">
        <f>'Pregnant Women Participating'!A89</f>
        <v>Alaska</v>
      </c>
      <c r="B89" s="54">
        <v>550</v>
      </c>
      <c r="C89" s="55">
        <v>571</v>
      </c>
      <c r="D89" s="55">
        <v>576</v>
      </c>
      <c r="E89" s="55">
        <v>570</v>
      </c>
      <c r="F89" s="55">
        <v>575</v>
      </c>
      <c r="G89" s="55">
        <v>566</v>
      </c>
      <c r="H89" s="54">
        <f t="shared" si="0"/>
        <v>568</v>
      </c>
    </row>
    <row r="90" spans="1:8" ht="12" customHeight="1" x14ac:dyDescent="0.2">
      <c r="A90" s="62" t="str">
        <f>'Pregnant Women Participating'!A90</f>
        <v>American Samoa</v>
      </c>
      <c r="B90" s="54">
        <v>216</v>
      </c>
      <c r="C90" s="55">
        <v>218</v>
      </c>
      <c r="D90" s="55">
        <v>226</v>
      </c>
      <c r="E90" s="55">
        <v>227</v>
      </c>
      <c r="F90" s="55">
        <v>211</v>
      </c>
      <c r="G90" s="55">
        <v>209</v>
      </c>
      <c r="H90" s="54">
        <f t="shared" si="0"/>
        <v>217.83333333333334</v>
      </c>
    </row>
    <row r="91" spans="1:8" ht="12" customHeight="1" x14ac:dyDescent="0.2">
      <c r="A91" s="62" t="str">
        <f>'Pregnant Women Participating'!A91</f>
        <v>California</v>
      </c>
      <c r="B91" s="54">
        <v>44762</v>
      </c>
      <c r="C91" s="55">
        <v>43797</v>
      </c>
      <c r="D91" s="55">
        <v>43693</v>
      </c>
      <c r="E91" s="55">
        <v>43551</v>
      </c>
      <c r="F91" s="55">
        <v>43187</v>
      </c>
      <c r="G91" s="55">
        <v>43434</v>
      </c>
      <c r="H91" s="54">
        <f t="shared" si="0"/>
        <v>43737.333333333336</v>
      </c>
    </row>
    <row r="92" spans="1:8" ht="12" customHeight="1" x14ac:dyDescent="0.2">
      <c r="A92" s="62" t="str">
        <f>'Pregnant Women Participating'!A92</f>
        <v>Guam</v>
      </c>
      <c r="B92" s="54">
        <v>298</v>
      </c>
      <c r="C92" s="55">
        <v>286</v>
      </c>
      <c r="D92" s="55">
        <v>304</v>
      </c>
      <c r="E92" s="55">
        <v>334</v>
      </c>
      <c r="F92" s="55">
        <v>322</v>
      </c>
      <c r="G92" s="55">
        <v>323</v>
      </c>
      <c r="H92" s="54">
        <f t="shared" si="0"/>
        <v>311.16666666666669</v>
      </c>
    </row>
    <row r="93" spans="1:8" ht="12" customHeight="1" x14ac:dyDescent="0.2">
      <c r="A93" s="62" t="str">
        <f>'Pregnant Women Participating'!A93</f>
        <v>Hawaii</v>
      </c>
      <c r="B93" s="54">
        <v>1028</v>
      </c>
      <c r="C93" s="55">
        <v>1002</v>
      </c>
      <c r="D93" s="55">
        <v>987</v>
      </c>
      <c r="E93" s="55">
        <v>1023</v>
      </c>
      <c r="F93" s="55">
        <v>987</v>
      </c>
      <c r="G93" s="55">
        <v>995</v>
      </c>
      <c r="H93" s="54">
        <f t="shared" si="0"/>
        <v>1003.6666666666666</v>
      </c>
    </row>
    <row r="94" spans="1:8" ht="12" customHeight="1" x14ac:dyDescent="0.2">
      <c r="A94" s="62" t="str">
        <f>'Pregnant Women Participating'!A94</f>
        <v>Idaho</v>
      </c>
      <c r="B94" s="54">
        <v>1188</v>
      </c>
      <c r="C94" s="55">
        <v>1162</v>
      </c>
      <c r="D94" s="55">
        <v>1113</v>
      </c>
      <c r="E94" s="55">
        <v>1149</v>
      </c>
      <c r="F94" s="55">
        <v>1078</v>
      </c>
      <c r="G94" s="55">
        <v>1090</v>
      </c>
      <c r="H94" s="54">
        <f t="shared" si="0"/>
        <v>1130</v>
      </c>
    </row>
    <row r="95" spans="1:8" ht="12" customHeight="1" x14ac:dyDescent="0.2">
      <c r="A95" s="62" t="str">
        <f>'Pregnant Women Participating'!A95</f>
        <v>Nevada</v>
      </c>
      <c r="B95" s="54">
        <v>2427</v>
      </c>
      <c r="C95" s="55">
        <v>2318</v>
      </c>
      <c r="D95" s="55">
        <v>2347</v>
      </c>
      <c r="E95" s="55">
        <v>2263</v>
      </c>
      <c r="F95" s="55">
        <v>2146</v>
      </c>
      <c r="G95" s="55">
        <v>2170</v>
      </c>
      <c r="H95" s="54">
        <f t="shared" si="0"/>
        <v>2278.5</v>
      </c>
    </row>
    <row r="96" spans="1:8" ht="12" customHeight="1" x14ac:dyDescent="0.2">
      <c r="A96" s="62" t="str">
        <f>'Pregnant Women Participating'!A96</f>
        <v>Oregon</v>
      </c>
      <c r="B96" s="54">
        <v>2698</v>
      </c>
      <c r="C96" s="55">
        <v>2667</v>
      </c>
      <c r="D96" s="55">
        <v>2643</v>
      </c>
      <c r="E96" s="55">
        <v>2619</v>
      </c>
      <c r="F96" s="55">
        <v>2610</v>
      </c>
      <c r="G96" s="55">
        <v>2578</v>
      </c>
      <c r="H96" s="54">
        <f t="shared" si="0"/>
        <v>2635.8333333333335</v>
      </c>
    </row>
    <row r="97" spans="1:8" ht="12" customHeight="1" x14ac:dyDescent="0.2">
      <c r="A97" s="62" t="str">
        <f>'Pregnant Women Participating'!A97</f>
        <v>Washington</v>
      </c>
      <c r="B97" s="54">
        <v>3250</v>
      </c>
      <c r="C97" s="55">
        <v>3147</v>
      </c>
      <c r="D97" s="55">
        <v>3083</v>
      </c>
      <c r="E97" s="55">
        <v>3041</v>
      </c>
      <c r="F97" s="55">
        <v>3015</v>
      </c>
      <c r="G97" s="55">
        <v>3046</v>
      </c>
      <c r="H97" s="54">
        <f t="shared" si="0"/>
        <v>3097</v>
      </c>
    </row>
    <row r="98" spans="1:8" ht="12" customHeight="1" x14ac:dyDescent="0.2">
      <c r="A98" s="62" t="str">
        <f>'Pregnant Women Participating'!A98</f>
        <v>Northern Marianas</v>
      </c>
      <c r="B98" s="54">
        <v>143</v>
      </c>
      <c r="C98" s="55">
        <v>148</v>
      </c>
      <c r="D98" s="55">
        <v>154</v>
      </c>
      <c r="E98" s="55">
        <v>150</v>
      </c>
      <c r="F98" s="55">
        <v>153</v>
      </c>
      <c r="G98" s="55">
        <v>151</v>
      </c>
      <c r="H98" s="54">
        <f t="shared" si="0"/>
        <v>149.83333333333334</v>
      </c>
    </row>
    <row r="99" spans="1:8" ht="12" customHeight="1" x14ac:dyDescent="0.2">
      <c r="A99" s="62" t="str">
        <f>'Pregnant Women Participating'!A99</f>
        <v>Inter-Tribal Council, NV</v>
      </c>
      <c r="B99" s="54">
        <v>13</v>
      </c>
      <c r="C99" s="55">
        <v>13</v>
      </c>
      <c r="D99" s="55">
        <v>11</v>
      </c>
      <c r="E99" s="55">
        <v>15</v>
      </c>
      <c r="F99" s="55">
        <v>16</v>
      </c>
      <c r="G99" s="55">
        <v>13</v>
      </c>
      <c r="H99" s="54">
        <f t="shared" si="0"/>
        <v>13.5</v>
      </c>
    </row>
    <row r="100" spans="1:8" s="61" customFormat="1" ht="24.75" customHeight="1" x14ac:dyDescent="0.2">
      <c r="A100" s="57" t="str">
        <f>'Pregnant Women Participating'!A100</f>
        <v>Western Region</v>
      </c>
      <c r="B100" s="59">
        <v>56573</v>
      </c>
      <c r="C100" s="59">
        <v>55329</v>
      </c>
      <c r="D100" s="59">
        <v>55137</v>
      </c>
      <c r="E100" s="59">
        <v>54942</v>
      </c>
      <c r="F100" s="59">
        <v>54300</v>
      </c>
      <c r="G100" s="59">
        <v>54575</v>
      </c>
      <c r="H100" s="58">
        <f t="shared" si="0"/>
        <v>55142.666666666664</v>
      </c>
    </row>
    <row r="101" spans="1:8" s="67" customFormat="1" ht="16.5" customHeight="1" thickBot="1" x14ac:dyDescent="0.25">
      <c r="A101" s="63" t="str">
        <f>'Pregnant Women Participating'!A101</f>
        <v>TOTAL</v>
      </c>
      <c r="B101" s="64">
        <v>383231</v>
      </c>
      <c r="C101" s="65">
        <v>376072</v>
      </c>
      <c r="D101" s="65">
        <v>373539</v>
      </c>
      <c r="E101" s="65">
        <v>370523</v>
      </c>
      <c r="F101" s="65">
        <v>366906</v>
      </c>
      <c r="G101" s="65">
        <v>367413</v>
      </c>
      <c r="H101" s="66">
        <f t="shared" si="0"/>
        <v>372947.33333333331</v>
      </c>
    </row>
    <row r="102" spans="1:8" ht="12.75" customHeight="1" thickTop="1" x14ac:dyDescent="0.2">
      <c r="A102" s="68"/>
    </row>
    <row r="103" spans="1:8" x14ac:dyDescent="0.2">
      <c r="A103" s="68"/>
    </row>
    <row r="104" spans="1:8" s="69" customFormat="1" ht="12.75" x14ac:dyDescent="0.2">
      <c r="A104" s="45" t="s">
        <v>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H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7" width="11.7109375" style="3" customWidth="1"/>
    <col min="8" max="8" width="13.7109375" style="3" customWidth="1"/>
    <col min="9" max="16384" width="9.140625" style="3"/>
  </cols>
  <sheetData>
    <row r="1" spans="1:8" ht="12" customHeight="1" x14ac:dyDescent="0.2">
      <c r="A1" s="10" t="s">
        <v>11</v>
      </c>
      <c r="B1" s="2"/>
      <c r="C1" s="2"/>
      <c r="D1" s="2"/>
      <c r="E1" s="2"/>
      <c r="F1" s="2"/>
      <c r="G1" s="2"/>
    </row>
    <row r="2" spans="1:8" ht="12" customHeight="1" x14ac:dyDescent="0.2">
      <c r="A2" s="10" t="str">
        <f>'Pregnant Women Participating'!A2</f>
        <v>FISCAL YEAR 2026</v>
      </c>
      <c r="B2" s="2"/>
      <c r="C2" s="2"/>
      <c r="D2" s="2"/>
      <c r="E2" s="2"/>
      <c r="F2" s="2"/>
      <c r="G2" s="2"/>
    </row>
    <row r="3" spans="1:8" ht="12" customHeight="1" x14ac:dyDescent="0.2">
      <c r="A3" s="1" t="str">
        <f>'Pregnant Women Participating'!A3</f>
        <v>Data as of June 12, 2026</v>
      </c>
      <c r="B3" s="2"/>
      <c r="C3" s="2"/>
      <c r="D3" s="2"/>
      <c r="E3" s="2"/>
      <c r="F3" s="2"/>
      <c r="G3" s="2"/>
    </row>
    <row r="4" spans="1:8" ht="12" customHeight="1" x14ac:dyDescent="0.2">
      <c r="A4" s="2"/>
      <c r="B4" s="2"/>
      <c r="C4" s="2"/>
      <c r="D4" s="2"/>
      <c r="E4" s="2"/>
      <c r="F4" s="2"/>
      <c r="G4" s="2"/>
    </row>
    <row r="5" spans="1:8" ht="24" customHeight="1" x14ac:dyDescent="0.2">
      <c r="A5" s="6" t="s">
        <v>0</v>
      </c>
      <c r="B5" s="17">
        <f>DATE(RIGHT(A2,4)-1,10,1)</f>
        <v>45931</v>
      </c>
      <c r="C5" s="18">
        <f>DATE(RIGHT(A2,4)-1,11,1)</f>
        <v>45962</v>
      </c>
      <c r="D5" s="18">
        <f>DATE(RIGHT(A2,4)-1,12,1)</f>
        <v>45992</v>
      </c>
      <c r="E5" s="18">
        <f>DATE(RIGHT(A2,4),1,1)</f>
        <v>46023</v>
      </c>
      <c r="F5" s="18">
        <f>DATE(RIGHT(A2,4),2,1)</f>
        <v>46054</v>
      </c>
      <c r="G5" s="18">
        <f>DATE(RIGHT(A2,4),3,1)</f>
        <v>46082</v>
      </c>
      <c r="H5" s="11" t="s">
        <v>12</v>
      </c>
    </row>
    <row r="6" spans="1:8" ht="12" customHeight="1" x14ac:dyDescent="0.2">
      <c r="A6" s="7" t="str">
        <f>'Pregnant Women Participating'!A6</f>
        <v>Connecticut</v>
      </c>
      <c r="B6" s="12">
        <v>4567</v>
      </c>
      <c r="C6" s="4">
        <v>4502</v>
      </c>
      <c r="D6" s="4">
        <v>4421</v>
      </c>
      <c r="E6" s="4">
        <v>4371</v>
      </c>
      <c r="F6" s="4">
        <v>4289</v>
      </c>
      <c r="G6" s="35">
        <v>4291</v>
      </c>
      <c r="H6" s="12">
        <f t="shared" ref="H6:H14" si="0">IF(SUM(B6:G6)&gt;0,AVERAGE(B6:G6)," ")</f>
        <v>4406.833333333333</v>
      </c>
    </row>
    <row r="7" spans="1:8" ht="12" customHeight="1" x14ac:dyDescent="0.2">
      <c r="A7" s="7" t="str">
        <f>'Pregnant Women Participating'!A7</f>
        <v>Maine</v>
      </c>
      <c r="B7" s="12">
        <v>1808</v>
      </c>
      <c r="C7" s="4">
        <v>1757</v>
      </c>
      <c r="D7" s="4">
        <v>1704</v>
      </c>
      <c r="E7" s="4">
        <v>1744</v>
      </c>
      <c r="F7" s="4">
        <v>1765</v>
      </c>
      <c r="G7" s="35">
        <v>1770</v>
      </c>
      <c r="H7" s="12">
        <f t="shared" si="0"/>
        <v>1758</v>
      </c>
    </row>
    <row r="8" spans="1:8" ht="12" customHeight="1" x14ac:dyDescent="0.2">
      <c r="A8" s="7" t="str">
        <f>'Pregnant Women Participating'!A8</f>
        <v>Massachusetts</v>
      </c>
      <c r="B8" s="12">
        <v>11094</v>
      </c>
      <c r="C8" s="4">
        <v>10766</v>
      </c>
      <c r="D8" s="4">
        <v>10691</v>
      </c>
      <c r="E8" s="4">
        <v>10499</v>
      </c>
      <c r="F8" s="4">
        <v>10309</v>
      </c>
      <c r="G8" s="35">
        <v>10396</v>
      </c>
      <c r="H8" s="12">
        <f t="shared" si="0"/>
        <v>10625.833333333334</v>
      </c>
    </row>
    <row r="9" spans="1:8" ht="12" customHeight="1" x14ac:dyDescent="0.2">
      <c r="A9" s="7" t="str">
        <f>'Pregnant Women Participating'!A9</f>
        <v>New Hampshire</v>
      </c>
      <c r="B9" s="12">
        <v>1071</v>
      </c>
      <c r="C9" s="4">
        <v>1065</v>
      </c>
      <c r="D9" s="4">
        <v>1058</v>
      </c>
      <c r="E9" s="4">
        <v>1066</v>
      </c>
      <c r="F9" s="4">
        <v>1027</v>
      </c>
      <c r="G9" s="35">
        <v>1041</v>
      </c>
      <c r="H9" s="12">
        <f t="shared" si="0"/>
        <v>1054.6666666666667</v>
      </c>
    </row>
    <row r="10" spans="1:8" ht="12" customHeight="1" x14ac:dyDescent="0.2">
      <c r="A10" s="7" t="str">
        <f>'Pregnant Women Participating'!A10</f>
        <v>New York</v>
      </c>
      <c r="B10" s="12">
        <v>51248</v>
      </c>
      <c r="C10" s="4">
        <v>50767</v>
      </c>
      <c r="D10" s="4">
        <v>50524</v>
      </c>
      <c r="E10" s="4">
        <v>50387</v>
      </c>
      <c r="F10" s="4">
        <v>50255</v>
      </c>
      <c r="G10" s="35">
        <v>50392</v>
      </c>
      <c r="H10" s="12">
        <f t="shared" si="0"/>
        <v>50595.5</v>
      </c>
    </row>
    <row r="11" spans="1:8" ht="12" customHeight="1" x14ac:dyDescent="0.2">
      <c r="A11" s="7" t="str">
        <f>'Pregnant Women Participating'!A11</f>
        <v>Rhode Island</v>
      </c>
      <c r="B11" s="12">
        <v>1511</v>
      </c>
      <c r="C11" s="4">
        <v>1428</v>
      </c>
      <c r="D11" s="4">
        <v>1403</v>
      </c>
      <c r="E11" s="4">
        <v>1419</v>
      </c>
      <c r="F11" s="4">
        <v>1390</v>
      </c>
      <c r="G11" s="35">
        <v>1413</v>
      </c>
      <c r="H11" s="12">
        <f t="shared" si="0"/>
        <v>1427.3333333333333</v>
      </c>
    </row>
    <row r="12" spans="1:8" ht="12" customHeight="1" x14ac:dyDescent="0.2">
      <c r="A12" s="7" t="str">
        <f>'Pregnant Women Participating'!A12</f>
        <v>Vermont</v>
      </c>
      <c r="B12" s="12">
        <v>1091</v>
      </c>
      <c r="C12" s="4">
        <v>1081</v>
      </c>
      <c r="D12" s="4">
        <v>1106</v>
      </c>
      <c r="E12" s="4">
        <v>1106</v>
      </c>
      <c r="F12" s="4">
        <v>1118</v>
      </c>
      <c r="G12" s="35">
        <v>1139</v>
      </c>
      <c r="H12" s="12">
        <f t="shared" si="0"/>
        <v>1106.8333333333333</v>
      </c>
    </row>
    <row r="13" spans="1:8" ht="12" customHeight="1" x14ac:dyDescent="0.2">
      <c r="A13" s="7" t="str">
        <f>'Pregnant Women Participating'!A13</f>
        <v>Virgin Islands</v>
      </c>
      <c r="B13" s="12">
        <v>345</v>
      </c>
      <c r="C13" s="4">
        <v>338</v>
      </c>
      <c r="D13" s="4">
        <v>325</v>
      </c>
      <c r="E13" s="4">
        <v>326</v>
      </c>
      <c r="F13" s="4">
        <v>318</v>
      </c>
      <c r="G13" s="35">
        <v>309</v>
      </c>
      <c r="H13" s="12">
        <f t="shared" si="0"/>
        <v>326.83333333333331</v>
      </c>
    </row>
    <row r="14" spans="1:8" ht="12" customHeight="1" x14ac:dyDescent="0.2">
      <c r="A14" s="7" t="str">
        <f>'Pregnant Women Participating'!A14</f>
        <v>Pleasant Point, ME</v>
      </c>
      <c r="B14" s="12">
        <v>2</v>
      </c>
      <c r="C14" s="4">
        <v>2</v>
      </c>
      <c r="D14" s="4">
        <v>2</v>
      </c>
      <c r="E14" s="4">
        <v>3</v>
      </c>
      <c r="F14" s="4">
        <v>3</v>
      </c>
      <c r="G14" s="35">
        <v>5</v>
      </c>
      <c r="H14" s="12">
        <f t="shared" si="0"/>
        <v>2.8333333333333335</v>
      </c>
    </row>
    <row r="15" spans="1:8" s="16" customFormat="1" ht="24.75" customHeight="1" x14ac:dyDescent="0.2">
      <c r="A15" s="13" t="str">
        <f>'Pregnant Women Participating'!A15</f>
        <v>Northeast Region</v>
      </c>
      <c r="B15" s="15">
        <v>72737</v>
      </c>
      <c r="C15" s="14">
        <v>71706</v>
      </c>
      <c r="D15" s="14">
        <v>71234</v>
      </c>
      <c r="E15" s="14">
        <v>70921</v>
      </c>
      <c r="F15" s="14">
        <v>70474</v>
      </c>
      <c r="G15" s="34">
        <v>70756</v>
      </c>
      <c r="H15" s="15">
        <f t="shared" ref="H15:H101" si="1">IF(SUM(B15:G15)&gt;0,AVERAGE(B15:G15)," ")</f>
        <v>71304.666666666672</v>
      </c>
    </row>
    <row r="16" spans="1:8" ht="12" customHeight="1" x14ac:dyDescent="0.2">
      <c r="A16" s="7" t="str">
        <f>'Pregnant Women Participating'!A16</f>
        <v>Delaware</v>
      </c>
      <c r="B16" s="4">
        <v>1907</v>
      </c>
      <c r="C16" s="4">
        <v>1857</v>
      </c>
      <c r="D16" s="4">
        <v>1912</v>
      </c>
      <c r="E16" s="4">
        <v>1945</v>
      </c>
      <c r="F16" s="4">
        <v>1943</v>
      </c>
      <c r="G16" s="4">
        <v>1976</v>
      </c>
      <c r="H16" s="12">
        <f t="shared" si="1"/>
        <v>1923.3333333333333</v>
      </c>
    </row>
    <row r="17" spans="1:8" ht="12" customHeight="1" x14ac:dyDescent="0.2">
      <c r="A17" s="7" t="str">
        <f>'Pregnant Women Participating'!A17</f>
        <v>District of Columbia</v>
      </c>
      <c r="B17" s="4">
        <v>1303</v>
      </c>
      <c r="C17" s="4">
        <v>1260</v>
      </c>
      <c r="D17" s="4">
        <v>1294</v>
      </c>
      <c r="E17" s="4">
        <v>1290</v>
      </c>
      <c r="F17" s="4">
        <v>1266</v>
      </c>
      <c r="G17" s="4">
        <v>1255</v>
      </c>
      <c r="H17" s="12">
        <f t="shared" si="1"/>
        <v>1278</v>
      </c>
    </row>
    <row r="18" spans="1:8" ht="12" customHeight="1" x14ac:dyDescent="0.2">
      <c r="A18" s="7" t="str">
        <f>'Pregnant Women Participating'!A18</f>
        <v>Maryland</v>
      </c>
      <c r="B18" s="4">
        <v>12466</v>
      </c>
      <c r="C18" s="4">
        <v>12308</v>
      </c>
      <c r="D18" s="4">
        <v>11996</v>
      </c>
      <c r="E18" s="4">
        <v>11750</v>
      </c>
      <c r="F18" s="4">
        <v>11586</v>
      </c>
      <c r="G18" s="4">
        <v>11648</v>
      </c>
      <c r="H18" s="12">
        <f t="shared" si="1"/>
        <v>11959</v>
      </c>
    </row>
    <row r="19" spans="1:8" ht="12" customHeight="1" x14ac:dyDescent="0.2">
      <c r="A19" s="7" t="str">
        <f>'Pregnant Women Participating'!A19</f>
        <v>New Jersey</v>
      </c>
      <c r="B19" s="4">
        <v>18325</v>
      </c>
      <c r="C19" s="4">
        <v>18032</v>
      </c>
      <c r="D19" s="4">
        <v>17964</v>
      </c>
      <c r="E19" s="4">
        <v>17933</v>
      </c>
      <c r="F19" s="4">
        <v>17861</v>
      </c>
      <c r="G19" s="4">
        <v>18203</v>
      </c>
      <c r="H19" s="12">
        <f t="shared" si="1"/>
        <v>18053</v>
      </c>
    </row>
    <row r="20" spans="1:8" ht="12" customHeight="1" x14ac:dyDescent="0.2">
      <c r="A20" s="7" t="str">
        <f>'Pregnant Women Participating'!A20</f>
        <v>Pennsylvania</v>
      </c>
      <c r="B20" s="4">
        <v>12052</v>
      </c>
      <c r="C20" s="4">
        <v>11732</v>
      </c>
      <c r="D20" s="4">
        <v>11501</v>
      </c>
      <c r="E20" s="4">
        <v>11466</v>
      </c>
      <c r="F20" s="4">
        <v>11368</v>
      </c>
      <c r="G20" s="4">
        <v>11444</v>
      </c>
      <c r="H20" s="12">
        <f t="shared" si="1"/>
        <v>11593.833333333334</v>
      </c>
    </row>
    <row r="21" spans="1:8" ht="12" customHeight="1" x14ac:dyDescent="0.2">
      <c r="A21" s="7" t="str">
        <f>'Pregnant Women Participating'!A21</f>
        <v>Puerto Rico</v>
      </c>
      <c r="B21" s="4">
        <v>5537</v>
      </c>
      <c r="C21" s="4">
        <v>5551</v>
      </c>
      <c r="D21" s="4">
        <v>5547</v>
      </c>
      <c r="E21" s="4">
        <v>5624</v>
      </c>
      <c r="F21" s="4">
        <v>5650</v>
      </c>
      <c r="G21" s="4">
        <v>5730</v>
      </c>
      <c r="H21" s="12">
        <f t="shared" si="1"/>
        <v>5606.5</v>
      </c>
    </row>
    <row r="22" spans="1:8" ht="12" customHeight="1" x14ac:dyDescent="0.2">
      <c r="A22" s="7" t="str">
        <f>'Pregnant Women Participating'!A22</f>
        <v>Virginia</v>
      </c>
      <c r="B22" s="4">
        <v>8553</v>
      </c>
      <c r="C22" s="4">
        <v>8292</v>
      </c>
      <c r="D22" s="4">
        <v>8179</v>
      </c>
      <c r="E22" s="4">
        <v>7944</v>
      </c>
      <c r="F22" s="4">
        <v>7845</v>
      </c>
      <c r="G22" s="4">
        <v>7864</v>
      </c>
      <c r="H22" s="12">
        <f t="shared" si="1"/>
        <v>8112.833333333333</v>
      </c>
    </row>
    <row r="23" spans="1:8" ht="12" customHeight="1" x14ac:dyDescent="0.2">
      <c r="A23" s="7" t="str">
        <f>'Pregnant Women Participating'!A23</f>
        <v>West Virginia</v>
      </c>
      <c r="B23" s="4">
        <v>2101</v>
      </c>
      <c r="C23" s="4">
        <v>2104</v>
      </c>
      <c r="D23" s="4">
        <v>2100</v>
      </c>
      <c r="E23" s="4">
        <v>2072</v>
      </c>
      <c r="F23" s="4">
        <v>2077</v>
      </c>
      <c r="G23" s="4">
        <v>2116</v>
      </c>
      <c r="H23" s="12">
        <f t="shared" si="1"/>
        <v>2095</v>
      </c>
    </row>
    <row r="24" spans="1:8" s="16" customFormat="1" ht="24.75" customHeight="1" x14ac:dyDescent="0.2">
      <c r="A24" s="13" t="str">
        <f>'Pregnant Women Participating'!A24</f>
        <v>Mid-Atlantic Region</v>
      </c>
      <c r="B24" s="14">
        <v>62244</v>
      </c>
      <c r="C24" s="14">
        <v>61136</v>
      </c>
      <c r="D24" s="14">
        <v>60493</v>
      </c>
      <c r="E24" s="14">
        <v>60024</v>
      </c>
      <c r="F24" s="14">
        <v>59596</v>
      </c>
      <c r="G24" s="14">
        <v>60236</v>
      </c>
      <c r="H24" s="15">
        <f t="shared" si="1"/>
        <v>60621.5</v>
      </c>
    </row>
    <row r="25" spans="1:8" ht="12" customHeight="1" x14ac:dyDescent="0.2">
      <c r="A25" s="7" t="str">
        <f>'Pregnant Women Participating'!A25</f>
        <v>Alabama</v>
      </c>
      <c r="B25" s="4">
        <v>5002</v>
      </c>
      <c r="C25" s="4">
        <v>4873</v>
      </c>
      <c r="D25" s="4">
        <v>4894</v>
      </c>
      <c r="E25" s="4">
        <v>5104</v>
      </c>
      <c r="F25" s="4">
        <v>5136</v>
      </c>
      <c r="G25" s="4">
        <v>5241</v>
      </c>
      <c r="H25" s="12">
        <f t="shared" si="1"/>
        <v>5041.666666666667</v>
      </c>
    </row>
    <row r="26" spans="1:8" ht="12" customHeight="1" x14ac:dyDescent="0.2">
      <c r="A26" s="7" t="str">
        <f>'Pregnant Women Participating'!A26</f>
        <v>Florida</v>
      </c>
      <c r="B26" s="4">
        <v>43742</v>
      </c>
      <c r="C26" s="4">
        <v>42752</v>
      </c>
      <c r="D26" s="4">
        <v>42086</v>
      </c>
      <c r="E26" s="4">
        <v>41490</v>
      </c>
      <c r="F26" s="4">
        <v>40759</v>
      </c>
      <c r="G26" s="4">
        <v>40555</v>
      </c>
      <c r="H26" s="12">
        <f t="shared" si="1"/>
        <v>41897.333333333336</v>
      </c>
    </row>
    <row r="27" spans="1:8" ht="12" customHeight="1" x14ac:dyDescent="0.2">
      <c r="A27" s="7" t="str">
        <f>'Pregnant Women Participating'!A27</f>
        <v>Georgia</v>
      </c>
      <c r="B27" s="4">
        <v>19659</v>
      </c>
      <c r="C27" s="4">
        <v>19786</v>
      </c>
      <c r="D27" s="4">
        <v>19735</v>
      </c>
      <c r="E27" s="4">
        <v>19581</v>
      </c>
      <c r="F27" s="4">
        <v>19515</v>
      </c>
      <c r="G27" s="4">
        <v>19327</v>
      </c>
      <c r="H27" s="12">
        <f t="shared" si="1"/>
        <v>19600.5</v>
      </c>
    </row>
    <row r="28" spans="1:8" ht="12" customHeight="1" x14ac:dyDescent="0.2">
      <c r="A28" s="7" t="str">
        <f>'Pregnant Women Participating'!A28</f>
        <v>Kentucky</v>
      </c>
      <c r="B28" s="4">
        <v>6833</v>
      </c>
      <c r="C28" s="4">
        <v>6707</v>
      </c>
      <c r="D28" s="4">
        <v>6755</v>
      </c>
      <c r="E28" s="4">
        <v>6712</v>
      </c>
      <c r="F28" s="4">
        <v>6565</v>
      </c>
      <c r="G28" s="4">
        <v>6603</v>
      </c>
      <c r="H28" s="12">
        <f t="shared" si="1"/>
        <v>6695.833333333333</v>
      </c>
    </row>
    <row r="29" spans="1:8" ht="12" customHeight="1" x14ac:dyDescent="0.2">
      <c r="A29" s="7" t="str">
        <f>'Pregnant Women Participating'!A29</f>
        <v>Mississippi</v>
      </c>
      <c r="B29" s="4">
        <v>3793</v>
      </c>
      <c r="C29" s="4">
        <v>3961</v>
      </c>
      <c r="D29" s="4">
        <v>3854</v>
      </c>
      <c r="E29" s="4">
        <v>3641</v>
      </c>
      <c r="F29" s="4">
        <v>3689</v>
      </c>
      <c r="G29" s="4">
        <v>3675</v>
      </c>
      <c r="H29" s="12">
        <f t="shared" si="1"/>
        <v>3768.8333333333335</v>
      </c>
    </row>
    <row r="30" spans="1:8" ht="12" customHeight="1" x14ac:dyDescent="0.2">
      <c r="A30" s="7" t="str">
        <f>'Pregnant Women Participating'!A30</f>
        <v>North Carolina</v>
      </c>
      <c r="B30" s="4">
        <v>23847</v>
      </c>
      <c r="C30" s="4">
        <v>23491</v>
      </c>
      <c r="D30" s="4">
        <v>23337</v>
      </c>
      <c r="E30" s="4">
        <v>23319</v>
      </c>
      <c r="F30" s="4">
        <v>23189</v>
      </c>
      <c r="G30" s="4">
        <v>23380</v>
      </c>
      <c r="H30" s="12">
        <f t="shared" si="1"/>
        <v>23427.166666666668</v>
      </c>
    </row>
    <row r="31" spans="1:8" ht="12" customHeight="1" x14ac:dyDescent="0.2">
      <c r="A31" s="7" t="str">
        <f>'Pregnant Women Participating'!A31</f>
        <v>South Carolina</v>
      </c>
      <c r="B31" s="4">
        <v>6952</v>
      </c>
      <c r="C31" s="4">
        <v>6886</v>
      </c>
      <c r="D31" s="4">
        <v>6846</v>
      </c>
      <c r="E31" s="4">
        <v>6735</v>
      </c>
      <c r="F31" s="4">
        <v>6551</v>
      </c>
      <c r="G31" s="4">
        <v>6672</v>
      </c>
      <c r="H31" s="12">
        <f t="shared" si="1"/>
        <v>6773.666666666667</v>
      </c>
    </row>
    <row r="32" spans="1:8" ht="12" customHeight="1" x14ac:dyDescent="0.2">
      <c r="A32" s="7" t="str">
        <f>'Pregnant Women Participating'!A32</f>
        <v>Tennessee</v>
      </c>
      <c r="B32" s="4">
        <v>14110</v>
      </c>
      <c r="C32" s="4">
        <v>13754</v>
      </c>
      <c r="D32" s="4">
        <v>13567</v>
      </c>
      <c r="E32" s="4">
        <v>13174</v>
      </c>
      <c r="F32" s="4">
        <v>13260</v>
      </c>
      <c r="G32" s="4">
        <v>13360</v>
      </c>
      <c r="H32" s="12">
        <f t="shared" si="1"/>
        <v>13537.5</v>
      </c>
    </row>
    <row r="33" spans="1:8" ht="12" customHeight="1" x14ac:dyDescent="0.2">
      <c r="A33" s="7" t="str">
        <f>'Pregnant Women Participating'!A33</f>
        <v>Choctaw Indians, MS</v>
      </c>
      <c r="B33" s="4">
        <v>14</v>
      </c>
      <c r="C33" s="4">
        <v>18</v>
      </c>
      <c r="D33" s="4">
        <v>20</v>
      </c>
      <c r="E33" s="4">
        <v>20</v>
      </c>
      <c r="F33" s="4">
        <v>19</v>
      </c>
      <c r="G33" s="4">
        <v>20</v>
      </c>
      <c r="H33" s="12">
        <f t="shared" si="1"/>
        <v>18.5</v>
      </c>
    </row>
    <row r="34" spans="1:8" ht="12" customHeight="1" x14ac:dyDescent="0.2">
      <c r="A34" s="7" t="str">
        <f>'Pregnant Women Participating'!A34</f>
        <v>Eastern Cherokee, NC</v>
      </c>
      <c r="B34" s="4">
        <v>56</v>
      </c>
      <c r="C34" s="4">
        <v>53</v>
      </c>
      <c r="D34" s="4">
        <v>51</v>
      </c>
      <c r="E34" s="4">
        <v>56</v>
      </c>
      <c r="F34" s="4">
        <v>51</v>
      </c>
      <c r="G34" s="4">
        <v>50</v>
      </c>
      <c r="H34" s="12">
        <f t="shared" si="1"/>
        <v>52.833333333333336</v>
      </c>
    </row>
    <row r="35" spans="1:8" s="16" customFormat="1" ht="24.75" customHeight="1" x14ac:dyDescent="0.2">
      <c r="A35" s="13" t="str">
        <f>'Pregnant Women Participating'!A35</f>
        <v>Southeast Region</v>
      </c>
      <c r="B35" s="14">
        <v>124008</v>
      </c>
      <c r="C35" s="14">
        <v>122281</v>
      </c>
      <c r="D35" s="14">
        <v>121145</v>
      </c>
      <c r="E35" s="14">
        <v>119832</v>
      </c>
      <c r="F35" s="14">
        <v>118734</v>
      </c>
      <c r="G35" s="14">
        <v>118883</v>
      </c>
      <c r="H35" s="15">
        <f t="shared" si="1"/>
        <v>120813.83333333333</v>
      </c>
    </row>
    <row r="36" spans="1:8" ht="12" customHeight="1" x14ac:dyDescent="0.2">
      <c r="A36" s="7" t="str">
        <f>'Pregnant Women Participating'!A36</f>
        <v>Illinois</v>
      </c>
      <c r="B36" s="4">
        <v>15804</v>
      </c>
      <c r="C36" s="4">
        <v>15554</v>
      </c>
      <c r="D36" s="4">
        <v>15091</v>
      </c>
      <c r="E36" s="4">
        <v>14923</v>
      </c>
      <c r="F36" s="4">
        <v>14856</v>
      </c>
      <c r="G36" s="4">
        <v>14860</v>
      </c>
      <c r="H36" s="12">
        <f t="shared" si="1"/>
        <v>15181.333333333334</v>
      </c>
    </row>
    <row r="37" spans="1:8" ht="12" customHeight="1" x14ac:dyDescent="0.2">
      <c r="A37" s="7" t="str">
        <f>'Pregnant Women Participating'!A37</f>
        <v>Indiana</v>
      </c>
      <c r="B37" s="4">
        <v>13686</v>
      </c>
      <c r="C37" s="4">
        <v>13476</v>
      </c>
      <c r="D37" s="4">
        <v>13493</v>
      </c>
      <c r="E37" s="4">
        <v>13652</v>
      </c>
      <c r="F37" s="4">
        <v>13493</v>
      </c>
      <c r="G37" s="4">
        <v>13607</v>
      </c>
      <c r="H37" s="12">
        <f t="shared" si="1"/>
        <v>13567.833333333334</v>
      </c>
    </row>
    <row r="38" spans="1:8" ht="12" customHeight="1" x14ac:dyDescent="0.2">
      <c r="A38" s="7" t="str">
        <f>'Pregnant Women Participating'!A38</f>
        <v>Iowa</v>
      </c>
      <c r="B38" s="4">
        <v>4081</v>
      </c>
      <c r="C38" s="4">
        <v>3999</v>
      </c>
      <c r="D38" s="4">
        <v>3966</v>
      </c>
      <c r="E38" s="4">
        <v>3900</v>
      </c>
      <c r="F38" s="4">
        <v>3838</v>
      </c>
      <c r="G38" s="4">
        <v>3718</v>
      </c>
      <c r="H38" s="12">
        <f t="shared" si="1"/>
        <v>3917</v>
      </c>
    </row>
    <row r="39" spans="1:8" ht="12" customHeight="1" x14ac:dyDescent="0.2">
      <c r="A39" s="7" t="str">
        <f>'Pregnant Women Participating'!A39</f>
        <v>Michigan</v>
      </c>
      <c r="B39" s="4">
        <v>13063</v>
      </c>
      <c r="C39" s="4">
        <v>12948</v>
      </c>
      <c r="D39" s="4">
        <v>12743</v>
      </c>
      <c r="E39" s="4">
        <v>12747</v>
      </c>
      <c r="F39" s="4">
        <v>12609</v>
      </c>
      <c r="G39" s="4">
        <v>12707</v>
      </c>
      <c r="H39" s="12">
        <f t="shared" si="1"/>
        <v>12802.833333333334</v>
      </c>
    </row>
    <row r="40" spans="1:8" ht="12" customHeight="1" x14ac:dyDescent="0.2">
      <c r="A40" s="7" t="str">
        <f>'Pregnant Women Participating'!A40</f>
        <v>Minnesota</v>
      </c>
      <c r="B40" s="4">
        <v>10538</v>
      </c>
      <c r="C40" s="4">
        <v>10286</v>
      </c>
      <c r="D40" s="4">
        <v>10232</v>
      </c>
      <c r="E40" s="4">
        <v>10056</v>
      </c>
      <c r="F40" s="4">
        <v>9963</v>
      </c>
      <c r="G40" s="4">
        <v>9905</v>
      </c>
      <c r="H40" s="12">
        <f t="shared" si="1"/>
        <v>10163.333333333334</v>
      </c>
    </row>
    <row r="41" spans="1:8" ht="12" customHeight="1" x14ac:dyDescent="0.2">
      <c r="A41" s="7" t="str">
        <f>'Pregnant Women Participating'!A41</f>
        <v>Ohio</v>
      </c>
      <c r="B41" s="4">
        <v>16209</v>
      </c>
      <c r="C41" s="4">
        <v>15934</v>
      </c>
      <c r="D41" s="4">
        <v>15603</v>
      </c>
      <c r="E41" s="4">
        <v>15315</v>
      </c>
      <c r="F41" s="4">
        <v>15201</v>
      </c>
      <c r="G41" s="4">
        <v>15366</v>
      </c>
      <c r="H41" s="12">
        <f t="shared" si="1"/>
        <v>15604.666666666666</v>
      </c>
    </row>
    <row r="42" spans="1:8" ht="12" customHeight="1" x14ac:dyDescent="0.2">
      <c r="A42" s="7" t="str">
        <f>'Pregnant Women Participating'!A42</f>
        <v>Wisconsin</v>
      </c>
      <c r="B42" s="4">
        <v>7570</v>
      </c>
      <c r="C42" s="4">
        <v>7483</v>
      </c>
      <c r="D42" s="4">
        <v>7403</v>
      </c>
      <c r="E42" s="4">
        <v>7271</v>
      </c>
      <c r="F42" s="4">
        <v>7285</v>
      </c>
      <c r="G42" s="4">
        <v>7314</v>
      </c>
      <c r="H42" s="12">
        <f t="shared" si="1"/>
        <v>7387.666666666667</v>
      </c>
    </row>
    <row r="43" spans="1:8" s="16" customFormat="1" ht="24.75" customHeight="1" x14ac:dyDescent="0.2">
      <c r="A43" s="13" t="str">
        <f>'Pregnant Women Participating'!A43</f>
        <v>Midwest Region</v>
      </c>
      <c r="B43" s="14">
        <v>80951</v>
      </c>
      <c r="C43" s="14">
        <v>79680</v>
      </c>
      <c r="D43" s="14">
        <v>78531</v>
      </c>
      <c r="E43" s="14">
        <v>77864</v>
      </c>
      <c r="F43" s="14">
        <v>77245</v>
      </c>
      <c r="G43" s="14">
        <v>77477</v>
      </c>
      <c r="H43" s="15">
        <f t="shared" si="1"/>
        <v>78624.666666666672</v>
      </c>
    </row>
    <row r="44" spans="1:8" ht="12" customHeight="1" x14ac:dyDescent="0.2">
      <c r="A44" s="7" t="str">
        <f>'Pregnant Women Participating'!A44</f>
        <v>Arizona</v>
      </c>
      <c r="B44" s="4">
        <v>12599</v>
      </c>
      <c r="C44" s="4">
        <v>12420</v>
      </c>
      <c r="D44" s="4">
        <v>12452</v>
      </c>
      <c r="E44" s="4">
        <v>12441</v>
      </c>
      <c r="F44" s="4">
        <v>12306</v>
      </c>
      <c r="G44" s="4">
        <v>12497</v>
      </c>
      <c r="H44" s="12">
        <f t="shared" si="1"/>
        <v>12452.5</v>
      </c>
    </row>
    <row r="45" spans="1:8" ht="12" customHeight="1" x14ac:dyDescent="0.2">
      <c r="A45" s="7" t="str">
        <f>'Pregnant Women Participating'!A45</f>
        <v>Arkansas</v>
      </c>
      <c r="B45" s="4">
        <v>4147</v>
      </c>
      <c r="C45" s="4">
        <v>3880</v>
      </c>
      <c r="D45" s="4">
        <v>3690</v>
      </c>
      <c r="E45" s="4">
        <v>3881</v>
      </c>
      <c r="F45" s="4">
        <v>4009</v>
      </c>
      <c r="G45" s="4">
        <v>4089</v>
      </c>
      <c r="H45" s="12">
        <f t="shared" si="1"/>
        <v>3949.3333333333335</v>
      </c>
    </row>
    <row r="46" spans="1:8" ht="12" customHeight="1" x14ac:dyDescent="0.2">
      <c r="A46" s="7" t="str">
        <f>'Pregnant Women Participating'!A46</f>
        <v>Louisiana</v>
      </c>
      <c r="B46" s="4">
        <v>7191</v>
      </c>
      <c r="C46" s="4">
        <v>7024</v>
      </c>
      <c r="D46" s="4">
        <v>7030</v>
      </c>
      <c r="E46" s="4">
        <v>6887</v>
      </c>
      <c r="F46" s="4">
        <v>6863</v>
      </c>
      <c r="G46" s="4">
        <v>6913</v>
      </c>
      <c r="H46" s="12">
        <f t="shared" si="1"/>
        <v>6984.666666666667</v>
      </c>
    </row>
    <row r="47" spans="1:8" ht="12" customHeight="1" x14ac:dyDescent="0.2">
      <c r="A47" s="7" t="str">
        <f>'Pregnant Women Participating'!A47</f>
        <v>New Mexico</v>
      </c>
      <c r="B47" s="4">
        <v>4746</v>
      </c>
      <c r="C47" s="4">
        <v>4346</v>
      </c>
      <c r="D47" s="4">
        <v>4290</v>
      </c>
      <c r="E47" s="4">
        <v>4585</v>
      </c>
      <c r="F47" s="4">
        <v>4601</v>
      </c>
      <c r="G47" s="4">
        <v>4559</v>
      </c>
      <c r="H47" s="12">
        <f t="shared" si="1"/>
        <v>4521.166666666667</v>
      </c>
    </row>
    <row r="48" spans="1:8" ht="12" customHeight="1" x14ac:dyDescent="0.2">
      <c r="A48" s="7" t="str">
        <f>'Pregnant Women Participating'!A48</f>
        <v>Oklahoma</v>
      </c>
      <c r="B48" s="4">
        <v>6771</v>
      </c>
      <c r="C48" s="4">
        <v>6601</v>
      </c>
      <c r="D48" s="4">
        <v>6417</v>
      </c>
      <c r="E48" s="4">
        <v>6315</v>
      </c>
      <c r="F48" s="4">
        <v>6227</v>
      </c>
      <c r="G48" s="4">
        <v>6024</v>
      </c>
      <c r="H48" s="12">
        <f t="shared" si="1"/>
        <v>6392.5</v>
      </c>
    </row>
    <row r="49" spans="1:8" ht="12" customHeight="1" x14ac:dyDescent="0.2">
      <c r="A49" s="7" t="str">
        <f>'Pregnant Women Participating'!A49</f>
        <v>Texas</v>
      </c>
      <c r="B49" s="4">
        <v>110204</v>
      </c>
      <c r="C49" s="4">
        <v>107709</v>
      </c>
      <c r="D49" s="4">
        <v>106865</v>
      </c>
      <c r="E49" s="4">
        <v>105349</v>
      </c>
      <c r="F49" s="4">
        <v>104912</v>
      </c>
      <c r="G49" s="4">
        <v>105084</v>
      </c>
      <c r="H49" s="12">
        <f t="shared" si="1"/>
        <v>106687.16666666667</v>
      </c>
    </row>
    <row r="50" spans="1:8" ht="12" customHeight="1" x14ac:dyDescent="0.2">
      <c r="A50" s="7" t="str">
        <f>'Pregnant Women Participating'!A50</f>
        <v>Utah</v>
      </c>
      <c r="B50" s="4">
        <v>4685</v>
      </c>
      <c r="C50" s="4">
        <v>4553</v>
      </c>
      <c r="D50" s="4">
        <v>4482</v>
      </c>
      <c r="E50" s="4">
        <v>4305</v>
      </c>
      <c r="F50" s="4">
        <v>4223</v>
      </c>
      <c r="G50" s="4">
        <v>4241</v>
      </c>
      <c r="H50" s="12">
        <f t="shared" si="1"/>
        <v>4414.833333333333</v>
      </c>
    </row>
    <row r="51" spans="1:8" ht="12" customHeight="1" x14ac:dyDescent="0.2">
      <c r="A51" s="7" t="str">
        <f>'Pregnant Women Participating'!A51</f>
        <v>Inter-Tribal Council, AZ</v>
      </c>
      <c r="B51" s="4">
        <v>402</v>
      </c>
      <c r="C51" s="4">
        <v>403</v>
      </c>
      <c r="D51" s="4">
        <v>413</v>
      </c>
      <c r="E51" s="4">
        <v>424</v>
      </c>
      <c r="F51" s="4">
        <v>389</v>
      </c>
      <c r="G51" s="4">
        <v>412</v>
      </c>
      <c r="H51" s="12">
        <f t="shared" si="1"/>
        <v>407.16666666666669</v>
      </c>
    </row>
    <row r="52" spans="1:8" ht="12" customHeight="1" x14ac:dyDescent="0.2">
      <c r="A52" s="7" t="str">
        <f>'Pregnant Women Participating'!A52</f>
        <v>Navajo Nation, AZ</v>
      </c>
      <c r="B52" s="4">
        <v>339</v>
      </c>
      <c r="C52" s="4">
        <v>326</v>
      </c>
      <c r="D52" s="4">
        <v>318</v>
      </c>
      <c r="E52" s="4">
        <v>335</v>
      </c>
      <c r="F52" s="4">
        <v>298</v>
      </c>
      <c r="G52" s="4">
        <v>297</v>
      </c>
      <c r="H52" s="12">
        <f t="shared" si="1"/>
        <v>318.83333333333331</v>
      </c>
    </row>
    <row r="53" spans="1:8" ht="12" customHeight="1" x14ac:dyDescent="0.2">
      <c r="A53" s="7" t="str">
        <f>'Pregnant Women Participating'!A53</f>
        <v>Acoma, Canoncito &amp; Laguna, NM</v>
      </c>
      <c r="B53" s="4">
        <v>25</v>
      </c>
      <c r="C53" s="4">
        <v>26</v>
      </c>
      <c r="D53" s="4">
        <v>24</v>
      </c>
      <c r="E53" s="4">
        <v>23</v>
      </c>
      <c r="F53" s="4">
        <v>26</v>
      </c>
      <c r="G53" s="4">
        <v>27</v>
      </c>
      <c r="H53" s="12">
        <f t="shared" si="1"/>
        <v>25.166666666666668</v>
      </c>
    </row>
    <row r="54" spans="1:8" ht="12" customHeight="1" x14ac:dyDescent="0.2">
      <c r="A54" s="7" t="str">
        <f>'Pregnant Women Participating'!A54</f>
        <v>Eight Northern Pueblos, NM</v>
      </c>
      <c r="B54" s="4">
        <v>18</v>
      </c>
      <c r="C54" s="4">
        <v>18</v>
      </c>
      <c r="D54" s="4">
        <v>20</v>
      </c>
      <c r="E54" s="4">
        <v>21</v>
      </c>
      <c r="F54" s="4">
        <v>24</v>
      </c>
      <c r="G54" s="4">
        <v>24</v>
      </c>
      <c r="H54" s="12">
        <f t="shared" si="1"/>
        <v>20.833333333333332</v>
      </c>
    </row>
    <row r="55" spans="1:8" ht="12" customHeight="1" x14ac:dyDescent="0.2">
      <c r="A55" s="7" t="str">
        <f>'Pregnant Women Participating'!A55</f>
        <v>Five Sandoval Pueblos, NM</v>
      </c>
      <c r="B55" s="4">
        <v>17</v>
      </c>
      <c r="C55" s="4">
        <v>18</v>
      </c>
      <c r="D55" s="4">
        <v>15</v>
      </c>
      <c r="E55" s="4">
        <v>18</v>
      </c>
      <c r="F55" s="4">
        <v>15</v>
      </c>
      <c r="G55" s="4">
        <v>18</v>
      </c>
      <c r="H55" s="12">
        <f t="shared" si="1"/>
        <v>16.833333333333332</v>
      </c>
    </row>
    <row r="56" spans="1:8" ht="12" customHeight="1" x14ac:dyDescent="0.2">
      <c r="A56" s="7" t="str">
        <f>'Pregnant Women Participating'!A56</f>
        <v>Isleta Pueblo, NM</v>
      </c>
      <c r="B56" s="4">
        <v>69</v>
      </c>
      <c r="C56" s="4">
        <v>64</v>
      </c>
      <c r="D56" s="4">
        <v>65</v>
      </c>
      <c r="E56" s="4">
        <v>65</v>
      </c>
      <c r="F56" s="4">
        <v>67</v>
      </c>
      <c r="G56" s="4">
        <v>71</v>
      </c>
      <c r="H56" s="12">
        <f t="shared" si="1"/>
        <v>66.833333333333329</v>
      </c>
    </row>
    <row r="57" spans="1:8" ht="12" customHeight="1" x14ac:dyDescent="0.2">
      <c r="A57" s="7" t="str">
        <f>'Pregnant Women Participating'!A57</f>
        <v>San Felipe Pueblo, NM</v>
      </c>
      <c r="B57" s="4">
        <v>18</v>
      </c>
      <c r="C57" s="4">
        <v>18</v>
      </c>
      <c r="D57" s="4">
        <v>15</v>
      </c>
      <c r="E57" s="4">
        <v>19</v>
      </c>
      <c r="F57" s="4">
        <v>19</v>
      </c>
      <c r="G57" s="4">
        <v>18</v>
      </c>
      <c r="H57" s="12">
        <f t="shared" si="1"/>
        <v>17.833333333333332</v>
      </c>
    </row>
    <row r="58" spans="1:8" ht="12" customHeight="1" x14ac:dyDescent="0.2">
      <c r="A58" s="7" t="str">
        <f>'Pregnant Women Participating'!A58</f>
        <v>Santo Domingo Tribe, NM</v>
      </c>
      <c r="B58" s="4">
        <v>8</v>
      </c>
      <c r="C58" s="4">
        <v>7</v>
      </c>
      <c r="D58" s="4">
        <v>2</v>
      </c>
      <c r="E58" s="4">
        <v>2</v>
      </c>
      <c r="F58" s="4">
        <v>1</v>
      </c>
      <c r="G58" s="4">
        <v>1</v>
      </c>
      <c r="H58" s="12">
        <f t="shared" si="1"/>
        <v>3.5</v>
      </c>
    </row>
    <row r="59" spans="1:8" ht="12" customHeight="1" x14ac:dyDescent="0.2">
      <c r="A59" s="7" t="str">
        <f>'Pregnant Women Participating'!A59</f>
        <v>Zuni Pueblo, NM</v>
      </c>
      <c r="B59" s="4">
        <v>57</v>
      </c>
      <c r="C59" s="4">
        <v>52</v>
      </c>
      <c r="D59" s="4">
        <v>59</v>
      </c>
      <c r="E59" s="4">
        <v>55</v>
      </c>
      <c r="F59" s="4">
        <v>58</v>
      </c>
      <c r="G59" s="4">
        <v>61</v>
      </c>
      <c r="H59" s="12">
        <f t="shared" si="1"/>
        <v>57</v>
      </c>
    </row>
    <row r="60" spans="1:8" ht="12" customHeight="1" x14ac:dyDescent="0.2">
      <c r="A60" s="7" t="str">
        <f>'Pregnant Women Participating'!A60</f>
        <v>Cherokee Nation, OK</v>
      </c>
      <c r="B60" s="4">
        <v>332</v>
      </c>
      <c r="C60" s="4">
        <v>320</v>
      </c>
      <c r="D60" s="4">
        <v>335</v>
      </c>
      <c r="E60" s="4">
        <v>341</v>
      </c>
      <c r="F60" s="4">
        <v>347</v>
      </c>
      <c r="G60" s="4">
        <v>344</v>
      </c>
      <c r="H60" s="12">
        <f t="shared" si="1"/>
        <v>336.5</v>
      </c>
    </row>
    <row r="61" spans="1:8" ht="12" customHeight="1" x14ac:dyDescent="0.2">
      <c r="A61" s="7" t="str">
        <f>'Pregnant Women Participating'!A61</f>
        <v>Chickasaw Nation, OK</v>
      </c>
      <c r="B61" s="4">
        <v>275</v>
      </c>
      <c r="C61" s="4">
        <v>281</v>
      </c>
      <c r="D61" s="4">
        <v>282</v>
      </c>
      <c r="E61" s="4">
        <v>285</v>
      </c>
      <c r="F61" s="4">
        <v>257</v>
      </c>
      <c r="G61" s="4">
        <v>261</v>
      </c>
      <c r="H61" s="12">
        <f t="shared" si="1"/>
        <v>273.5</v>
      </c>
    </row>
    <row r="62" spans="1:8" ht="12" customHeight="1" x14ac:dyDescent="0.2">
      <c r="A62" s="7" t="str">
        <f>'Pregnant Women Participating'!A62</f>
        <v>Choctaw Nation, OK</v>
      </c>
      <c r="B62" s="4">
        <v>287</v>
      </c>
      <c r="C62" s="4">
        <v>276</v>
      </c>
      <c r="D62" s="4">
        <v>298</v>
      </c>
      <c r="E62" s="4">
        <v>289</v>
      </c>
      <c r="F62" s="4">
        <v>300</v>
      </c>
      <c r="G62" s="4">
        <v>288</v>
      </c>
      <c r="H62" s="12">
        <f t="shared" si="1"/>
        <v>289.66666666666669</v>
      </c>
    </row>
    <row r="63" spans="1:8" ht="12" customHeight="1" x14ac:dyDescent="0.2">
      <c r="A63" s="7" t="str">
        <f>'Pregnant Women Participating'!A63</f>
        <v>Citizen Potawatomi Nation, OK</v>
      </c>
      <c r="B63" s="4">
        <v>88</v>
      </c>
      <c r="C63" s="4">
        <v>90</v>
      </c>
      <c r="D63" s="4">
        <v>90</v>
      </c>
      <c r="E63" s="4">
        <v>92</v>
      </c>
      <c r="F63" s="4">
        <v>105</v>
      </c>
      <c r="G63" s="4">
        <v>93</v>
      </c>
      <c r="H63" s="12">
        <f t="shared" si="1"/>
        <v>93</v>
      </c>
    </row>
    <row r="64" spans="1:8" ht="12" customHeight="1" x14ac:dyDescent="0.2">
      <c r="A64" s="7" t="str">
        <f>'Pregnant Women Participating'!A64</f>
        <v>Inter-Tribal Council, OK</v>
      </c>
      <c r="B64" s="4">
        <v>47</v>
      </c>
      <c r="C64" s="4">
        <v>46</v>
      </c>
      <c r="D64" s="4">
        <v>53</v>
      </c>
      <c r="E64" s="4">
        <v>48</v>
      </c>
      <c r="F64" s="4">
        <v>49</v>
      </c>
      <c r="G64" s="4">
        <v>42</v>
      </c>
      <c r="H64" s="12">
        <f t="shared" si="1"/>
        <v>47.5</v>
      </c>
    </row>
    <row r="65" spans="1:8" ht="12" customHeight="1" x14ac:dyDescent="0.2">
      <c r="A65" s="7" t="str">
        <f>'Pregnant Women Participating'!A65</f>
        <v>Muscogee Creek Nation, OK</v>
      </c>
      <c r="B65" s="4">
        <v>110</v>
      </c>
      <c r="C65" s="4">
        <v>109</v>
      </c>
      <c r="D65" s="4">
        <v>115</v>
      </c>
      <c r="E65" s="4">
        <v>120</v>
      </c>
      <c r="F65" s="4">
        <v>135</v>
      </c>
      <c r="G65" s="4">
        <v>143</v>
      </c>
      <c r="H65" s="12">
        <f t="shared" si="1"/>
        <v>122</v>
      </c>
    </row>
    <row r="66" spans="1:8" ht="12" customHeight="1" x14ac:dyDescent="0.2">
      <c r="A66" s="7" t="str">
        <f>'Pregnant Women Participating'!A66</f>
        <v>Osage Tribal Council, OK</v>
      </c>
      <c r="B66" s="4">
        <v>192</v>
      </c>
      <c r="C66" s="4">
        <v>192</v>
      </c>
      <c r="D66" s="4">
        <v>171</v>
      </c>
      <c r="E66" s="4">
        <v>165</v>
      </c>
      <c r="F66" s="4">
        <v>169</v>
      </c>
      <c r="G66" s="4">
        <v>180</v>
      </c>
      <c r="H66" s="12">
        <f t="shared" si="1"/>
        <v>178.16666666666666</v>
      </c>
    </row>
    <row r="67" spans="1:8" ht="12" customHeight="1" x14ac:dyDescent="0.2">
      <c r="A67" s="7" t="str">
        <f>'Pregnant Women Participating'!A67</f>
        <v>Otoe-Missouria Tribe, OK</v>
      </c>
      <c r="B67" s="4">
        <v>30</v>
      </c>
      <c r="C67" s="4">
        <v>28</v>
      </c>
      <c r="D67" s="4">
        <v>25</v>
      </c>
      <c r="E67" s="4">
        <v>27</v>
      </c>
      <c r="F67" s="4">
        <v>24</v>
      </c>
      <c r="G67" s="4">
        <v>26</v>
      </c>
      <c r="H67" s="12">
        <f t="shared" si="1"/>
        <v>26.666666666666668</v>
      </c>
    </row>
    <row r="68" spans="1:8" ht="12" customHeight="1" x14ac:dyDescent="0.2">
      <c r="A68" s="7" t="str">
        <f>'Pregnant Women Participating'!A68</f>
        <v>Wichita, Caddo &amp; Delaware (WCD), OK</v>
      </c>
      <c r="B68" s="4">
        <v>306</v>
      </c>
      <c r="C68" s="4">
        <v>280</v>
      </c>
      <c r="D68" s="4">
        <v>263</v>
      </c>
      <c r="E68" s="4">
        <v>256</v>
      </c>
      <c r="F68" s="4">
        <v>258</v>
      </c>
      <c r="G68" s="4">
        <v>267</v>
      </c>
      <c r="H68" s="12">
        <f t="shared" si="1"/>
        <v>271.66666666666669</v>
      </c>
    </row>
    <row r="69" spans="1:8" s="16" customFormat="1" ht="24.75" customHeight="1" x14ac:dyDescent="0.2">
      <c r="A69" s="13" t="str">
        <f>'Pregnant Women Participating'!A69</f>
        <v>Southwest Region</v>
      </c>
      <c r="B69" s="14">
        <v>152963</v>
      </c>
      <c r="C69" s="14">
        <v>149087</v>
      </c>
      <c r="D69" s="14">
        <v>147789</v>
      </c>
      <c r="E69" s="14">
        <v>146348</v>
      </c>
      <c r="F69" s="14">
        <v>145682</v>
      </c>
      <c r="G69" s="14">
        <v>145980</v>
      </c>
      <c r="H69" s="15">
        <f t="shared" si="1"/>
        <v>147974.83333333334</v>
      </c>
    </row>
    <row r="70" spans="1:8" ht="12" customHeight="1" x14ac:dyDescent="0.2">
      <c r="A70" s="7" t="str">
        <f>'Pregnant Women Participating'!A70</f>
        <v>Colorado</v>
      </c>
      <c r="B70" s="12">
        <v>9969</v>
      </c>
      <c r="C70" s="4">
        <v>9732</v>
      </c>
      <c r="D70" s="4">
        <v>9634</v>
      </c>
      <c r="E70" s="4">
        <v>9613</v>
      </c>
      <c r="F70" s="4">
        <v>9529</v>
      </c>
      <c r="G70" s="4">
        <v>9563</v>
      </c>
      <c r="H70" s="12">
        <f t="shared" si="1"/>
        <v>9673.3333333333339</v>
      </c>
    </row>
    <row r="71" spans="1:8" ht="12" customHeight="1" x14ac:dyDescent="0.2">
      <c r="A71" s="7" t="str">
        <f>'Pregnant Women Participating'!A71</f>
        <v>Kansas</v>
      </c>
      <c r="B71" s="12">
        <v>4500</v>
      </c>
      <c r="C71" s="4">
        <v>4330</v>
      </c>
      <c r="D71" s="4">
        <v>4239</v>
      </c>
      <c r="E71" s="4">
        <v>4279</v>
      </c>
      <c r="F71" s="4">
        <v>4244</v>
      </c>
      <c r="G71" s="4">
        <v>4291</v>
      </c>
      <c r="H71" s="12">
        <f t="shared" si="1"/>
        <v>4313.833333333333</v>
      </c>
    </row>
    <row r="72" spans="1:8" ht="12" customHeight="1" x14ac:dyDescent="0.2">
      <c r="A72" s="7" t="str">
        <f>'Pregnant Women Participating'!A72</f>
        <v>Missouri</v>
      </c>
      <c r="B72" s="12">
        <v>8404</v>
      </c>
      <c r="C72" s="4">
        <v>8173</v>
      </c>
      <c r="D72" s="4">
        <v>7904</v>
      </c>
      <c r="E72" s="4">
        <v>7809</v>
      </c>
      <c r="F72" s="4">
        <v>7742</v>
      </c>
      <c r="G72" s="4">
        <v>7757</v>
      </c>
      <c r="H72" s="12">
        <f t="shared" si="1"/>
        <v>7964.833333333333</v>
      </c>
    </row>
    <row r="73" spans="1:8" ht="12" customHeight="1" x14ac:dyDescent="0.2">
      <c r="A73" s="7" t="str">
        <f>'Pregnant Women Participating'!A73</f>
        <v>Montana</v>
      </c>
      <c r="B73" s="12">
        <v>1254</v>
      </c>
      <c r="C73" s="4">
        <v>1216</v>
      </c>
      <c r="D73" s="4">
        <v>1222</v>
      </c>
      <c r="E73" s="4">
        <v>1214</v>
      </c>
      <c r="F73" s="4">
        <v>1190</v>
      </c>
      <c r="G73" s="4">
        <v>1214</v>
      </c>
      <c r="H73" s="12">
        <f t="shared" si="1"/>
        <v>1218.3333333333333</v>
      </c>
    </row>
    <row r="74" spans="1:8" ht="12" customHeight="1" x14ac:dyDescent="0.2">
      <c r="A74" s="7" t="str">
        <f>'Pregnant Women Participating'!A74</f>
        <v>Nebraska</v>
      </c>
      <c r="B74" s="12">
        <v>2516</v>
      </c>
      <c r="C74" s="4">
        <v>2475</v>
      </c>
      <c r="D74" s="4">
        <v>2436</v>
      </c>
      <c r="E74" s="4">
        <v>2383</v>
      </c>
      <c r="F74" s="4">
        <v>2313</v>
      </c>
      <c r="G74" s="4">
        <v>2321</v>
      </c>
      <c r="H74" s="12">
        <f t="shared" si="1"/>
        <v>2407.3333333333335</v>
      </c>
    </row>
    <row r="75" spans="1:8" ht="12" customHeight="1" x14ac:dyDescent="0.2">
      <c r="A75" s="7" t="str">
        <f>'Pregnant Women Participating'!A75</f>
        <v>North Dakota</v>
      </c>
      <c r="B75" s="12">
        <v>689</v>
      </c>
      <c r="C75" s="4">
        <v>673</v>
      </c>
      <c r="D75" s="4">
        <v>655</v>
      </c>
      <c r="E75" s="4">
        <v>632</v>
      </c>
      <c r="F75" s="4">
        <v>627</v>
      </c>
      <c r="G75" s="4">
        <v>650</v>
      </c>
      <c r="H75" s="12">
        <f t="shared" si="1"/>
        <v>654.33333333333337</v>
      </c>
    </row>
    <row r="76" spans="1:8" ht="12" customHeight="1" x14ac:dyDescent="0.2">
      <c r="A76" s="7" t="str">
        <f>'Pregnant Women Participating'!A76</f>
        <v>South Dakota</v>
      </c>
      <c r="B76" s="12">
        <v>1224</v>
      </c>
      <c r="C76" s="4">
        <v>1253</v>
      </c>
      <c r="D76" s="4">
        <v>1251</v>
      </c>
      <c r="E76" s="4">
        <v>1247</v>
      </c>
      <c r="F76" s="4">
        <v>1264</v>
      </c>
      <c r="G76" s="4">
        <v>1300</v>
      </c>
      <c r="H76" s="12">
        <f t="shared" si="1"/>
        <v>1256.5</v>
      </c>
    </row>
    <row r="77" spans="1:8" ht="12" customHeight="1" x14ac:dyDescent="0.2">
      <c r="A77" s="7" t="str">
        <f>'Pregnant Women Participating'!A77</f>
        <v>Wyoming</v>
      </c>
      <c r="B77" s="12">
        <v>671</v>
      </c>
      <c r="C77" s="4">
        <v>645</v>
      </c>
      <c r="D77" s="4">
        <v>637</v>
      </c>
      <c r="E77" s="4">
        <v>623</v>
      </c>
      <c r="F77" s="4">
        <v>606</v>
      </c>
      <c r="G77" s="4">
        <v>602</v>
      </c>
      <c r="H77" s="12">
        <f t="shared" si="1"/>
        <v>630.66666666666663</v>
      </c>
    </row>
    <row r="78" spans="1:8" ht="12" customHeight="1" x14ac:dyDescent="0.2">
      <c r="A78" s="7" t="str">
        <f>'Pregnant Women Participating'!A78</f>
        <v>Ute Mountain Ute Tribe, CO</v>
      </c>
      <c r="B78" s="12">
        <v>15</v>
      </c>
      <c r="C78" s="4">
        <v>14</v>
      </c>
      <c r="D78" s="4">
        <v>10</v>
      </c>
      <c r="E78" s="4">
        <v>10</v>
      </c>
      <c r="F78" s="4">
        <v>10</v>
      </c>
      <c r="G78" s="4">
        <v>10</v>
      </c>
      <c r="H78" s="12">
        <f t="shared" si="1"/>
        <v>11.5</v>
      </c>
    </row>
    <row r="79" spans="1:8" ht="12" customHeight="1" x14ac:dyDescent="0.2">
      <c r="A79" s="7" t="str">
        <f>'Pregnant Women Participating'!A79</f>
        <v>Omaha Sioux, NE</v>
      </c>
      <c r="B79" s="12">
        <v>6</v>
      </c>
      <c r="C79" s="4">
        <v>7</v>
      </c>
      <c r="D79" s="4">
        <v>6</v>
      </c>
      <c r="E79" s="4">
        <v>6</v>
      </c>
      <c r="F79" s="4">
        <v>5</v>
      </c>
      <c r="G79" s="4">
        <v>7</v>
      </c>
      <c r="H79" s="12">
        <f t="shared" si="1"/>
        <v>6.166666666666667</v>
      </c>
    </row>
    <row r="80" spans="1:8" ht="12" customHeight="1" x14ac:dyDescent="0.2">
      <c r="A80" s="7" t="str">
        <f>'Pregnant Women Participating'!A80</f>
        <v>Santee Sioux, NE</v>
      </c>
      <c r="B80" s="12">
        <v>1</v>
      </c>
      <c r="C80" s="4">
        <v>1</v>
      </c>
      <c r="D80" s="4">
        <v>1</v>
      </c>
      <c r="E80" s="4">
        <v>1</v>
      </c>
      <c r="F80" s="4">
        <v>1</v>
      </c>
      <c r="G80" s="4">
        <v>0</v>
      </c>
      <c r="H80" s="12">
        <f t="shared" si="1"/>
        <v>0.83333333333333337</v>
      </c>
    </row>
    <row r="81" spans="1:8" ht="12" customHeight="1" x14ac:dyDescent="0.2">
      <c r="A81" s="7" t="str">
        <f>'Pregnant Women Participating'!A81</f>
        <v>Winnebago Tribe, NE</v>
      </c>
      <c r="B81" s="12">
        <v>7</v>
      </c>
      <c r="C81" s="4">
        <v>7</v>
      </c>
      <c r="D81" s="4">
        <v>7</v>
      </c>
      <c r="E81" s="4">
        <v>7</v>
      </c>
      <c r="F81" s="4">
        <v>5</v>
      </c>
      <c r="G81" s="4">
        <v>4</v>
      </c>
      <c r="H81" s="12">
        <f t="shared" si="1"/>
        <v>6.166666666666667</v>
      </c>
    </row>
    <row r="82" spans="1:8" ht="12" customHeight="1" x14ac:dyDescent="0.2">
      <c r="A82" s="7" t="str">
        <f>'Pregnant Women Participating'!A82</f>
        <v>Standing Rock Sioux Tribe, ND</v>
      </c>
      <c r="B82" s="12">
        <v>7</v>
      </c>
      <c r="C82" s="4">
        <v>7</v>
      </c>
      <c r="D82" s="4">
        <v>8</v>
      </c>
      <c r="E82" s="4">
        <v>8</v>
      </c>
      <c r="F82" s="4">
        <v>9</v>
      </c>
      <c r="G82" s="4">
        <v>10</v>
      </c>
      <c r="H82" s="12">
        <f t="shared" si="1"/>
        <v>8.1666666666666661</v>
      </c>
    </row>
    <row r="83" spans="1:8" ht="12" customHeight="1" x14ac:dyDescent="0.2">
      <c r="A83" s="7" t="str">
        <f>'Pregnant Women Participating'!A83</f>
        <v>Three Affiliated Tribes, ND</v>
      </c>
      <c r="B83" s="12">
        <v>5</v>
      </c>
      <c r="C83" s="4">
        <v>4</v>
      </c>
      <c r="D83" s="4">
        <v>5</v>
      </c>
      <c r="E83" s="4">
        <v>5</v>
      </c>
      <c r="F83" s="4">
        <v>3</v>
      </c>
      <c r="G83" s="4">
        <v>3</v>
      </c>
      <c r="H83" s="12">
        <f t="shared" si="1"/>
        <v>4.166666666666667</v>
      </c>
    </row>
    <row r="84" spans="1:8" ht="12" customHeight="1" x14ac:dyDescent="0.2">
      <c r="A84" s="7" t="str">
        <f>'Pregnant Women Participating'!A84</f>
        <v>Cheyenne River Sioux, SD</v>
      </c>
      <c r="B84" s="12">
        <v>29</v>
      </c>
      <c r="C84" s="4">
        <v>26</v>
      </c>
      <c r="D84" s="4">
        <v>27</v>
      </c>
      <c r="E84" s="4">
        <v>24</v>
      </c>
      <c r="F84" s="4">
        <v>23</v>
      </c>
      <c r="G84" s="4">
        <v>21</v>
      </c>
      <c r="H84" s="12">
        <f t="shared" si="1"/>
        <v>25</v>
      </c>
    </row>
    <row r="85" spans="1:8" ht="12" customHeight="1" x14ac:dyDescent="0.2">
      <c r="A85" s="7" t="str">
        <f>'Pregnant Women Participating'!A85</f>
        <v>Rosebud Sioux, SD</v>
      </c>
      <c r="B85" s="12">
        <v>61</v>
      </c>
      <c r="C85" s="4">
        <v>59</v>
      </c>
      <c r="D85" s="4">
        <v>59</v>
      </c>
      <c r="E85" s="4">
        <v>60</v>
      </c>
      <c r="F85" s="4">
        <v>53</v>
      </c>
      <c r="G85" s="4">
        <v>53</v>
      </c>
      <c r="H85" s="12">
        <f t="shared" si="1"/>
        <v>57.5</v>
      </c>
    </row>
    <row r="86" spans="1:8" ht="12" customHeight="1" x14ac:dyDescent="0.2">
      <c r="A86" s="7" t="str">
        <f>'Pregnant Women Participating'!A86</f>
        <v>Northern Arapahoe, WY</v>
      </c>
      <c r="B86" s="12">
        <v>19</v>
      </c>
      <c r="C86" s="4">
        <v>14</v>
      </c>
      <c r="D86" s="4">
        <v>12</v>
      </c>
      <c r="E86" s="4">
        <v>12</v>
      </c>
      <c r="F86" s="4">
        <v>11</v>
      </c>
      <c r="G86" s="4">
        <v>13</v>
      </c>
      <c r="H86" s="12">
        <f t="shared" si="1"/>
        <v>13.5</v>
      </c>
    </row>
    <row r="87" spans="1:8" ht="12" customHeight="1" x14ac:dyDescent="0.2">
      <c r="A87" s="7" t="str">
        <f>'Pregnant Women Participating'!A87</f>
        <v>Shoshone Tribe, WY</v>
      </c>
      <c r="B87" s="12">
        <v>6</v>
      </c>
      <c r="C87" s="4">
        <v>6</v>
      </c>
      <c r="D87" s="4">
        <v>6</v>
      </c>
      <c r="E87" s="4">
        <v>5</v>
      </c>
      <c r="F87" s="4">
        <v>6</v>
      </c>
      <c r="G87" s="4">
        <v>6</v>
      </c>
      <c r="H87" s="12">
        <f t="shared" si="1"/>
        <v>5.833333333333333</v>
      </c>
    </row>
    <row r="88" spans="1:8" s="16" customFormat="1" ht="24.75" customHeight="1" x14ac:dyDescent="0.2">
      <c r="A88" s="13" t="str">
        <f>'Pregnant Women Participating'!A88</f>
        <v>Mountain Plains</v>
      </c>
      <c r="B88" s="14">
        <v>29383</v>
      </c>
      <c r="C88" s="14">
        <v>28642</v>
      </c>
      <c r="D88" s="14">
        <v>28119</v>
      </c>
      <c r="E88" s="14">
        <v>27938</v>
      </c>
      <c r="F88" s="14">
        <v>27641</v>
      </c>
      <c r="G88" s="14">
        <v>27825</v>
      </c>
      <c r="H88" s="15">
        <f t="shared" si="1"/>
        <v>28258</v>
      </c>
    </row>
    <row r="89" spans="1:8" ht="12" customHeight="1" x14ac:dyDescent="0.2">
      <c r="A89" s="8" t="str">
        <f>'Pregnant Women Participating'!A89</f>
        <v>Alaska</v>
      </c>
      <c r="B89" s="12">
        <v>1468</v>
      </c>
      <c r="C89" s="4">
        <v>1504</v>
      </c>
      <c r="D89" s="4">
        <v>1503</v>
      </c>
      <c r="E89" s="4">
        <v>1466</v>
      </c>
      <c r="F89" s="4">
        <v>1475</v>
      </c>
      <c r="G89" s="4">
        <v>1442</v>
      </c>
      <c r="H89" s="12">
        <f t="shared" si="1"/>
        <v>1476.3333333333333</v>
      </c>
    </row>
    <row r="90" spans="1:8" ht="12" customHeight="1" x14ac:dyDescent="0.2">
      <c r="A90" s="8" t="str">
        <f>'Pregnant Women Participating'!A90</f>
        <v>American Samoa</v>
      </c>
      <c r="B90" s="12">
        <v>264</v>
      </c>
      <c r="C90" s="4">
        <v>259</v>
      </c>
      <c r="D90" s="4">
        <v>267</v>
      </c>
      <c r="E90" s="4">
        <v>270</v>
      </c>
      <c r="F90" s="4">
        <v>250</v>
      </c>
      <c r="G90" s="4">
        <v>251</v>
      </c>
      <c r="H90" s="12">
        <f t="shared" si="1"/>
        <v>260.16666666666669</v>
      </c>
    </row>
    <row r="91" spans="1:8" ht="12" customHeight="1" x14ac:dyDescent="0.2">
      <c r="A91" s="8" t="str">
        <f>'Pregnant Women Participating'!A91</f>
        <v>California</v>
      </c>
      <c r="B91" s="12">
        <v>93638</v>
      </c>
      <c r="C91" s="4">
        <v>91774</v>
      </c>
      <c r="D91" s="4">
        <v>91439</v>
      </c>
      <c r="E91" s="4">
        <v>91230</v>
      </c>
      <c r="F91" s="4">
        <v>90778</v>
      </c>
      <c r="G91" s="4">
        <v>91141</v>
      </c>
      <c r="H91" s="12">
        <f t="shared" si="1"/>
        <v>91666.666666666672</v>
      </c>
    </row>
    <row r="92" spans="1:8" ht="12" customHeight="1" x14ac:dyDescent="0.2">
      <c r="A92" s="8" t="str">
        <f>'Pregnant Women Participating'!A92</f>
        <v>Guam</v>
      </c>
      <c r="B92" s="12">
        <v>533</v>
      </c>
      <c r="C92" s="4">
        <v>512</v>
      </c>
      <c r="D92" s="4">
        <v>519</v>
      </c>
      <c r="E92" s="4">
        <v>549</v>
      </c>
      <c r="F92" s="4">
        <v>541</v>
      </c>
      <c r="G92" s="4">
        <v>548</v>
      </c>
      <c r="H92" s="12">
        <f t="shared" si="1"/>
        <v>533.66666666666663</v>
      </c>
    </row>
    <row r="93" spans="1:8" ht="12" customHeight="1" x14ac:dyDescent="0.2">
      <c r="A93" s="8" t="str">
        <f>'Pregnant Women Participating'!A93</f>
        <v>Hawaii</v>
      </c>
      <c r="B93" s="12">
        <v>2699</v>
      </c>
      <c r="C93" s="4">
        <v>2616</v>
      </c>
      <c r="D93" s="4">
        <v>2621</v>
      </c>
      <c r="E93" s="4">
        <v>2626</v>
      </c>
      <c r="F93" s="4">
        <v>2614</v>
      </c>
      <c r="G93" s="4">
        <v>2640</v>
      </c>
      <c r="H93" s="12">
        <f t="shared" si="1"/>
        <v>2636</v>
      </c>
    </row>
    <row r="94" spans="1:8" ht="12" customHeight="1" x14ac:dyDescent="0.2">
      <c r="A94" s="8" t="str">
        <f>'Pregnant Women Participating'!A94</f>
        <v>Idaho</v>
      </c>
      <c r="B94" s="12">
        <v>3635</v>
      </c>
      <c r="C94" s="4">
        <v>3512</v>
      </c>
      <c r="D94" s="4">
        <v>3468</v>
      </c>
      <c r="E94" s="4">
        <v>3491</v>
      </c>
      <c r="F94" s="4">
        <v>3423</v>
      </c>
      <c r="G94" s="4">
        <v>3382</v>
      </c>
      <c r="H94" s="12">
        <f t="shared" si="1"/>
        <v>3485.1666666666665</v>
      </c>
    </row>
    <row r="95" spans="1:8" ht="12" customHeight="1" x14ac:dyDescent="0.2">
      <c r="A95" s="8" t="str">
        <f>'Pregnant Women Participating'!A95</f>
        <v>Nevada</v>
      </c>
      <c r="B95" s="12">
        <v>4056</v>
      </c>
      <c r="C95" s="4">
        <v>3850</v>
      </c>
      <c r="D95" s="4">
        <v>3842</v>
      </c>
      <c r="E95" s="4">
        <v>3718</v>
      </c>
      <c r="F95" s="4">
        <v>3578</v>
      </c>
      <c r="G95" s="4">
        <v>3610</v>
      </c>
      <c r="H95" s="12">
        <f t="shared" si="1"/>
        <v>3775.6666666666665</v>
      </c>
    </row>
    <row r="96" spans="1:8" ht="12" customHeight="1" x14ac:dyDescent="0.2">
      <c r="A96" s="8" t="str">
        <f>'Pregnant Women Participating'!A96</f>
        <v>Oregon</v>
      </c>
      <c r="B96" s="12">
        <v>8824</v>
      </c>
      <c r="C96" s="4">
        <v>8576</v>
      </c>
      <c r="D96" s="4">
        <v>8519</v>
      </c>
      <c r="E96" s="4">
        <v>8495</v>
      </c>
      <c r="F96" s="4">
        <v>8404</v>
      </c>
      <c r="G96" s="4">
        <v>8464</v>
      </c>
      <c r="H96" s="12">
        <f t="shared" si="1"/>
        <v>8547</v>
      </c>
    </row>
    <row r="97" spans="1:8" ht="12" customHeight="1" x14ac:dyDescent="0.2">
      <c r="A97" s="8" t="str">
        <f>'Pregnant Women Participating'!A97</f>
        <v>Washington</v>
      </c>
      <c r="B97" s="12">
        <v>11375</v>
      </c>
      <c r="C97" s="4">
        <v>11129</v>
      </c>
      <c r="D97" s="4">
        <v>10933</v>
      </c>
      <c r="E97" s="4">
        <v>10774</v>
      </c>
      <c r="F97" s="4">
        <v>10721</v>
      </c>
      <c r="G97" s="4">
        <v>10816</v>
      </c>
      <c r="H97" s="12">
        <f t="shared" si="1"/>
        <v>10958</v>
      </c>
    </row>
    <row r="98" spans="1:8" ht="12" customHeight="1" x14ac:dyDescent="0.2">
      <c r="A98" s="8" t="str">
        <f>'Pregnant Women Participating'!A98</f>
        <v>Northern Marianas</v>
      </c>
      <c r="B98" s="12">
        <v>250</v>
      </c>
      <c r="C98" s="4">
        <v>246</v>
      </c>
      <c r="D98" s="4">
        <v>249</v>
      </c>
      <c r="E98" s="4">
        <v>230</v>
      </c>
      <c r="F98" s="4">
        <v>235</v>
      </c>
      <c r="G98" s="4">
        <v>234</v>
      </c>
      <c r="H98" s="12">
        <f t="shared" si="1"/>
        <v>240.66666666666666</v>
      </c>
    </row>
    <row r="99" spans="1:8" ht="12" customHeight="1" x14ac:dyDescent="0.2">
      <c r="A99" s="8" t="str">
        <f>'Pregnant Women Participating'!A99</f>
        <v>Inter-Tribal Council, NV</v>
      </c>
      <c r="B99" s="12">
        <v>35</v>
      </c>
      <c r="C99" s="4">
        <v>31</v>
      </c>
      <c r="D99" s="4">
        <v>32</v>
      </c>
      <c r="E99" s="4">
        <v>30</v>
      </c>
      <c r="F99" s="4">
        <v>32</v>
      </c>
      <c r="G99" s="4">
        <v>30</v>
      </c>
      <c r="H99" s="12">
        <f t="shared" si="1"/>
        <v>31.666666666666668</v>
      </c>
    </row>
    <row r="100" spans="1:8" s="16" customFormat="1" ht="24.75" customHeight="1" x14ac:dyDescent="0.2">
      <c r="A100" s="13" t="str">
        <f>'Pregnant Women Participating'!A100</f>
        <v>Western Region</v>
      </c>
      <c r="B100" s="14">
        <v>126777</v>
      </c>
      <c r="C100" s="14">
        <v>124009</v>
      </c>
      <c r="D100" s="14">
        <v>123392</v>
      </c>
      <c r="E100" s="14">
        <v>122879</v>
      </c>
      <c r="F100" s="14">
        <v>122051</v>
      </c>
      <c r="G100" s="14">
        <v>122558</v>
      </c>
      <c r="H100" s="15">
        <f t="shared" si="1"/>
        <v>123611</v>
      </c>
    </row>
    <row r="101" spans="1:8" s="24" customFormat="1" ht="16.5" customHeight="1" thickBot="1" x14ac:dyDescent="0.25">
      <c r="A101" s="21" t="str">
        <f>'Pregnant Women Participating'!A101</f>
        <v>TOTAL</v>
      </c>
      <c r="B101" s="22">
        <v>649063</v>
      </c>
      <c r="C101" s="23">
        <v>636541</v>
      </c>
      <c r="D101" s="23">
        <v>630703</v>
      </c>
      <c r="E101" s="23">
        <v>625806</v>
      </c>
      <c r="F101" s="23">
        <v>621423</v>
      </c>
      <c r="G101" s="23">
        <v>623715</v>
      </c>
      <c r="H101" s="22">
        <f t="shared" si="1"/>
        <v>631208.5</v>
      </c>
    </row>
    <row r="102" spans="1:8" ht="12.75" customHeight="1" thickTop="1" x14ac:dyDescent="0.2">
      <c r="A102" s="9"/>
    </row>
    <row r="103" spans="1:8" x14ac:dyDescent="0.2">
      <c r="A103" s="9"/>
    </row>
    <row r="104" spans="1:8" s="26" customFormat="1" ht="12.75" x14ac:dyDescent="0.2">
      <c r="A104" s="25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H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7" width="11.7109375" style="3" customWidth="1"/>
    <col min="8" max="8" width="13.7109375" style="3" customWidth="1"/>
    <col min="9" max="16384" width="9.140625" style="3"/>
  </cols>
  <sheetData>
    <row r="1" spans="1:8" ht="12" customHeight="1" x14ac:dyDescent="0.2">
      <c r="A1" s="10" t="s">
        <v>10</v>
      </c>
      <c r="B1" s="2"/>
      <c r="C1" s="2"/>
      <c r="D1" s="2"/>
      <c r="E1" s="2"/>
      <c r="F1" s="2"/>
      <c r="G1" s="2"/>
    </row>
    <row r="2" spans="1:8" ht="12" customHeight="1" x14ac:dyDescent="0.2">
      <c r="A2" s="10" t="str">
        <f>'Pregnant Women Participating'!A2</f>
        <v>FISCAL YEAR 2026</v>
      </c>
      <c r="B2" s="2"/>
      <c r="C2" s="2"/>
      <c r="D2" s="2"/>
      <c r="E2" s="2"/>
      <c r="F2" s="2"/>
      <c r="G2" s="2"/>
    </row>
    <row r="3" spans="1:8" ht="12" customHeight="1" x14ac:dyDescent="0.2">
      <c r="A3" s="1" t="str">
        <f>'Pregnant Women Participating'!A3</f>
        <v>Data as of June 12, 2026</v>
      </c>
      <c r="B3" s="2"/>
      <c r="C3" s="2"/>
      <c r="D3" s="2"/>
      <c r="E3" s="2"/>
      <c r="F3" s="2"/>
      <c r="G3" s="2"/>
    </row>
    <row r="4" spans="1:8" ht="12" customHeight="1" x14ac:dyDescent="0.2">
      <c r="A4" s="2"/>
      <c r="B4" s="2"/>
      <c r="C4" s="2"/>
      <c r="D4" s="2"/>
      <c r="E4" s="2"/>
      <c r="F4" s="2"/>
      <c r="G4" s="2"/>
    </row>
    <row r="5" spans="1:8" ht="24" customHeight="1" x14ac:dyDescent="0.2">
      <c r="A5" s="6" t="s">
        <v>0</v>
      </c>
      <c r="B5" s="17">
        <f>DATE(RIGHT(A2,4)-1,10,1)</f>
        <v>45931</v>
      </c>
      <c r="C5" s="18">
        <f>DATE(RIGHT(A2,4)-1,11,1)</f>
        <v>45962</v>
      </c>
      <c r="D5" s="18">
        <f>DATE(RIGHT(A2,4)-1,12,1)</f>
        <v>45992</v>
      </c>
      <c r="E5" s="18">
        <f>DATE(RIGHT(A2,4),1,1)</f>
        <v>46023</v>
      </c>
      <c r="F5" s="18">
        <f>DATE(RIGHT(A2,4),2,1)</f>
        <v>46054</v>
      </c>
      <c r="G5" s="18">
        <f>DATE(RIGHT(A2,4),3,1)</f>
        <v>46082</v>
      </c>
      <c r="H5" s="11" t="s">
        <v>12</v>
      </c>
    </row>
    <row r="6" spans="1:8" ht="12" customHeight="1" x14ac:dyDescent="0.2">
      <c r="A6" s="7" t="str">
        <f>'Pregnant Women Participating'!A6</f>
        <v>Connecticut</v>
      </c>
      <c r="B6" s="12">
        <v>1849</v>
      </c>
      <c r="C6" s="4">
        <v>1839</v>
      </c>
      <c r="D6" s="4">
        <v>1812</v>
      </c>
      <c r="E6" s="4">
        <v>1756</v>
      </c>
      <c r="F6" s="4">
        <v>1700</v>
      </c>
      <c r="G6" s="35">
        <v>1596</v>
      </c>
      <c r="H6" s="12">
        <f t="shared" ref="H6:H14" si="0">IF(SUM(B6:G6)&gt;0,AVERAGE(B6:G6)," ")</f>
        <v>1758.6666666666667</v>
      </c>
    </row>
    <row r="7" spans="1:8" ht="12" customHeight="1" x14ac:dyDescent="0.2">
      <c r="A7" s="7" t="str">
        <f>'Pregnant Women Participating'!A7</f>
        <v>Maine</v>
      </c>
      <c r="B7" s="12">
        <v>697</v>
      </c>
      <c r="C7" s="4">
        <v>699</v>
      </c>
      <c r="D7" s="4">
        <v>690</v>
      </c>
      <c r="E7" s="4">
        <v>685</v>
      </c>
      <c r="F7" s="4">
        <v>680</v>
      </c>
      <c r="G7" s="35">
        <v>634</v>
      </c>
      <c r="H7" s="12">
        <f t="shared" si="0"/>
        <v>680.83333333333337</v>
      </c>
    </row>
    <row r="8" spans="1:8" ht="12" customHeight="1" x14ac:dyDescent="0.2">
      <c r="A8" s="7" t="str">
        <f>'Pregnant Women Participating'!A8</f>
        <v>Massachusetts</v>
      </c>
      <c r="B8" s="12">
        <v>4776</v>
      </c>
      <c r="C8" s="4">
        <v>4630</v>
      </c>
      <c r="D8" s="4">
        <v>4596</v>
      </c>
      <c r="E8" s="4">
        <v>4650</v>
      </c>
      <c r="F8" s="4">
        <v>4430</v>
      </c>
      <c r="G8" s="35">
        <v>4466</v>
      </c>
      <c r="H8" s="12">
        <f t="shared" si="0"/>
        <v>4591.333333333333</v>
      </c>
    </row>
    <row r="9" spans="1:8" ht="12" customHeight="1" x14ac:dyDescent="0.2">
      <c r="A9" s="7" t="str">
        <f>'Pregnant Women Participating'!A9</f>
        <v>New Hampshire</v>
      </c>
      <c r="B9" s="12">
        <v>473</v>
      </c>
      <c r="C9" s="4">
        <v>458</v>
      </c>
      <c r="D9" s="4">
        <v>463</v>
      </c>
      <c r="E9" s="4">
        <v>478</v>
      </c>
      <c r="F9" s="4">
        <v>483</v>
      </c>
      <c r="G9" s="35">
        <v>505</v>
      </c>
      <c r="H9" s="12">
        <f t="shared" si="0"/>
        <v>476.66666666666669</v>
      </c>
    </row>
    <row r="10" spans="1:8" ht="12" customHeight="1" x14ac:dyDescent="0.2">
      <c r="A10" s="7" t="str">
        <f>'Pregnant Women Participating'!A10</f>
        <v>New York</v>
      </c>
      <c r="B10" s="12">
        <v>14179</v>
      </c>
      <c r="C10" s="4">
        <v>14032</v>
      </c>
      <c r="D10" s="4">
        <v>13800</v>
      </c>
      <c r="E10" s="4">
        <v>13880</v>
      </c>
      <c r="F10" s="4">
        <v>13481</v>
      </c>
      <c r="G10" s="35">
        <v>13299</v>
      </c>
      <c r="H10" s="12">
        <f t="shared" si="0"/>
        <v>13778.5</v>
      </c>
    </row>
    <row r="11" spans="1:8" ht="12" customHeight="1" x14ac:dyDescent="0.2">
      <c r="A11" s="7" t="str">
        <f>'Pregnant Women Participating'!A11</f>
        <v>Rhode Island</v>
      </c>
      <c r="B11" s="12">
        <v>966</v>
      </c>
      <c r="C11" s="4">
        <v>1007</v>
      </c>
      <c r="D11" s="4">
        <v>990</v>
      </c>
      <c r="E11" s="4">
        <v>974</v>
      </c>
      <c r="F11" s="4">
        <v>944</v>
      </c>
      <c r="G11" s="35">
        <v>882</v>
      </c>
      <c r="H11" s="12">
        <f t="shared" si="0"/>
        <v>960.5</v>
      </c>
    </row>
    <row r="12" spans="1:8" ht="12" customHeight="1" x14ac:dyDescent="0.2">
      <c r="A12" s="7" t="str">
        <f>'Pregnant Women Participating'!A12</f>
        <v>Vermont</v>
      </c>
      <c r="B12" s="12">
        <v>351</v>
      </c>
      <c r="C12" s="4">
        <v>355</v>
      </c>
      <c r="D12" s="4">
        <v>351</v>
      </c>
      <c r="E12" s="4">
        <v>363</v>
      </c>
      <c r="F12" s="4">
        <v>344</v>
      </c>
      <c r="G12" s="35">
        <v>330</v>
      </c>
      <c r="H12" s="12">
        <f t="shared" si="0"/>
        <v>349</v>
      </c>
    </row>
    <row r="13" spans="1:8" ht="12" customHeight="1" x14ac:dyDescent="0.2">
      <c r="A13" s="7" t="str">
        <f>'Pregnant Women Participating'!A13</f>
        <v>Virgin Islands</v>
      </c>
      <c r="B13" s="12">
        <v>53</v>
      </c>
      <c r="C13" s="4">
        <v>55</v>
      </c>
      <c r="D13" s="4">
        <v>63</v>
      </c>
      <c r="E13" s="4">
        <v>66</v>
      </c>
      <c r="F13" s="4">
        <v>67</v>
      </c>
      <c r="G13" s="35">
        <v>56</v>
      </c>
      <c r="H13" s="12">
        <f t="shared" si="0"/>
        <v>60</v>
      </c>
    </row>
    <row r="14" spans="1:8" ht="12" customHeight="1" x14ac:dyDescent="0.2">
      <c r="A14" s="7" t="str">
        <f>'Pregnant Women Participating'!A14</f>
        <v>Pleasant Point, ME</v>
      </c>
      <c r="B14" s="12">
        <v>2</v>
      </c>
      <c r="C14" s="4">
        <v>3</v>
      </c>
      <c r="D14" s="4">
        <v>3</v>
      </c>
      <c r="E14" s="4">
        <v>4</v>
      </c>
      <c r="F14" s="4">
        <v>2</v>
      </c>
      <c r="G14" s="35">
        <v>5</v>
      </c>
      <c r="H14" s="12">
        <f t="shared" si="0"/>
        <v>3.1666666666666665</v>
      </c>
    </row>
    <row r="15" spans="1:8" s="16" customFormat="1" ht="24.75" customHeight="1" x14ac:dyDescent="0.2">
      <c r="A15" s="13" t="str">
        <f>'Pregnant Women Participating'!A15</f>
        <v>Northeast Region</v>
      </c>
      <c r="B15" s="15">
        <v>23346</v>
      </c>
      <c r="C15" s="14">
        <v>23078</v>
      </c>
      <c r="D15" s="14">
        <v>22768</v>
      </c>
      <c r="E15" s="14">
        <v>22856</v>
      </c>
      <c r="F15" s="14">
        <v>22131</v>
      </c>
      <c r="G15" s="34">
        <v>21773</v>
      </c>
      <c r="H15" s="15">
        <f t="shared" ref="H15:H101" si="1">IF(SUM(B15:G15)&gt;0,AVERAGE(B15:G15)," ")</f>
        <v>22658.666666666668</v>
      </c>
    </row>
    <row r="16" spans="1:8" ht="12" customHeight="1" x14ac:dyDescent="0.2">
      <c r="A16" s="7" t="str">
        <f>'Pregnant Women Participating'!A16</f>
        <v>Delaware</v>
      </c>
      <c r="B16" s="4">
        <v>1000</v>
      </c>
      <c r="C16" s="4">
        <v>996</v>
      </c>
      <c r="D16" s="4">
        <v>983</v>
      </c>
      <c r="E16" s="4">
        <v>989</v>
      </c>
      <c r="F16" s="4">
        <v>935</v>
      </c>
      <c r="G16" s="4">
        <v>903</v>
      </c>
      <c r="H16" s="12">
        <f t="shared" si="1"/>
        <v>967.66666666666663</v>
      </c>
    </row>
    <row r="17" spans="1:8" ht="12" customHeight="1" x14ac:dyDescent="0.2">
      <c r="A17" s="7" t="str">
        <f>'Pregnant Women Participating'!A17</f>
        <v>District of Columbia</v>
      </c>
      <c r="B17" s="4">
        <v>602</v>
      </c>
      <c r="C17" s="4">
        <v>615</v>
      </c>
      <c r="D17" s="4">
        <v>633</v>
      </c>
      <c r="E17" s="4">
        <v>634</v>
      </c>
      <c r="F17" s="4">
        <v>630</v>
      </c>
      <c r="G17" s="4">
        <v>638</v>
      </c>
      <c r="H17" s="12">
        <f t="shared" si="1"/>
        <v>625.33333333333337</v>
      </c>
    </row>
    <row r="18" spans="1:8" ht="12" customHeight="1" x14ac:dyDescent="0.2">
      <c r="A18" s="7" t="str">
        <f>'Pregnant Women Participating'!A18</f>
        <v>Maryland</v>
      </c>
      <c r="B18" s="4">
        <v>4826</v>
      </c>
      <c r="C18" s="4">
        <v>4849</v>
      </c>
      <c r="D18" s="4">
        <v>4762</v>
      </c>
      <c r="E18" s="4">
        <v>4768</v>
      </c>
      <c r="F18" s="4">
        <v>4610</v>
      </c>
      <c r="G18" s="4">
        <v>4580</v>
      </c>
      <c r="H18" s="12">
        <f t="shared" si="1"/>
        <v>4732.5</v>
      </c>
    </row>
    <row r="19" spans="1:8" ht="12" customHeight="1" x14ac:dyDescent="0.2">
      <c r="A19" s="7" t="str">
        <f>'Pregnant Women Participating'!A19</f>
        <v>New Jersey</v>
      </c>
      <c r="B19" s="4">
        <v>5873</v>
      </c>
      <c r="C19" s="4">
        <v>5735</v>
      </c>
      <c r="D19" s="4">
        <v>5688</v>
      </c>
      <c r="E19" s="4">
        <v>5711</v>
      </c>
      <c r="F19" s="4">
        <v>5587</v>
      </c>
      <c r="G19" s="4">
        <v>5509</v>
      </c>
      <c r="H19" s="12">
        <f t="shared" si="1"/>
        <v>5683.833333333333</v>
      </c>
    </row>
    <row r="20" spans="1:8" ht="12" customHeight="1" x14ac:dyDescent="0.2">
      <c r="A20" s="7" t="str">
        <f>'Pregnant Women Participating'!A20</f>
        <v>Pennsylvania</v>
      </c>
      <c r="B20" s="4">
        <v>14420</v>
      </c>
      <c r="C20" s="4">
        <v>13874</v>
      </c>
      <c r="D20" s="4">
        <v>13638</v>
      </c>
      <c r="E20" s="4">
        <v>13796</v>
      </c>
      <c r="F20" s="4">
        <v>13463</v>
      </c>
      <c r="G20" s="4">
        <v>13129</v>
      </c>
      <c r="H20" s="12">
        <f t="shared" si="1"/>
        <v>13720</v>
      </c>
    </row>
    <row r="21" spans="1:8" ht="12" customHeight="1" x14ac:dyDescent="0.2">
      <c r="A21" s="7" t="str">
        <f>'Pregnant Women Participating'!A21</f>
        <v>Puerto Rico</v>
      </c>
      <c r="B21" s="4">
        <v>4823</v>
      </c>
      <c r="C21" s="4">
        <v>4663</v>
      </c>
      <c r="D21" s="4">
        <v>4795</v>
      </c>
      <c r="E21" s="4">
        <v>5012</v>
      </c>
      <c r="F21" s="4">
        <v>5078</v>
      </c>
      <c r="G21" s="4">
        <v>5084</v>
      </c>
      <c r="H21" s="12">
        <f t="shared" si="1"/>
        <v>4909.166666666667</v>
      </c>
    </row>
    <row r="22" spans="1:8" ht="12" customHeight="1" x14ac:dyDescent="0.2">
      <c r="A22" s="7" t="str">
        <f>'Pregnant Women Participating'!A22</f>
        <v>Virginia</v>
      </c>
      <c r="B22" s="4">
        <v>6590</v>
      </c>
      <c r="C22" s="4">
        <v>6353</v>
      </c>
      <c r="D22" s="4">
        <v>6168</v>
      </c>
      <c r="E22" s="4">
        <v>6058</v>
      </c>
      <c r="F22" s="4">
        <v>5903</v>
      </c>
      <c r="G22" s="4">
        <v>5743</v>
      </c>
      <c r="H22" s="12">
        <f t="shared" si="1"/>
        <v>6135.833333333333</v>
      </c>
    </row>
    <row r="23" spans="1:8" ht="12" customHeight="1" x14ac:dyDescent="0.2">
      <c r="A23" s="7" t="str">
        <f>'Pregnant Women Participating'!A23</f>
        <v>West Virginia</v>
      </c>
      <c r="B23" s="4">
        <v>2472</v>
      </c>
      <c r="C23" s="4">
        <v>2459</v>
      </c>
      <c r="D23" s="4">
        <v>2367</v>
      </c>
      <c r="E23" s="4">
        <v>2362</v>
      </c>
      <c r="F23" s="4">
        <v>2292</v>
      </c>
      <c r="G23" s="4">
        <v>2221</v>
      </c>
      <c r="H23" s="12">
        <f t="shared" si="1"/>
        <v>2362.1666666666665</v>
      </c>
    </row>
    <row r="24" spans="1:8" s="16" customFormat="1" ht="24.75" customHeight="1" x14ac:dyDescent="0.2">
      <c r="A24" s="13" t="str">
        <f>'Pregnant Women Participating'!A24</f>
        <v>Mid-Atlantic Region</v>
      </c>
      <c r="B24" s="14">
        <v>40606</v>
      </c>
      <c r="C24" s="14">
        <v>39544</v>
      </c>
      <c r="D24" s="14">
        <v>39034</v>
      </c>
      <c r="E24" s="14">
        <v>39330</v>
      </c>
      <c r="F24" s="14">
        <v>38498</v>
      </c>
      <c r="G24" s="14">
        <v>37807</v>
      </c>
      <c r="H24" s="15">
        <f t="shared" si="1"/>
        <v>39136.5</v>
      </c>
    </row>
    <row r="25" spans="1:8" ht="12" customHeight="1" x14ac:dyDescent="0.2">
      <c r="A25" s="7" t="str">
        <f>'Pregnant Women Participating'!A25</f>
        <v>Alabama</v>
      </c>
      <c r="B25" s="4">
        <v>8242</v>
      </c>
      <c r="C25" s="4">
        <v>8310</v>
      </c>
      <c r="D25" s="4">
        <v>8325</v>
      </c>
      <c r="E25" s="4">
        <v>8233</v>
      </c>
      <c r="F25" s="4">
        <v>8151</v>
      </c>
      <c r="G25" s="4">
        <v>7933</v>
      </c>
      <c r="H25" s="12">
        <f t="shared" si="1"/>
        <v>8199</v>
      </c>
    </row>
    <row r="26" spans="1:8" ht="12" customHeight="1" x14ac:dyDescent="0.2">
      <c r="A26" s="7" t="str">
        <f>'Pregnant Women Participating'!A26</f>
        <v>Florida</v>
      </c>
      <c r="B26" s="4">
        <v>18617</v>
      </c>
      <c r="C26" s="4">
        <v>18418</v>
      </c>
      <c r="D26" s="4">
        <v>18310</v>
      </c>
      <c r="E26" s="4">
        <v>18459</v>
      </c>
      <c r="F26" s="4">
        <v>17950</v>
      </c>
      <c r="G26" s="4">
        <v>17371</v>
      </c>
      <c r="H26" s="12">
        <f t="shared" si="1"/>
        <v>18187.5</v>
      </c>
    </row>
    <row r="27" spans="1:8" ht="12" customHeight="1" x14ac:dyDescent="0.2">
      <c r="A27" s="7" t="str">
        <f>'Pregnant Women Participating'!A27</f>
        <v>Georgia</v>
      </c>
      <c r="B27" s="4">
        <v>12510</v>
      </c>
      <c r="C27" s="4">
        <v>12555</v>
      </c>
      <c r="D27" s="4">
        <v>12315</v>
      </c>
      <c r="E27" s="4">
        <v>12376</v>
      </c>
      <c r="F27" s="4">
        <v>12262</v>
      </c>
      <c r="G27" s="4">
        <v>11842</v>
      </c>
      <c r="H27" s="12">
        <f t="shared" si="1"/>
        <v>12310</v>
      </c>
    </row>
    <row r="28" spans="1:8" ht="12" customHeight="1" x14ac:dyDescent="0.2">
      <c r="A28" s="7" t="str">
        <f>'Pregnant Women Participating'!A28</f>
        <v>Kentucky</v>
      </c>
      <c r="B28" s="4">
        <v>6524</v>
      </c>
      <c r="C28" s="4">
        <v>6433</v>
      </c>
      <c r="D28" s="4">
        <v>6585</v>
      </c>
      <c r="E28" s="4">
        <v>6611</v>
      </c>
      <c r="F28" s="4">
        <v>6225</v>
      </c>
      <c r="G28" s="4">
        <v>6133</v>
      </c>
      <c r="H28" s="12">
        <f t="shared" si="1"/>
        <v>6418.5</v>
      </c>
    </row>
    <row r="29" spans="1:8" ht="12" customHeight="1" x14ac:dyDescent="0.2">
      <c r="A29" s="7" t="str">
        <f>'Pregnant Women Participating'!A29</f>
        <v>Mississippi</v>
      </c>
      <c r="B29" s="4">
        <v>4018</v>
      </c>
      <c r="C29" s="4">
        <v>3758</v>
      </c>
      <c r="D29" s="4">
        <v>3644</v>
      </c>
      <c r="E29" s="4">
        <v>3778</v>
      </c>
      <c r="F29" s="4">
        <v>3858</v>
      </c>
      <c r="G29" s="4">
        <v>3955</v>
      </c>
      <c r="H29" s="12">
        <f t="shared" si="1"/>
        <v>3835.1666666666665</v>
      </c>
    </row>
    <row r="30" spans="1:8" ht="12" customHeight="1" x14ac:dyDescent="0.2">
      <c r="A30" s="7" t="str">
        <f>'Pregnant Women Participating'!A30</f>
        <v>North Carolina</v>
      </c>
      <c r="B30" s="4">
        <v>12308</v>
      </c>
      <c r="C30" s="4">
        <v>12194</v>
      </c>
      <c r="D30" s="4">
        <v>11913</v>
      </c>
      <c r="E30" s="4">
        <v>11835</v>
      </c>
      <c r="F30" s="4">
        <v>11536</v>
      </c>
      <c r="G30" s="4">
        <v>11258</v>
      </c>
      <c r="H30" s="12">
        <f t="shared" si="1"/>
        <v>11840.666666666666</v>
      </c>
    </row>
    <row r="31" spans="1:8" ht="12" customHeight="1" x14ac:dyDescent="0.2">
      <c r="A31" s="7" t="str">
        <f>'Pregnant Women Participating'!A31</f>
        <v>South Carolina</v>
      </c>
      <c r="B31" s="4">
        <v>6028</v>
      </c>
      <c r="C31" s="4">
        <v>5957</v>
      </c>
      <c r="D31" s="4">
        <v>5806</v>
      </c>
      <c r="E31" s="4">
        <v>5817</v>
      </c>
      <c r="F31" s="4">
        <v>5724</v>
      </c>
      <c r="G31" s="4">
        <v>5748</v>
      </c>
      <c r="H31" s="12">
        <f t="shared" si="1"/>
        <v>5846.666666666667</v>
      </c>
    </row>
    <row r="32" spans="1:8" ht="12" customHeight="1" x14ac:dyDescent="0.2">
      <c r="A32" s="7" t="str">
        <f>'Pregnant Women Participating'!A32</f>
        <v>Tennessee</v>
      </c>
      <c r="B32" s="4">
        <v>9312</v>
      </c>
      <c r="C32" s="4">
        <v>9135</v>
      </c>
      <c r="D32" s="4">
        <v>9017</v>
      </c>
      <c r="E32" s="4">
        <v>8821</v>
      </c>
      <c r="F32" s="4">
        <v>8730</v>
      </c>
      <c r="G32" s="4">
        <v>8546</v>
      </c>
      <c r="H32" s="12">
        <f t="shared" si="1"/>
        <v>8926.8333333333339</v>
      </c>
    </row>
    <row r="33" spans="1:8" ht="12" customHeight="1" x14ac:dyDescent="0.2">
      <c r="A33" s="7" t="str">
        <f>'Pregnant Women Participating'!A33</f>
        <v>Choctaw Indians, MS</v>
      </c>
      <c r="B33" s="4">
        <v>36</v>
      </c>
      <c r="C33" s="4">
        <v>35</v>
      </c>
      <c r="D33" s="4">
        <v>33</v>
      </c>
      <c r="E33" s="4">
        <v>43</v>
      </c>
      <c r="F33" s="4">
        <v>38</v>
      </c>
      <c r="G33" s="4">
        <v>43</v>
      </c>
      <c r="H33" s="12">
        <f t="shared" si="1"/>
        <v>38</v>
      </c>
    </row>
    <row r="34" spans="1:8" ht="12" customHeight="1" x14ac:dyDescent="0.2">
      <c r="A34" s="7" t="str">
        <f>'Pregnant Women Participating'!A34</f>
        <v>Eastern Cherokee, NC</v>
      </c>
      <c r="B34" s="4">
        <v>19</v>
      </c>
      <c r="C34" s="4">
        <v>18</v>
      </c>
      <c r="D34" s="4">
        <v>20</v>
      </c>
      <c r="E34" s="4">
        <v>18</v>
      </c>
      <c r="F34" s="4">
        <v>20</v>
      </c>
      <c r="G34" s="4">
        <v>19</v>
      </c>
      <c r="H34" s="12">
        <f t="shared" si="1"/>
        <v>19</v>
      </c>
    </row>
    <row r="35" spans="1:8" s="16" customFormat="1" ht="24.75" customHeight="1" x14ac:dyDescent="0.2">
      <c r="A35" s="13" t="str">
        <f>'Pregnant Women Participating'!A35</f>
        <v>Southeast Region</v>
      </c>
      <c r="B35" s="14">
        <v>77614</v>
      </c>
      <c r="C35" s="14">
        <v>76813</v>
      </c>
      <c r="D35" s="14">
        <v>75968</v>
      </c>
      <c r="E35" s="14">
        <v>75991</v>
      </c>
      <c r="F35" s="14">
        <v>74494</v>
      </c>
      <c r="G35" s="14">
        <v>72848</v>
      </c>
      <c r="H35" s="15">
        <f t="shared" si="1"/>
        <v>75621.333333333328</v>
      </c>
    </row>
    <row r="36" spans="1:8" ht="12" customHeight="1" x14ac:dyDescent="0.2">
      <c r="A36" s="7" t="str">
        <f>'Pregnant Women Participating'!A36</f>
        <v>Illinois</v>
      </c>
      <c r="B36" s="4">
        <v>8470</v>
      </c>
      <c r="C36" s="4">
        <v>8263</v>
      </c>
      <c r="D36" s="4">
        <v>7952</v>
      </c>
      <c r="E36" s="4">
        <v>7918</v>
      </c>
      <c r="F36" s="4">
        <v>7777</v>
      </c>
      <c r="G36" s="4">
        <v>7608</v>
      </c>
      <c r="H36" s="12">
        <f t="shared" si="1"/>
        <v>7998</v>
      </c>
    </row>
    <row r="37" spans="1:8" ht="12" customHeight="1" x14ac:dyDescent="0.2">
      <c r="A37" s="7" t="str">
        <f>'Pregnant Women Participating'!A37</f>
        <v>Indiana</v>
      </c>
      <c r="B37" s="4">
        <v>9298</v>
      </c>
      <c r="C37" s="4">
        <v>9025</v>
      </c>
      <c r="D37" s="4">
        <v>8859</v>
      </c>
      <c r="E37" s="4">
        <v>8756</v>
      </c>
      <c r="F37" s="4">
        <v>8480</v>
      </c>
      <c r="G37" s="4">
        <v>8608</v>
      </c>
      <c r="H37" s="12">
        <f t="shared" si="1"/>
        <v>8837.6666666666661</v>
      </c>
    </row>
    <row r="38" spans="1:8" ht="12" customHeight="1" x14ac:dyDescent="0.2">
      <c r="A38" s="7" t="str">
        <f>'Pregnant Women Participating'!A38</f>
        <v>Iowa</v>
      </c>
      <c r="B38" s="4">
        <v>3779</v>
      </c>
      <c r="C38" s="4">
        <v>3701</v>
      </c>
      <c r="D38" s="4">
        <v>3661</v>
      </c>
      <c r="E38" s="4">
        <v>3671</v>
      </c>
      <c r="F38" s="4">
        <v>3580</v>
      </c>
      <c r="G38" s="4">
        <v>3528</v>
      </c>
      <c r="H38" s="12">
        <f t="shared" si="1"/>
        <v>3653.3333333333335</v>
      </c>
    </row>
    <row r="39" spans="1:8" ht="12" customHeight="1" x14ac:dyDescent="0.2">
      <c r="A39" s="7" t="str">
        <f>'Pregnant Women Participating'!A39</f>
        <v>Michigan</v>
      </c>
      <c r="B39" s="4">
        <v>9783</v>
      </c>
      <c r="C39" s="4">
        <v>9590</v>
      </c>
      <c r="D39" s="4">
        <v>9143</v>
      </c>
      <c r="E39" s="4">
        <v>8971</v>
      </c>
      <c r="F39" s="4">
        <v>9040</v>
      </c>
      <c r="G39" s="4">
        <v>8711</v>
      </c>
      <c r="H39" s="12">
        <f t="shared" si="1"/>
        <v>9206.3333333333339</v>
      </c>
    </row>
    <row r="40" spans="1:8" ht="12" customHeight="1" x14ac:dyDescent="0.2">
      <c r="A40" s="7" t="str">
        <f>'Pregnant Women Participating'!A40</f>
        <v>Minnesota</v>
      </c>
      <c r="B40" s="4">
        <v>4256</v>
      </c>
      <c r="C40" s="4">
        <v>4171</v>
      </c>
      <c r="D40" s="4">
        <v>4136</v>
      </c>
      <c r="E40" s="4">
        <v>4090</v>
      </c>
      <c r="F40" s="4">
        <v>3964</v>
      </c>
      <c r="G40" s="4">
        <v>3887</v>
      </c>
      <c r="H40" s="12">
        <f t="shared" si="1"/>
        <v>4084</v>
      </c>
    </row>
    <row r="41" spans="1:8" ht="12" customHeight="1" x14ac:dyDescent="0.2">
      <c r="A41" s="7" t="str">
        <f>'Pregnant Women Participating'!A41</f>
        <v>Ohio</v>
      </c>
      <c r="B41" s="4">
        <v>13008</v>
      </c>
      <c r="C41" s="4">
        <v>12646</v>
      </c>
      <c r="D41" s="4">
        <v>12492</v>
      </c>
      <c r="E41" s="4">
        <v>12504</v>
      </c>
      <c r="F41" s="4">
        <v>12310</v>
      </c>
      <c r="G41" s="4">
        <v>12277</v>
      </c>
      <c r="H41" s="12">
        <f t="shared" si="1"/>
        <v>12539.5</v>
      </c>
    </row>
    <row r="42" spans="1:8" ht="12" customHeight="1" x14ac:dyDescent="0.2">
      <c r="A42" s="7" t="str">
        <f>'Pregnant Women Participating'!A42</f>
        <v>Wisconsin</v>
      </c>
      <c r="B42" s="4">
        <v>4883</v>
      </c>
      <c r="C42" s="4">
        <v>4789</v>
      </c>
      <c r="D42" s="4">
        <v>4802</v>
      </c>
      <c r="E42" s="4">
        <v>4791</v>
      </c>
      <c r="F42" s="4">
        <v>4718</v>
      </c>
      <c r="G42" s="4">
        <v>4548</v>
      </c>
      <c r="H42" s="12">
        <f t="shared" si="1"/>
        <v>4755.166666666667</v>
      </c>
    </row>
    <row r="43" spans="1:8" s="16" customFormat="1" ht="24.75" customHeight="1" x14ac:dyDescent="0.2">
      <c r="A43" s="13" t="str">
        <f>'Pregnant Women Participating'!A43</f>
        <v>Midwest Region</v>
      </c>
      <c r="B43" s="14">
        <v>53477</v>
      </c>
      <c r="C43" s="14">
        <v>52185</v>
      </c>
      <c r="D43" s="14">
        <v>51045</v>
      </c>
      <c r="E43" s="14">
        <v>50701</v>
      </c>
      <c r="F43" s="14">
        <v>49869</v>
      </c>
      <c r="G43" s="14">
        <v>49167</v>
      </c>
      <c r="H43" s="15">
        <f t="shared" si="1"/>
        <v>51074</v>
      </c>
    </row>
    <row r="44" spans="1:8" ht="12" customHeight="1" x14ac:dyDescent="0.2">
      <c r="A44" s="7" t="str">
        <f>'Pregnant Women Participating'!A44</f>
        <v>Arizona</v>
      </c>
      <c r="B44" s="4">
        <v>7633</v>
      </c>
      <c r="C44" s="4">
        <v>7619</v>
      </c>
      <c r="D44" s="4">
        <v>7774</v>
      </c>
      <c r="E44" s="4">
        <v>7852</v>
      </c>
      <c r="F44" s="4">
        <v>7753</v>
      </c>
      <c r="G44" s="4">
        <v>7719</v>
      </c>
      <c r="H44" s="12">
        <f t="shared" si="1"/>
        <v>7725</v>
      </c>
    </row>
    <row r="45" spans="1:8" ht="12" customHeight="1" x14ac:dyDescent="0.2">
      <c r="A45" s="7" t="str">
        <f>'Pregnant Women Participating'!A45</f>
        <v>Arkansas</v>
      </c>
      <c r="B45" s="4">
        <v>4927</v>
      </c>
      <c r="C45" s="4">
        <v>4917</v>
      </c>
      <c r="D45" s="4">
        <v>5041</v>
      </c>
      <c r="E45" s="4">
        <v>4860</v>
      </c>
      <c r="F45" s="4">
        <v>4677</v>
      </c>
      <c r="G45" s="4">
        <v>4679</v>
      </c>
      <c r="H45" s="12">
        <f t="shared" si="1"/>
        <v>4850.166666666667</v>
      </c>
    </row>
    <row r="46" spans="1:8" ht="12" customHeight="1" x14ac:dyDescent="0.2">
      <c r="A46" s="7" t="str">
        <f>'Pregnant Women Participating'!A46</f>
        <v>Louisiana</v>
      </c>
      <c r="B46" s="4">
        <v>9286</v>
      </c>
      <c r="C46" s="4">
        <v>9190</v>
      </c>
      <c r="D46" s="4">
        <v>9219</v>
      </c>
      <c r="E46" s="4">
        <v>9284</v>
      </c>
      <c r="F46" s="4">
        <v>9347</v>
      </c>
      <c r="G46" s="4">
        <v>9268</v>
      </c>
      <c r="H46" s="12">
        <f t="shared" si="1"/>
        <v>9265.6666666666661</v>
      </c>
    </row>
    <row r="47" spans="1:8" ht="12" customHeight="1" x14ac:dyDescent="0.2">
      <c r="A47" s="7" t="str">
        <f>'Pregnant Women Participating'!A47</f>
        <v>New Mexico</v>
      </c>
      <c r="B47" s="4">
        <v>2463</v>
      </c>
      <c r="C47" s="4">
        <v>2387</v>
      </c>
      <c r="D47" s="4">
        <v>2425</v>
      </c>
      <c r="E47" s="4">
        <v>2451</v>
      </c>
      <c r="F47" s="4">
        <v>2418</v>
      </c>
      <c r="G47" s="4">
        <v>2306</v>
      </c>
      <c r="H47" s="12">
        <f t="shared" si="1"/>
        <v>2408.3333333333335</v>
      </c>
    </row>
    <row r="48" spans="1:8" ht="12" customHeight="1" x14ac:dyDescent="0.2">
      <c r="A48" s="7" t="str">
        <f>'Pregnant Women Participating'!A48</f>
        <v>Oklahoma</v>
      </c>
      <c r="B48" s="4">
        <v>3432</v>
      </c>
      <c r="C48" s="4">
        <v>3345</v>
      </c>
      <c r="D48" s="4">
        <v>3333</v>
      </c>
      <c r="E48" s="4">
        <v>3290</v>
      </c>
      <c r="F48" s="4">
        <v>3241</v>
      </c>
      <c r="G48" s="4">
        <v>3401</v>
      </c>
      <c r="H48" s="12">
        <f t="shared" si="1"/>
        <v>3340.3333333333335</v>
      </c>
    </row>
    <row r="49" spans="1:8" ht="12" customHeight="1" x14ac:dyDescent="0.2">
      <c r="A49" s="7" t="str">
        <f>'Pregnant Women Participating'!A49</f>
        <v>Texas</v>
      </c>
      <c r="B49" s="4">
        <v>32836</v>
      </c>
      <c r="C49" s="4">
        <v>32533</v>
      </c>
      <c r="D49" s="4">
        <v>32432</v>
      </c>
      <c r="E49" s="4">
        <v>32306</v>
      </c>
      <c r="F49" s="4">
        <v>31960</v>
      </c>
      <c r="G49" s="4">
        <v>31583</v>
      </c>
      <c r="H49" s="12">
        <f t="shared" si="1"/>
        <v>32275</v>
      </c>
    </row>
    <row r="50" spans="1:8" ht="12" customHeight="1" x14ac:dyDescent="0.2">
      <c r="A50" s="7" t="str">
        <f>'Pregnant Women Participating'!A50</f>
        <v>Utah</v>
      </c>
      <c r="B50" s="4">
        <v>2006</v>
      </c>
      <c r="C50" s="4">
        <v>2018</v>
      </c>
      <c r="D50" s="4">
        <v>2032</v>
      </c>
      <c r="E50" s="4">
        <v>1986</v>
      </c>
      <c r="F50" s="4">
        <v>1940</v>
      </c>
      <c r="G50" s="4">
        <v>1899</v>
      </c>
      <c r="H50" s="12">
        <f t="shared" si="1"/>
        <v>1980.1666666666667</v>
      </c>
    </row>
    <row r="51" spans="1:8" ht="12" customHeight="1" x14ac:dyDescent="0.2">
      <c r="A51" s="7" t="str">
        <f>'Pregnant Women Participating'!A51</f>
        <v>Inter-Tribal Council, AZ</v>
      </c>
      <c r="B51" s="4">
        <v>327</v>
      </c>
      <c r="C51" s="4">
        <v>336</v>
      </c>
      <c r="D51" s="4">
        <v>334</v>
      </c>
      <c r="E51" s="4">
        <v>341</v>
      </c>
      <c r="F51" s="4">
        <v>328</v>
      </c>
      <c r="G51" s="4">
        <v>313</v>
      </c>
      <c r="H51" s="12">
        <f t="shared" si="1"/>
        <v>329.83333333333331</v>
      </c>
    </row>
    <row r="52" spans="1:8" ht="12" customHeight="1" x14ac:dyDescent="0.2">
      <c r="A52" s="7" t="str">
        <f>'Pregnant Women Participating'!A52</f>
        <v>Navajo Nation, AZ</v>
      </c>
      <c r="B52" s="4">
        <v>161</v>
      </c>
      <c r="C52" s="4">
        <v>160</v>
      </c>
      <c r="D52" s="4">
        <v>164</v>
      </c>
      <c r="E52" s="4">
        <v>176</v>
      </c>
      <c r="F52" s="4">
        <v>163</v>
      </c>
      <c r="G52" s="4">
        <v>165</v>
      </c>
      <c r="H52" s="12">
        <f t="shared" si="1"/>
        <v>164.83333333333334</v>
      </c>
    </row>
    <row r="53" spans="1:8" ht="12" customHeight="1" x14ac:dyDescent="0.2">
      <c r="A53" s="7" t="str">
        <f>'Pregnant Women Participating'!A53</f>
        <v>Acoma, Canoncito &amp; Laguna, NM</v>
      </c>
      <c r="B53" s="4">
        <v>16</v>
      </c>
      <c r="C53" s="4">
        <v>16</v>
      </c>
      <c r="D53" s="4">
        <v>17</v>
      </c>
      <c r="E53" s="4">
        <v>21</v>
      </c>
      <c r="F53" s="4">
        <v>12</v>
      </c>
      <c r="G53" s="4">
        <v>7</v>
      </c>
      <c r="H53" s="12">
        <f t="shared" si="1"/>
        <v>14.833333333333334</v>
      </c>
    </row>
    <row r="54" spans="1:8" ht="12" customHeight="1" x14ac:dyDescent="0.2">
      <c r="A54" s="7" t="str">
        <f>'Pregnant Women Participating'!A54</f>
        <v>Eight Northern Pueblos, NM</v>
      </c>
      <c r="B54" s="4">
        <v>21</v>
      </c>
      <c r="C54" s="4">
        <v>18</v>
      </c>
      <c r="D54" s="4">
        <v>20</v>
      </c>
      <c r="E54" s="4">
        <v>19</v>
      </c>
      <c r="F54" s="4">
        <v>20</v>
      </c>
      <c r="G54" s="4">
        <v>14</v>
      </c>
      <c r="H54" s="12">
        <f t="shared" si="1"/>
        <v>18.666666666666668</v>
      </c>
    </row>
    <row r="55" spans="1:8" ht="12" customHeight="1" x14ac:dyDescent="0.2">
      <c r="A55" s="7" t="str">
        <f>'Pregnant Women Participating'!A55</f>
        <v>Five Sandoval Pueblos, NM</v>
      </c>
      <c r="B55" s="4">
        <v>6</v>
      </c>
      <c r="C55" s="4">
        <v>4</v>
      </c>
      <c r="D55" s="4">
        <v>3</v>
      </c>
      <c r="E55" s="4">
        <v>6</v>
      </c>
      <c r="F55" s="4">
        <v>6</v>
      </c>
      <c r="G55" s="4">
        <v>5</v>
      </c>
      <c r="H55" s="12">
        <f t="shared" si="1"/>
        <v>5</v>
      </c>
    </row>
    <row r="56" spans="1:8" ht="12" customHeight="1" x14ac:dyDescent="0.2">
      <c r="A56" s="7" t="str">
        <f>'Pregnant Women Participating'!A56</f>
        <v>Isleta Pueblo, NM</v>
      </c>
      <c r="B56" s="4">
        <v>55</v>
      </c>
      <c r="C56" s="4">
        <v>52</v>
      </c>
      <c r="D56" s="4">
        <v>49</v>
      </c>
      <c r="E56" s="4">
        <v>48</v>
      </c>
      <c r="F56" s="4">
        <v>48</v>
      </c>
      <c r="G56" s="4">
        <v>38</v>
      </c>
      <c r="H56" s="12">
        <f t="shared" si="1"/>
        <v>48.333333333333336</v>
      </c>
    </row>
    <row r="57" spans="1:8" ht="12" customHeight="1" x14ac:dyDescent="0.2">
      <c r="A57" s="7" t="str">
        <f>'Pregnant Women Participating'!A57</f>
        <v>San Felipe Pueblo, NM</v>
      </c>
      <c r="B57" s="4">
        <v>8</v>
      </c>
      <c r="C57" s="4">
        <v>10</v>
      </c>
      <c r="D57" s="4">
        <v>6</v>
      </c>
      <c r="E57" s="4">
        <v>8</v>
      </c>
      <c r="F57" s="4">
        <v>9</v>
      </c>
      <c r="G57" s="4">
        <v>8</v>
      </c>
      <c r="H57" s="12">
        <f t="shared" si="1"/>
        <v>8.1666666666666661</v>
      </c>
    </row>
    <row r="58" spans="1:8" ht="12" customHeight="1" x14ac:dyDescent="0.2">
      <c r="A58" s="7" t="str">
        <f>'Pregnant Women Participating'!A58</f>
        <v>Santo Domingo Tribe, NM</v>
      </c>
      <c r="B58" s="4">
        <v>7</v>
      </c>
      <c r="C58" s="4">
        <v>8</v>
      </c>
      <c r="D58" s="4">
        <v>9</v>
      </c>
      <c r="E58" s="4">
        <v>8</v>
      </c>
      <c r="F58" s="4">
        <v>8</v>
      </c>
      <c r="G58" s="4">
        <v>5</v>
      </c>
      <c r="H58" s="12">
        <f t="shared" si="1"/>
        <v>7.5</v>
      </c>
    </row>
    <row r="59" spans="1:8" ht="12" customHeight="1" x14ac:dyDescent="0.2">
      <c r="A59" s="7" t="str">
        <f>'Pregnant Women Participating'!A59</f>
        <v>Zuni Pueblo, NM</v>
      </c>
      <c r="B59" s="4">
        <v>15</v>
      </c>
      <c r="C59" s="4">
        <v>12</v>
      </c>
      <c r="D59" s="4">
        <v>9</v>
      </c>
      <c r="E59" s="4">
        <v>11</v>
      </c>
      <c r="F59" s="4">
        <v>8</v>
      </c>
      <c r="G59" s="4">
        <v>7</v>
      </c>
      <c r="H59" s="12">
        <f t="shared" si="1"/>
        <v>10.333333333333334</v>
      </c>
    </row>
    <row r="60" spans="1:8" ht="12" customHeight="1" x14ac:dyDescent="0.2">
      <c r="A60" s="7" t="str">
        <f>'Pregnant Women Participating'!A60</f>
        <v>Cherokee Nation, OK</v>
      </c>
      <c r="B60" s="4">
        <v>368</v>
      </c>
      <c r="C60" s="4">
        <v>346</v>
      </c>
      <c r="D60" s="4">
        <v>333</v>
      </c>
      <c r="E60" s="4">
        <v>337</v>
      </c>
      <c r="F60" s="4">
        <v>326</v>
      </c>
      <c r="G60" s="4">
        <v>324</v>
      </c>
      <c r="H60" s="12">
        <f t="shared" si="1"/>
        <v>339</v>
      </c>
    </row>
    <row r="61" spans="1:8" ht="12" customHeight="1" x14ac:dyDescent="0.2">
      <c r="A61" s="7" t="str">
        <f>'Pregnant Women Participating'!A61</f>
        <v>Chickasaw Nation, OK</v>
      </c>
      <c r="B61" s="4">
        <v>231</v>
      </c>
      <c r="C61" s="4">
        <v>223</v>
      </c>
      <c r="D61" s="4">
        <v>230</v>
      </c>
      <c r="E61" s="4">
        <v>242</v>
      </c>
      <c r="F61" s="4">
        <v>230</v>
      </c>
      <c r="G61" s="4">
        <v>218</v>
      </c>
      <c r="H61" s="12">
        <f t="shared" si="1"/>
        <v>229</v>
      </c>
    </row>
    <row r="62" spans="1:8" ht="12" customHeight="1" x14ac:dyDescent="0.2">
      <c r="A62" s="7" t="str">
        <f>'Pregnant Women Participating'!A62</f>
        <v>Choctaw Nation, OK</v>
      </c>
      <c r="B62" s="4">
        <v>304</v>
      </c>
      <c r="C62" s="4">
        <v>314</v>
      </c>
      <c r="D62" s="4">
        <v>308</v>
      </c>
      <c r="E62" s="4">
        <v>321</v>
      </c>
      <c r="F62" s="4">
        <v>328</v>
      </c>
      <c r="G62" s="4">
        <v>325</v>
      </c>
      <c r="H62" s="12">
        <f t="shared" si="1"/>
        <v>316.66666666666669</v>
      </c>
    </row>
    <row r="63" spans="1:8" ht="12" customHeight="1" x14ac:dyDescent="0.2">
      <c r="A63" s="7" t="str">
        <f>'Pregnant Women Participating'!A63</f>
        <v>Citizen Potawatomi Nation, OK</v>
      </c>
      <c r="B63" s="4">
        <v>73</v>
      </c>
      <c r="C63" s="4">
        <v>69</v>
      </c>
      <c r="D63" s="4">
        <v>66</v>
      </c>
      <c r="E63" s="4">
        <v>67</v>
      </c>
      <c r="F63" s="4">
        <v>66</v>
      </c>
      <c r="G63" s="4">
        <v>57</v>
      </c>
      <c r="H63" s="12">
        <f t="shared" si="1"/>
        <v>66.333333333333329</v>
      </c>
    </row>
    <row r="64" spans="1:8" ht="12" customHeight="1" x14ac:dyDescent="0.2">
      <c r="A64" s="7" t="str">
        <f>'Pregnant Women Participating'!A64</f>
        <v>Inter-Tribal Council, OK</v>
      </c>
      <c r="B64" s="4">
        <v>31</v>
      </c>
      <c r="C64" s="4">
        <v>36</v>
      </c>
      <c r="D64" s="4">
        <v>38</v>
      </c>
      <c r="E64" s="4">
        <v>42</v>
      </c>
      <c r="F64" s="4">
        <v>43</v>
      </c>
      <c r="G64" s="4">
        <v>38</v>
      </c>
      <c r="H64" s="12">
        <f t="shared" si="1"/>
        <v>38</v>
      </c>
    </row>
    <row r="65" spans="1:8" ht="12" customHeight="1" x14ac:dyDescent="0.2">
      <c r="A65" s="7" t="str">
        <f>'Pregnant Women Participating'!A65</f>
        <v>Muscogee Creek Nation, OK</v>
      </c>
      <c r="B65" s="4">
        <v>120</v>
      </c>
      <c r="C65" s="4">
        <v>114</v>
      </c>
      <c r="D65" s="4">
        <v>108</v>
      </c>
      <c r="E65" s="4">
        <v>103</v>
      </c>
      <c r="F65" s="4">
        <v>97</v>
      </c>
      <c r="G65" s="4">
        <v>99</v>
      </c>
      <c r="H65" s="12">
        <f t="shared" si="1"/>
        <v>106.83333333333333</v>
      </c>
    </row>
    <row r="66" spans="1:8" ht="12" customHeight="1" x14ac:dyDescent="0.2">
      <c r="A66" s="7" t="str">
        <f>'Pregnant Women Participating'!A66</f>
        <v>Osage Tribal Council, OK</v>
      </c>
      <c r="B66" s="4">
        <v>130</v>
      </c>
      <c r="C66" s="4">
        <v>122</v>
      </c>
      <c r="D66" s="4">
        <v>116</v>
      </c>
      <c r="E66" s="4">
        <v>119</v>
      </c>
      <c r="F66" s="4">
        <v>121</v>
      </c>
      <c r="G66" s="4">
        <v>110</v>
      </c>
      <c r="H66" s="12">
        <f t="shared" si="1"/>
        <v>119.66666666666667</v>
      </c>
    </row>
    <row r="67" spans="1:8" ht="12" customHeight="1" x14ac:dyDescent="0.2">
      <c r="A67" s="7" t="str">
        <f>'Pregnant Women Participating'!A67</f>
        <v>Otoe-Missouria Tribe, OK</v>
      </c>
      <c r="B67" s="4">
        <v>31</v>
      </c>
      <c r="C67" s="4">
        <v>26</v>
      </c>
      <c r="D67" s="4">
        <v>24</v>
      </c>
      <c r="E67" s="4">
        <v>21</v>
      </c>
      <c r="F67" s="4">
        <v>22</v>
      </c>
      <c r="G67" s="4">
        <v>23</v>
      </c>
      <c r="H67" s="12">
        <f t="shared" si="1"/>
        <v>24.5</v>
      </c>
    </row>
    <row r="68" spans="1:8" ht="12" customHeight="1" x14ac:dyDescent="0.2">
      <c r="A68" s="7" t="str">
        <f>'Pregnant Women Participating'!A68</f>
        <v>Wichita, Caddo &amp; Delaware (WCD), OK</v>
      </c>
      <c r="B68" s="4">
        <v>234</v>
      </c>
      <c r="C68" s="4">
        <v>232</v>
      </c>
      <c r="D68" s="4">
        <v>265</v>
      </c>
      <c r="E68" s="4">
        <v>265</v>
      </c>
      <c r="F68" s="4">
        <v>271</v>
      </c>
      <c r="G68" s="4">
        <v>261</v>
      </c>
      <c r="H68" s="12">
        <f t="shared" si="1"/>
        <v>254.66666666666666</v>
      </c>
    </row>
    <row r="69" spans="1:8" s="16" customFormat="1" ht="24.75" customHeight="1" x14ac:dyDescent="0.2">
      <c r="A69" s="13" t="str">
        <f>'Pregnant Women Participating'!A69</f>
        <v>Southwest Region</v>
      </c>
      <c r="B69" s="14">
        <v>64721</v>
      </c>
      <c r="C69" s="14">
        <v>64107</v>
      </c>
      <c r="D69" s="14">
        <v>64355</v>
      </c>
      <c r="E69" s="14">
        <v>64184</v>
      </c>
      <c r="F69" s="14">
        <v>63442</v>
      </c>
      <c r="G69" s="14">
        <v>62872</v>
      </c>
      <c r="H69" s="15">
        <f t="shared" si="1"/>
        <v>63946.833333333336</v>
      </c>
    </row>
    <row r="70" spans="1:8" ht="12" customHeight="1" x14ac:dyDescent="0.2">
      <c r="A70" s="7" t="str">
        <f>'Pregnant Women Participating'!A70</f>
        <v>Colorado</v>
      </c>
      <c r="B70" s="12">
        <v>4816</v>
      </c>
      <c r="C70" s="4">
        <v>4703</v>
      </c>
      <c r="D70" s="4">
        <v>4650</v>
      </c>
      <c r="E70" s="4">
        <v>4649</v>
      </c>
      <c r="F70" s="4">
        <v>4514</v>
      </c>
      <c r="G70" s="4">
        <v>4531</v>
      </c>
      <c r="H70" s="12">
        <f t="shared" si="1"/>
        <v>4643.833333333333</v>
      </c>
    </row>
    <row r="71" spans="1:8" ht="12" customHeight="1" x14ac:dyDescent="0.2">
      <c r="A71" s="7" t="str">
        <f>'Pregnant Women Participating'!A71</f>
        <v>Kansas</v>
      </c>
      <c r="B71" s="12">
        <v>2454</v>
      </c>
      <c r="C71" s="4">
        <v>2380</v>
      </c>
      <c r="D71" s="4">
        <v>2368</v>
      </c>
      <c r="E71" s="4">
        <v>2366</v>
      </c>
      <c r="F71" s="4">
        <v>2333</v>
      </c>
      <c r="G71" s="4">
        <v>2194</v>
      </c>
      <c r="H71" s="12">
        <f t="shared" si="1"/>
        <v>2349.1666666666665</v>
      </c>
    </row>
    <row r="72" spans="1:8" ht="12" customHeight="1" x14ac:dyDescent="0.2">
      <c r="A72" s="7" t="str">
        <f>'Pregnant Women Participating'!A72</f>
        <v>Missouri</v>
      </c>
      <c r="B72" s="12">
        <v>6067</v>
      </c>
      <c r="C72" s="4">
        <v>5910</v>
      </c>
      <c r="D72" s="4">
        <v>5723</v>
      </c>
      <c r="E72" s="4">
        <v>5816</v>
      </c>
      <c r="F72" s="4">
        <v>5779</v>
      </c>
      <c r="G72" s="4">
        <v>5670</v>
      </c>
      <c r="H72" s="12">
        <f t="shared" si="1"/>
        <v>5827.5</v>
      </c>
    </row>
    <row r="73" spans="1:8" ht="12" customHeight="1" x14ac:dyDescent="0.2">
      <c r="A73" s="7" t="str">
        <f>'Pregnant Women Participating'!A73</f>
        <v>Montana</v>
      </c>
      <c r="B73" s="12">
        <v>597</v>
      </c>
      <c r="C73" s="4">
        <v>557</v>
      </c>
      <c r="D73" s="4">
        <v>557</v>
      </c>
      <c r="E73" s="4">
        <v>526</v>
      </c>
      <c r="F73" s="4">
        <v>532</v>
      </c>
      <c r="G73" s="4">
        <v>525</v>
      </c>
      <c r="H73" s="12">
        <f t="shared" si="1"/>
        <v>549</v>
      </c>
    </row>
    <row r="74" spans="1:8" ht="12" customHeight="1" x14ac:dyDescent="0.2">
      <c r="A74" s="7" t="str">
        <f>'Pregnant Women Participating'!A74</f>
        <v>Nebraska</v>
      </c>
      <c r="B74" s="12">
        <v>2047</v>
      </c>
      <c r="C74" s="4">
        <v>2030</v>
      </c>
      <c r="D74" s="4">
        <v>1975</v>
      </c>
      <c r="E74" s="4">
        <v>1954</v>
      </c>
      <c r="F74" s="4">
        <v>1887</v>
      </c>
      <c r="G74" s="4">
        <v>1887</v>
      </c>
      <c r="H74" s="12">
        <f t="shared" si="1"/>
        <v>1963.3333333333333</v>
      </c>
    </row>
    <row r="75" spans="1:8" ht="12" customHeight="1" x14ac:dyDescent="0.2">
      <c r="A75" s="7" t="str">
        <f>'Pregnant Women Participating'!A75</f>
        <v>North Dakota</v>
      </c>
      <c r="B75" s="12">
        <v>638</v>
      </c>
      <c r="C75" s="4">
        <v>620</v>
      </c>
      <c r="D75" s="4">
        <v>605</v>
      </c>
      <c r="E75" s="4">
        <v>600</v>
      </c>
      <c r="F75" s="4">
        <v>533</v>
      </c>
      <c r="G75" s="4">
        <v>521</v>
      </c>
      <c r="H75" s="12">
        <f t="shared" si="1"/>
        <v>586.16666666666663</v>
      </c>
    </row>
    <row r="76" spans="1:8" ht="12" customHeight="1" x14ac:dyDescent="0.2">
      <c r="A76" s="7" t="str">
        <f>'Pregnant Women Participating'!A76</f>
        <v>South Dakota</v>
      </c>
      <c r="B76" s="12">
        <v>651</v>
      </c>
      <c r="C76" s="4">
        <v>639</v>
      </c>
      <c r="D76" s="4">
        <v>626</v>
      </c>
      <c r="E76" s="4">
        <v>620</v>
      </c>
      <c r="F76" s="4">
        <v>608</v>
      </c>
      <c r="G76" s="4">
        <v>613</v>
      </c>
      <c r="H76" s="12">
        <f t="shared" si="1"/>
        <v>626.16666666666663</v>
      </c>
    </row>
    <row r="77" spans="1:8" ht="12" customHeight="1" x14ac:dyDescent="0.2">
      <c r="A77" s="7" t="str">
        <f>'Pregnant Women Participating'!A77</f>
        <v>Wyoming</v>
      </c>
      <c r="B77" s="12">
        <v>438</v>
      </c>
      <c r="C77" s="4">
        <v>426</v>
      </c>
      <c r="D77" s="4">
        <v>424</v>
      </c>
      <c r="E77" s="4">
        <v>435</v>
      </c>
      <c r="F77" s="4">
        <v>429</v>
      </c>
      <c r="G77" s="4">
        <v>400</v>
      </c>
      <c r="H77" s="12">
        <f t="shared" si="1"/>
        <v>425.33333333333331</v>
      </c>
    </row>
    <row r="78" spans="1:8" ht="12" customHeight="1" x14ac:dyDescent="0.2">
      <c r="A78" s="7" t="str">
        <f>'Pregnant Women Participating'!A78</f>
        <v>Ute Mountain Ute Tribe, CO</v>
      </c>
      <c r="B78" s="12">
        <v>3</v>
      </c>
      <c r="C78" s="4">
        <v>4</v>
      </c>
      <c r="D78" s="4">
        <v>7</v>
      </c>
      <c r="E78" s="4">
        <v>6</v>
      </c>
      <c r="F78" s="4">
        <v>6</v>
      </c>
      <c r="G78" s="4">
        <v>7</v>
      </c>
      <c r="H78" s="12">
        <f t="shared" si="1"/>
        <v>5.5</v>
      </c>
    </row>
    <row r="79" spans="1:8" ht="12" customHeight="1" x14ac:dyDescent="0.2">
      <c r="A79" s="7" t="str">
        <f>'Pregnant Women Participating'!A79</f>
        <v>Omaha Sioux, NE</v>
      </c>
      <c r="B79" s="12">
        <v>9</v>
      </c>
      <c r="C79" s="4">
        <v>9</v>
      </c>
      <c r="D79" s="4">
        <v>9</v>
      </c>
      <c r="E79" s="4">
        <v>8</v>
      </c>
      <c r="F79" s="4">
        <v>3</v>
      </c>
      <c r="G79" s="4">
        <v>2</v>
      </c>
      <c r="H79" s="12">
        <f t="shared" si="1"/>
        <v>6.666666666666667</v>
      </c>
    </row>
    <row r="80" spans="1:8" ht="12" customHeight="1" x14ac:dyDescent="0.2">
      <c r="A80" s="7" t="str">
        <f>'Pregnant Women Participating'!A80</f>
        <v>Santee Sioux, NE</v>
      </c>
      <c r="B80" s="12">
        <v>1</v>
      </c>
      <c r="C80" s="4">
        <v>1</v>
      </c>
      <c r="D80" s="4">
        <v>2</v>
      </c>
      <c r="E80" s="4">
        <v>2</v>
      </c>
      <c r="F80" s="4">
        <v>2</v>
      </c>
      <c r="G80" s="4">
        <v>2</v>
      </c>
      <c r="H80" s="12">
        <f t="shared" si="1"/>
        <v>1.6666666666666667</v>
      </c>
    </row>
    <row r="81" spans="1:8" ht="12" customHeight="1" x14ac:dyDescent="0.2">
      <c r="A81" s="7" t="str">
        <f>'Pregnant Women Participating'!A81</f>
        <v>Winnebago Tribe, NE</v>
      </c>
      <c r="B81" s="12">
        <v>3</v>
      </c>
      <c r="C81" s="4">
        <v>2</v>
      </c>
      <c r="D81" s="4">
        <v>3</v>
      </c>
      <c r="E81" s="4">
        <v>4</v>
      </c>
      <c r="F81" s="4">
        <v>3</v>
      </c>
      <c r="G81" s="4">
        <v>4</v>
      </c>
      <c r="H81" s="12">
        <f t="shared" si="1"/>
        <v>3.1666666666666665</v>
      </c>
    </row>
    <row r="82" spans="1:8" ht="12" customHeight="1" x14ac:dyDescent="0.2">
      <c r="A82" s="7" t="str">
        <f>'Pregnant Women Participating'!A82</f>
        <v>Standing Rock Sioux Tribe, ND</v>
      </c>
      <c r="B82" s="12">
        <v>13</v>
      </c>
      <c r="C82" s="4">
        <v>12</v>
      </c>
      <c r="D82" s="4">
        <v>12</v>
      </c>
      <c r="E82" s="4">
        <v>11</v>
      </c>
      <c r="F82" s="4">
        <v>7</v>
      </c>
      <c r="G82" s="4">
        <v>5</v>
      </c>
      <c r="H82" s="12">
        <f t="shared" si="1"/>
        <v>10</v>
      </c>
    </row>
    <row r="83" spans="1:8" ht="12" customHeight="1" x14ac:dyDescent="0.2">
      <c r="A83" s="7" t="str">
        <f>'Pregnant Women Participating'!A83</f>
        <v>Three Affiliated Tribes, ND</v>
      </c>
      <c r="B83" s="12">
        <v>6</v>
      </c>
      <c r="C83" s="4">
        <v>7</v>
      </c>
      <c r="D83" s="4">
        <v>6</v>
      </c>
      <c r="E83" s="4">
        <v>9</v>
      </c>
      <c r="F83" s="4">
        <v>7</v>
      </c>
      <c r="G83" s="4">
        <v>9</v>
      </c>
      <c r="H83" s="12">
        <f t="shared" si="1"/>
        <v>7.333333333333333</v>
      </c>
    </row>
    <row r="84" spans="1:8" ht="12" customHeight="1" x14ac:dyDescent="0.2">
      <c r="A84" s="7" t="str">
        <f>'Pregnant Women Participating'!A84</f>
        <v>Cheyenne River Sioux, SD</v>
      </c>
      <c r="B84" s="12">
        <v>11</v>
      </c>
      <c r="C84" s="4">
        <v>25</v>
      </c>
      <c r="D84" s="4">
        <v>23</v>
      </c>
      <c r="E84" s="4">
        <v>26</v>
      </c>
      <c r="F84" s="4">
        <v>28</v>
      </c>
      <c r="G84" s="4">
        <v>30</v>
      </c>
      <c r="H84" s="12">
        <f t="shared" si="1"/>
        <v>23.833333333333332</v>
      </c>
    </row>
    <row r="85" spans="1:8" ht="12" customHeight="1" x14ac:dyDescent="0.2">
      <c r="A85" s="7" t="str">
        <f>'Pregnant Women Participating'!A85</f>
        <v>Rosebud Sioux, SD</v>
      </c>
      <c r="B85" s="12">
        <v>35</v>
      </c>
      <c r="C85" s="4">
        <v>48</v>
      </c>
      <c r="D85" s="4">
        <v>38</v>
      </c>
      <c r="E85" s="4">
        <v>40</v>
      </c>
      <c r="F85" s="4">
        <v>42</v>
      </c>
      <c r="G85" s="4">
        <v>40</v>
      </c>
      <c r="H85" s="12">
        <f t="shared" si="1"/>
        <v>40.5</v>
      </c>
    </row>
    <row r="86" spans="1:8" ht="12" customHeight="1" x14ac:dyDescent="0.2">
      <c r="A86" s="7" t="str">
        <f>'Pregnant Women Participating'!A86</f>
        <v>Northern Arapahoe, WY</v>
      </c>
      <c r="B86" s="12">
        <v>12</v>
      </c>
      <c r="C86" s="4">
        <v>12</v>
      </c>
      <c r="D86" s="4">
        <v>12</v>
      </c>
      <c r="E86" s="4">
        <v>13</v>
      </c>
      <c r="F86" s="4">
        <v>10</v>
      </c>
      <c r="G86" s="4">
        <v>10</v>
      </c>
      <c r="H86" s="12">
        <f t="shared" si="1"/>
        <v>11.5</v>
      </c>
    </row>
    <row r="87" spans="1:8" ht="12" customHeight="1" x14ac:dyDescent="0.2">
      <c r="A87" s="7" t="str">
        <f>'Pregnant Women Participating'!A87</f>
        <v>Shoshone Tribe, WY</v>
      </c>
      <c r="B87" s="12">
        <v>15</v>
      </c>
      <c r="C87" s="4">
        <v>5</v>
      </c>
      <c r="D87" s="4">
        <v>6</v>
      </c>
      <c r="E87" s="4">
        <v>4</v>
      </c>
      <c r="F87" s="4">
        <v>4</v>
      </c>
      <c r="G87" s="4">
        <v>6</v>
      </c>
      <c r="H87" s="12">
        <f t="shared" si="1"/>
        <v>6.666666666666667</v>
      </c>
    </row>
    <row r="88" spans="1:8" s="16" customFormat="1" ht="24.75" customHeight="1" x14ac:dyDescent="0.2">
      <c r="A88" s="13" t="str">
        <f>'Pregnant Women Participating'!A88</f>
        <v>Mountain Plains</v>
      </c>
      <c r="B88" s="14">
        <v>17816</v>
      </c>
      <c r="C88" s="14">
        <v>17390</v>
      </c>
      <c r="D88" s="14">
        <v>17046</v>
      </c>
      <c r="E88" s="14">
        <v>17089</v>
      </c>
      <c r="F88" s="14">
        <v>16727</v>
      </c>
      <c r="G88" s="14">
        <v>16456</v>
      </c>
      <c r="H88" s="15">
        <f t="shared" si="1"/>
        <v>17087.333333333332</v>
      </c>
    </row>
    <row r="89" spans="1:8" ht="12" customHeight="1" x14ac:dyDescent="0.2">
      <c r="A89" s="8" t="str">
        <f>'Pregnant Women Participating'!A89</f>
        <v>Alaska</v>
      </c>
      <c r="B89" s="12">
        <v>351</v>
      </c>
      <c r="C89" s="4">
        <v>336</v>
      </c>
      <c r="D89" s="4">
        <v>340</v>
      </c>
      <c r="E89" s="4">
        <v>339</v>
      </c>
      <c r="F89" s="4">
        <v>326</v>
      </c>
      <c r="G89" s="4">
        <v>307</v>
      </c>
      <c r="H89" s="12">
        <f t="shared" si="1"/>
        <v>333.16666666666669</v>
      </c>
    </row>
    <row r="90" spans="1:8" ht="12" customHeight="1" x14ac:dyDescent="0.2">
      <c r="A90" s="8" t="str">
        <f>'Pregnant Women Participating'!A90</f>
        <v>American Samoa</v>
      </c>
      <c r="B90" s="12">
        <v>178</v>
      </c>
      <c r="C90" s="4">
        <v>152</v>
      </c>
      <c r="D90" s="4">
        <v>168</v>
      </c>
      <c r="E90" s="4">
        <v>175</v>
      </c>
      <c r="F90" s="4">
        <v>170</v>
      </c>
      <c r="G90" s="4">
        <v>173</v>
      </c>
      <c r="H90" s="12">
        <f t="shared" si="1"/>
        <v>169.33333333333334</v>
      </c>
    </row>
    <row r="91" spans="1:8" ht="12" customHeight="1" x14ac:dyDescent="0.2">
      <c r="A91" s="8" t="str">
        <f>'Pregnant Women Participating'!A91</f>
        <v>California</v>
      </c>
      <c r="B91" s="12">
        <v>38545</v>
      </c>
      <c r="C91" s="4">
        <v>38452</v>
      </c>
      <c r="D91" s="4">
        <v>38447</v>
      </c>
      <c r="E91" s="4">
        <v>39094</v>
      </c>
      <c r="F91" s="4">
        <v>38730</v>
      </c>
      <c r="G91" s="4">
        <v>38301</v>
      </c>
      <c r="H91" s="12">
        <f t="shared" si="1"/>
        <v>38594.833333333336</v>
      </c>
    </row>
    <row r="92" spans="1:8" ht="12" customHeight="1" x14ac:dyDescent="0.2">
      <c r="A92" s="8" t="str">
        <f>'Pregnant Women Participating'!A92</f>
        <v>Guam</v>
      </c>
      <c r="B92" s="12">
        <v>277</v>
      </c>
      <c r="C92" s="4">
        <v>253</v>
      </c>
      <c r="D92" s="4">
        <v>260</v>
      </c>
      <c r="E92" s="4">
        <v>246</v>
      </c>
      <c r="F92" s="4">
        <v>255</v>
      </c>
      <c r="G92" s="4">
        <v>278</v>
      </c>
      <c r="H92" s="12">
        <f t="shared" si="1"/>
        <v>261.5</v>
      </c>
    </row>
    <row r="93" spans="1:8" ht="12" customHeight="1" x14ac:dyDescent="0.2">
      <c r="A93" s="8" t="str">
        <f>'Pregnant Women Participating'!A93</f>
        <v>Hawaii</v>
      </c>
      <c r="B93" s="12">
        <v>826</v>
      </c>
      <c r="C93" s="4">
        <v>782</v>
      </c>
      <c r="D93" s="4">
        <v>752</v>
      </c>
      <c r="E93" s="4">
        <v>809</v>
      </c>
      <c r="F93" s="4">
        <v>811</v>
      </c>
      <c r="G93" s="4">
        <v>797</v>
      </c>
      <c r="H93" s="12">
        <f t="shared" si="1"/>
        <v>796.16666666666663</v>
      </c>
    </row>
    <row r="94" spans="1:8" ht="12" customHeight="1" x14ac:dyDescent="0.2">
      <c r="A94" s="8" t="str">
        <f>'Pregnant Women Participating'!A94</f>
        <v>Idaho</v>
      </c>
      <c r="B94" s="12">
        <v>1211</v>
      </c>
      <c r="C94" s="4">
        <v>1143</v>
      </c>
      <c r="D94" s="4">
        <v>1141</v>
      </c>
      <c r="E94" s="4">
        <v>1140</v>
      </c>
      <c r="F94" s="4">
        <v>1090</v>
      </c>
      <c r="G94" s="4">
        <v>1092</v>
      </c>
      <c r="H94" s="12">
        <f t="shared" si="1"/>
        <v>1136.1666666666667</v>
      </c>
    </row>
    <row r="95" spans="1:8" ht="12" customHeight="1" x14ac:dyDescent="0.2">
      <c r="A95" s="8" t="str">
        <f>'Pregnant Women Participating'!A95</f>
        <v>Nevada</v>
      </c>
      <c r="B95" s="12">
        <v>2999</v>
      </c>
      <c r="C95" s="4">
        <v>2857</v>
      </c>
      <c r="D95" s="4">
        <v>2893</v>
      </c>
      <c r="E95" s="4">
        <v>2892</v>
      </c>
      <c r="F95" s="4">
        <v>2835</v>
      </c>
      <c r="G95" s="4">
        <v>2784</v>
      </c>
      <c r="H95" s="12">
        <f t="shared" si="1"/>
        <v>2876.6666666666665</v>
      </c>
    </row>
    <row r="96" spans="1:8" ht="12" customHeight="1" x14ac:dyDescent="0.2">
      <c r="A96" s="8" t="str">
        <f>'Pregnant Women Participating'!A96</f>
        <v>Oregon</v>
      </c>
      <c r="B96" s="12">
        <v>3468</v>
      </c>
      <c r="C96" s="4">
        <v>3326</v>
      </c>
      <c r="D96" s="4">
        <v>3314</v>
      </c>
      <c r="E96" s="4">
        <v>3316</v>
      </c>
      <c r="F96" s="4">
        <v>3212</v>
      </c>
      <c r="G96" s="4">
        <v>3131</v>
      </c>
      <c r="H96" s="12">
        <f t="shared" si="1"/>
        <v>3294.5</v>
      </c>
    </row>
    <row r="97" spans="1:8" ht="12" customHeight="1" x14ac:dyDescent="0.2">
      <c r="A97" s="8" t="str">
        <f>'Pregnant Women Participating'!A97</f>
        <v>Washington</v>
      </c>
      <c r="B97" s="12">
        <v>7524</v>
      </c>
      <c r="C97" s="4">
        <v>7276</v>
      </c>
      <c r="D97" s="4">
        <v>7254</v>
      </c>
      <c r="E97" s="4">
        <v>7268</v>
      </c>
      <c r="F97" s="4">
        <v>7157</v>
      </c>
      <c r="G97" s="4">
        <v>7093</v>
      </c>
      <c r="H97" s="12">
        <f t="shared" si="1"/>
        <v>7262</v>
      </c>
    </row>
    <row r="98" spans="1:8" ht="12" customHeight="1" x14ac:dyDescent="0.2">
      <c r="A98" s="8" t="str">
        <f>'Pregnant Women Participating'!A98</f>
        <v>Northern Marianas</v>
      </c>
      <c r="B98" s="12">
        <v>85</v>
      </c>
      <c r="C98" s="4">
        <v>86</v>
      </c>
      <c r="D98" s="4">
        <v>83</v>
      </c>
      <c r="E98" s="4">
        <v>91</v>
      </c>
      <c r="F98" s="4">
        <v>77</v>
      </c>
      <c r="G98" s="4">
        <v>77</v>
      </c>
      <c r="H98" s="12">
        <f t="shared" si="1"/>
        <v>83.166666666666671</v>
      </c>
    </row>
    <row r="99" spans="1:8" ht="12" customHeight="1" x14ac:dyDescent="0.2">
      <c r="A99" s="8" t="str">
        <f>'Pregnant Women Participating'!A99</f>
        <v>Inter-Tribal Council, NV</v>
      </c>
      <c r="B99" s="12">
        <v>29</v>
      </c>
      <c r="C99" s="4">
        <v>23</v>
      </c>
      <c r="D99" s="4">
        <v>23</v>
      </c>
      <c r="E99" s="4">
        <v>19</v>
      </c>
      <c r="F99" s="4">
        <v>18</v>
      </c>
      <c r="G99" s="4">
        <v>22</v>
      </c>
      <c r="H99" s="12">
        <f t="shared" si="1"/>
        <v>22.333333333333332</v>
      </c>
    </row>
    <row r="100" spans="1:8" s="16" customFormat="1" ht="24.75" customHeight="1" x14ac:dyDescent="0.2">
      <c r="A100" s="13" t="str">
        <f>'Pregnant Women Participating'!A100</f>
        <v>Western Region</v>
      </c>
      <c r="B100" s="14">
        <v>55493</v>
      </c>
      <c r="C100" s="14">
        <v>54686</v>
      </c>
      <c r="D100" s="14">
        <v>54675</v>
      </c>
      <c r="E100" s="14">
        <v>55389</v>
      </c>
      <c r="F100" s="14">
        <v>54681</v>
      </c>
      <c r="G100" s="14">
        <v>54055</v>
      </c>
      <c r="H100" s="15">
        <f t="shared" si="1"/>
        <v>54829.833333333336</v>
      </c>
    </row>
    <row r="101" spans="1:8" s="28" customFormat="1" ht="16.5" customHeight="1" thickBot="1" x14ac:dyDescent="0.25">
      <c r="A101" s="21" t="str">
        <f>'Pregnant Women Participating'!A101</f>
        <v>TOTAL</v>
      </c>
      <c r="B101" s="22">
        <v>333073</v>
      </c>
      <c r="C101" s="23">
        <v>327803</v>
      </c>
      <c r="D101" s="23">
        <v>324891</v>
      </c>
      <c r="E101" s="23">
        <v>325540</v>
      </c>
      <c r="F101" s="23">
        <v>319842</v>
      </c>
      <c r="G101" s="23">
        <v>314978</v>
      </c>
      <c r="H101" s="27">
        <f t="shared" si="1"/>
        <v>324354.5</v>
      </c>
    </row>
    <row r="102" spans="1:8" ht="12.75" customHeight="1" thickTop="1" x14ac:dyDescent="0.2">
      <c r="A102" s="9"/>
    </row>
    <row r="103" spans="1:8" x14ac:dyDescent="0.2">
      <c r="A103" s="9"/>
    </row>
    <row r="104" spans="1:8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H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7" width="11.7109375" style="3" customWidth="1"/>
    <col min="8" max="8" width="13.7109375" style="3" customWidth="1"/>
    <col min="9" max="16384" width="9.140625" style="3"/>
  </cols>
  <sheetData>
    <row r="1" spans="1:8" ht="12" customHeight="1" x14ac:dyDescent="0.2">
      <c r="A1" s="10" t="s">
        <v>9</v>
      </c>
      <c r="B1" s="2"/>
      <c r="C1" s="2"/>
      <c r="D1" s="2"/>
      <c r="E1" s="2"/>
      <c r="F1" s="2"/>
      <c r="G1" s="2"/>
    </row>
    <row r="2" spans="1:8" ht="12" customHeight="1" x14ac:dyDescent="0.2">
      <c r="A2" s="10" t="str">
        <f>'Pregnant Women Participating'!A2</f>
        <v>FISCAL YEAR 2026</v>
      </c>
      <c r="B2" s="2"/>
      <c r="C2" s="2"/>
      <c r="D2" s="2"/>
      <c r="E2" s="2"/>
      <c r="F2" s="2"/>
      <c r="G2" s="2"/>
    </row>
    <row r="3" spans="1:8" ht="12" customHeight="1" x14ac:dyDescent="0.2">
      <c r="A3" s="1" t="str">
        <f>'Pregnant Women Participating'!A3</f>
        <v>Data as of June 12, 2026</v>
      </c>
      <c r="B3" s="2"/>
      <c r="C3" s="2"/>
      <c r="D3" s="2"/>
      <c r="E3" s="2"/>
      <c r="F3" s="2"/>
      <c r="G3" s="2"/>
    </row>
    <row r="4" spans="1:8" ht="12" customHeight="1" x14ac:dyDescent="0.2">
      <c r="A4" s="2"/>
      <c r="B4" s="2"/>
      <c r="C4" s="2"/>
      <c r="D4" s="2"/>
      <c r="E4" s="2"/>
      <c r="F4" s="2"/>
      <c r="G4" s="2"/>
    </row>
    <row r="5" spans="1:8" ht="24" customHeight="1" x14ac:dyDescent="0.2">
      <c r="A5" s="6" t="s">
        <v>0</v>
      </c>
      <c r="B5" s="17">
        <f>DATE(RIGHT(A2,4)-1,10,1)</f>
        <v>45931</v>
      </c>
      <c r="C5" s="18">
        <f>DATE(RIGHT(A2,4)-1,11,1)</f>
        <v>45962</v>
      </c>
      <c r="D5" s="18">
        <f>DATE(RIGHT(A2,4)-1,12,1)</f>
        <v>45992</v>
      </c>
      <c r="E5" s="18">
        <f>DATE(RIGHT(A2,4),1,1)</f>
        <v>46023</v>
      </c>
      <c r="F5" s="18">
        <f>DATE(RIGHT(A2,4),2,1)</f>
        <v>46054</v>
      </c>
      <c r="G5" s="18">
        <f>DATE(RIGHT(A2,4),3,1)</f>
        <v>46082</v>
      </c>
      <c r="H5" s="11" t="s">
        <v>12</v>
      </c>
    </row>
    <row r="6" spans="1:8" ht="12" customHeight="1" x14ac:dyDescent="0.2">
      <c r="A6" s="7" t="str">
        <f>'Pregnant Women Participating'!A6</f>
        <v>Connecticut</v>
      </c>
      <c r="B6" s="12">
        <v>11010</v>
      </c>
      <c r="C6" s="4">
        <v>10631</v>
      </c>
      <c r="D6" s="4">
        <v>10501</v>
      </c>
      <c r="E6" s="4">
        <v>10319</v>
      </c>
      <c r="F6" s="4">
        <v>10108</v>
      </c>
      <c r="G6" s="35">
        <v>10216</v>
      </c>
      <c r="H6" s="12">
        <f t="shared" ref="H6:H14" si="0">IF(SUM(B6:G6)&gt;0,AVERAGE(B6:G6)," ")</f>
        <v>10464.166666666666</v>
      </c>
    </row>
    <row r="7" spans="1:8" ht="12" customHeight="1" x14ac:dyDescent="0.2">
      <c r="A7" s="7" t="str">
        <f>'Pregnant Women Participating'!A7</f>
        <v>Maine</v>
      </c>
      <c r="B7" s="12">
        <v>4026</v>
      </c>
      <c r="C7" s="4">
        <v>3896</v>
      </c>
      <c r="D7" s="4">
        <v>3778</v>
      </c>
      <c r="E7" s="4">
        <v>3828</v>
      </c>
      <c r="F7" s="4">
        <v>3798</v>
      </c>
      <c r="G7" s="35">
        <v>3818</v>
      </c>
      <c r="H7" s="12">
        <f t="shared" si="0"/>
        <v>3857.3333333333335</v>
      </c>
    </row>
    <row r="8" spans="1:8" ht="12" customHeight="1" x14ac:dyDescent="0.2">
      <c r="A8" s="7" t="str">
        <f>'Pregnant Women Participating'!A8</f>
        <v>Massachusetts</v>
      </c>
      <c r="B8" s="12">
        <v>24418</v>
      </c>
      <c r="C8" s="4">
        <v>23848</v>
      </c>
      <c r="D8" s="4">
        <v>23531</v>
      </c>
      <c r="E8" s="4">
        <v>23358</v>
      </c>
      <c r="F8" s="4">
        <v>23177</v>
      </c>
      <c r="G8" s="35">
        <v>23371</v>
      </c>
      <c r="H8" s="12">
        <f t="shared" si="0"/>
        <v>23617.166666666668</v>
      </c>
    </row>
    <row r="9" spans="1:8" ht="12" customHeight="1" x14ac:dyDescent="0.2">
      <c r="A9" s="7" t="str">
        <f>'Pregnant Women Participating'!A9</f>
        <v>New Hampshire</v>
      </c>
      <c r="B9" s="12">
        <v>2403</v>
      </c>
      <c r="C9" s="4">
        <v>2354</v>
      </c>
      <c r="D9" s="4">
        <v>2365</v>
      </c>
      <c r="E9" s="4">
        <v>2383</v>
      </c>
      <c r="F9" s="4">
        <v>2361</v>
      </c>
      <c r="G9" s="35">
        <v>2461</v>
      </c>
      <c r="H9" s="12">
        <f t="shared" si="0"/>
        <v>2387.8333333333335</v>
      </c>
    </row>
    <row r="10" spans="1:8" ht="12" customHeight="1" x14ac:dyDescent="0.2">
      <c r="A10" s="7" t="str">
        <f>'Pregnant Women Participating'!A10</f>
        <v>New York</v>
      </c>
      <c r="B10" s="12">
        <v>96725</v>
      </c>
      <c r="C10" s="4">
        <v>94721</v>
      </c>
      <c r="D10" s="4">
        <v>93781</v>
      </c>
      <c r="E10" s="4">
        <v>93879</v>
      </c>
      <c r="F10" s="4">
        <v>93127</v>
      </c>
      <c r="G10" s="35">
        <v>94550</v>
      </c>
      <c r="H10" s="12">
        <f t="shared" si="0"/>
        <v>94463.833333333328</v>
      </c>
    </row>
    <row r="11" spans="1:8" ht="12" customHeight="1" x14ac:dyDescent="0.2">
      <c r="A11" s="7" t="str">
        <f>'Pregnant Women Participating'!A11</f>
        <v>Rhode Island</v>
      </c>
      <c r="B11" s="12">
        <v>3791</v>
      </c>
      <c r="C11" s="4">
        <v>3627</v>
      </c>
      <c r="D11" s="4">
        <v>3587</v>
      </c>
      <c r="E11" s="4">
        <v>3623</v>
      </c>
      <c r="F11" s="4">
        <v>3504</v>
      </c>
      <c r="G11" s="35">
        <v>3565</v>
      </c>
      <c r="H11" s="12">
        <f t="shared" si="0"/>
        <v>3616.1666666666665</v>
      </c>
    </row>
    <row r="12" spans="1:8" ht="12" customHeight="1" x14ac:dyDescent="0.2">
      <c r="A12" s="7" t="str">
        <f>'Pregnant Women Participating'!A12</f>
        <v>Vermont</v>
      </c>
      <c r="B12" s="12">
        <v>2178</v>
      </c>
      <c r="C12" s="4">
        <v>2157</v>
      </c>
      <c r="D12" s="4">
        <v>2181</v>
      </c>
      <c r="E12" s="4">
        <v>2201</v>
      </c>
      <c r="F12" s="4">
        <v>2216</v>
      </c>
      <c r="G12" s="35">
        <v>2244</v>
      </c>
      <c r="H12" s="12">
        <f t="shared" si="0"/>
        <v>2196.1666666666665</v>
      </c>
    </row>
    <row r="13" spans="1:8" ht="12" customHeight="1" x14ac:dyDescent="0.2">
      <c r="A13" s="7" t="str">
        <f>'Pregnant Women Participating'!A13</f>
        <v>Virgin Islands</v>
      </c>
      <c r="B13" s="12">
        <v>561</v>
      </c>
      <c r="C13" s="4">
        <v>570</v>
      </c>
      <c r="D13" s="4">
        <v>541</v>
      </c>
      <c r="E13" s="4">
        <v>530</v>
      </c>
      <c r="F13" s="4">
        <v>507</v>
      </c>
      <c r="G13" s="35">
        <v>499</v>
      </c>
      <c r="H13" s="12">
        <f t="shared" si="0"/>
        <v>534.66666666666663</v>
      </c>
    </row>
    <row r="14" spans="1:8" ht="12" customHeight="1" x14ac:dyDescent="0.2">
      <c r="A14" s="7" t="str">
        <f>'Pregnant Women Participating'!A14</f>
        <v>Pleasant Point, ME</v>
      </c>
      <c r="B14" s="12">
        <v>10</v>
      </c>
      <c r="C14" s="4">
        <v>13</v>
      </c>
      <c r="D14" s="4">
        <v>13</v>
      </c>
      <c r="E14" s="4">
        <v>14</v>
      </c>
      <c r="F14" s="4">
        <v>11</v>
      </c>
      <c r="G14" s="35">
        <v>14</v>
      </c>
      <c r="H14" s="12">
        <f t="shared" si="0"/>
        <v>12.5</v>
      </c>
    </row>
    <row r="15" spans="1:8" s="16" customFormat="1" ht="24.75" customHeight="1" x14ac:dyDescent="0.2">
      <c r="A15" s="13" t="str">
        <f>'Pregnant Women Participating'!A15</f>
        <v>Northeast Region</v>
      </c>
      <c r="B15" s="15">
        <v>145122</v>
      </c>
      <c r="C15" s="14">
        <v>141817</v>
      </c>
      <c r="D15" s="14">
        <v>140278</v>
      </c>
      <c r="E15" s="14">
        <v>140135</v>
      </c>
      <c r="F15" s="14">
        <v>138809</v>
      </c>
      <c r="G15" s="34">
        <v>140738</v>
      </c>
      <c r="H15" s="15">
        <f t="shared" ref="H15:H101" si="1">IF(SUM(B15:G15)&gt;0,AVERAGE(B15:G15)," ")</f>
        <v>141149.83333333334</v>
      </c>
    </row>
    <row r="16" spans="1:8" ht="12" customHeight="1" x14ac:dyDescent="0.2">
      <c r="A16" s="7" t="str">
        <f>'Pregnant Women Participating'!A16</f>
        <v>Delaware</v>
      </c>
      <c r="B16" s="4">
        <v>4749</v>
      </c>
      <c r="C16" s="4">
        <v>4619</v>
      </c>
      <c r="D16" s="4">
        <v>4684</v>
      </c>
      <c r="E16" s="4">
        <v>4705</v>
      </c>
      <c r="F16" s="4">
        <v>4612</v>
      </c>
      <c r="G16" s="4">
        <v>4673</v>
      </c>
      <c r="H16" s="12">
        <f t="shared" si="1"/>
        <v>4673.666666666667</v>
      </c>
    </row>
    <row r="17" spans="1:8" ht="12" customHeight="1" x14ac:dyDescent="0.2">
      <c r="A17" s="7" t="str">
        <f>'Pregnant Women Participating'!A17</f>
        <v>District of Columbia</v>
      </c>
      <c r="B17" s="4">
        <v>2769</v>
      </c>
      <c r="C17" s="4">
        <v>2704</v>
      </c>
      <c r="D17" s="4">
        <v>2702</v>
      </c>
      <c r="E17" s="4">
        <v>2644</v>
      </c>
      <c r="F17" s="4">
        <v>2640</v>
      </c>
      <c r="G17" s="4">
        <v>2666</v>
      </c>
      <c r="H17" s="12">
        <f t="shared" si="1"/>
        <v>2687.5</v>
      </c>
    </row>
    <row r="18" spans="1:8" ht="12" customHeight="1" x14ac:dyDescent="0.2">
      <c r="A18" s="7" t="str">
        <f>'Pregnant Women Participating'!A18</f>
        <v>Maryland</v>
      </c>
      <c r="B18" s="4">
        <v>27779</v>
      </c>
      <c r="C18" s="4">
        <v>27056</v>
      </c>
      <c r="D18" s="4">
        <v>26508</v>
      </c>
      <c r="E18" s="4">
        <v>26164</v>
      </c>
      <c r="F18" s="4">
        <v>25723</v>
      </c>
      <c r="G18" s="4">
        <v>26105</v>
      </c>
      <c r="H18" s="12">
        <f t="shared" si="1"/>
        <v>26555.833333333332</v>
      </c>
    </row>
    <row r="19" spans="1:8" ht="12" customHeight="1" x14ac:dyDescent="0.2">
      <c r="A19" s="7" t="str">
        <f>'Pregnant Women Participating'!A19</f>
        <v>New Jersey</v>
      </c>
      <c r="B19" s="4">
        <v>35627</v>
      </c>
      <c r="C19" s="4">
        <v>34993</v>
      </c>
      <c r="D19" s="4">
        <v>34491</v>
      </c>
      <c r="E19" s="4">
        <v>34407</v>
      </c>
      <c r="F19" s="4">
        <v>34277</v>
      </c>
      <c r="G19" s="4">
        <v>34864</v>
      </c>
      <c r="H19" s="12">
        <f t="shared" si="1"/>
        <v>34776.5</v>
      </c>
    </row>
    <row r="20" spans="1:8" ht="12" customHeight="1" x14ac:dyDescent="0.2">
      <c r="A20" s="7" t="str">
        <f>'Pregnant Women Participating'!A20</f>
        <v>Pennsylvania</v>
      </c>
      <c r="B20" s="4">
        <v>39406</v>
      </c>
      <c r="C20" s="4">
        <v>38023</v>
      </c>
      <c r="D20" s="4">
        <v>37009</v>
      </c>
      <c r="E20" s="4">
        <v>36771</v>
      </c>
      <c r="F20" s="4">
        <v>36627</v>
      </c>
      <c r="G20" s="4">
        <v>36541</v>
      </c>
      <c r="H20" s="12">
        <f t="shared" si="1"/>
        <v>37396.166666666664</v>
      </c>
    </row>
    <row r="21" spans="1:8" ht="12" customHeight="1" x14ac:dyDescent="0.2">
      <c r="A21" s="7" t="str">
        <f>'Pregnant Women Participating'!A21</f>
        <v>Puerto Rico</v>
      </c>
      <c r="B21" s="4">
        <v>18942</v>
      </c>
      <c r="C21" s="4">
        <v>18493</v>
      </c>
      <c r="D21" s="4">
        <v>18271</v>
      </c>
      <c r="E21" s="4">
        <v>18280</v>
      </c>
      <c r="F21" s="4">
        <v>18451</v>
      </c>
      <c r="G21" s="4">
        <v>18646</v>
      </c>
      <c r="H21" s="12">
        <f t="shared" si="1"/>
        <v>18513.833333333332</v>
      </c>
    </row>
    <row r="22" spans="1:8" ht="12" customHeight="1" x14ac:dyDescent="0.2">
      <c r="A22" s="7" t="str">
        <f>'Pregnant Women Participating'!A22</f>
        <v>Virginia</v>
      </c>
      <c r="B22" s="4">
        <v>23159</v>
      </c>
      <c r="C22" s="4">
        <v>22100</v>
      </c>
      <c r="D22" s="4">
        <v>21474</v>
      </c>
      <c r="E22" s="4">
        <v>21039</v>
      </c>
      <c r="F22" s="4">
        <v>20771</v>
      </c>
      <c r="G22" s="4">
        <v>21027</v>
      </c>
      <c r="H22" s="12">
        <f t="shared" si="1"/>
        <v>21595</v>
      </c>
    </row>
    <row r="23" spans="1:8" ht="12" customHeight="1" x14ac:dyDescent="0.2">
      <c r="A23" s="7" t="str">
        <f>'Pregnant Women Participating'!A23</f>
        <v>West Virginia</v>
      </c>
      <c r="B23" s="4">
        <v>7629</v>
      </c>
      <c r="C23" s="4">
        <v>7421</v>
      </c>
      <c r="D23" s="4">
        <v>7251</v>
      </c>
      <c r="E23" s="4">
        <v>7258</v>
      </c>
      <c r="F23" s="4">
        <v>7160</v>
      </c>
      <c r="G23" s="4">
        <v>7250</v>
      </c>
      <c r="H23" s="12">
        <f t="shared" si="1"/>
        <v>7328.166666666667</v>
      </c>
    </row>
    <row r="24" spans="1:8" s="16" customFormat="1" ht="24.75" customHeight="1" x14ac:dyDescent="0.2">
      <c r="A24" s="13" t="str">
        <f>'Pregnant Women Participating'!A24</f>
        <v>Mid-Atlantic Region</v>
      </c>
      <c r="B24" s="14">
        <v>160060</v>
      </c>
      <c r="C24" s="14">
        <v>155409</v>
      </c>
      <c r="D24" s="14">
        <v>152390</v>
      </c>
      <c r="E24" s="14">
        <v>151268</v>
      </c>
      <c r="F24" s="14">
        <v>150261</v>
      </c>
      <c r="G24" s="14">
        <v>151772</v>
      </c>
      <c r="H24" s="15">
        <f t="shared" si="1"/>
        <v>153526.66666666666</v>
      </c>
    </row>
    <row r="25" spans="1:8" ht="12" customHeight="1" x14ac:dyDescent="0.2">
      <c r="A25" s="7" t="str">
        <f>'Pregnant Women Participating'!A25</f>
        <v>Alabama</v>
      </c>
      <c r="B25" s="4">
        <v>23435</v>
      </c>
      <c r="C25" s="4">
        <v>22145</v>
      </c>
      <c r="D25" s="4">
        <v>22188</v>
      </c>
      <c r="E25" s="4">
        <v>22880</v>
      </c>
      <c r="F25" s="4">
        <v>22852</v>
      </c>
      <c r="G25" s="4">
        <v>23073</v>
      </c>
      <c r="H25" s="12">
        <f t="shared" si="1"/>
        <v>22762.166666666668</v>
      </c>
    </row>
    <row r="26" spans="1:8" ht="12" customHeight="1" x14ac:dyDescent="0.2">
      <c r="A26" s="7" t="str">
        <f>'Pregnant Women Participating'!A26</f>
        <v>Florida</v>
      </c>
      <c r="B26" s="4">
        <v>95685</v>
      </c>
      <c r="C26" s="4">
        <v>91770</v>
      </c>
      <c r="D26" s="4">
        <v>89609</v>
      </c>
      <c r="E26" s="4">
        <v>88698</v>
      </c>
      <c r="F26" s="4">
        <v>86971</v>
      </c>
      <c r="G26" s="4">
        <v>87006</v>
      </c>
      <c r="H26" s="12">
        <f t="shared" si="1"/>
        <v>89956.5</v>
      </c>
    </row>
    <row r="27" spans="1:8" ht="12" customHeight="1" x14ac:dyDescent="0.2">
      <c r="A27" s="7" t="str">
        <f>'Pregnant Women Participating'!A27</f>
        <v>Georgia</v>
      </c>
      <c r="B27" s="4">
        <v>54528</v>
      </c>
      <c r="C27" s="4">
        <v>53643</v>
      </c>
      <c r="D27" s="4">
        <v>53040</v>
      </c>
      <c r="E27" s="4">
        <v>52999</v>
      </c>
      <c r="F27" s="4">
        <v>52722</v>
      </c>
      <c r="G27" s="4">
        <v>52378</v>
      </c>
      <c r="H27" s="12">
        <f t="shared" si="1"/>
        <v>53218.333333333336</v>
      </c>
    </row>
    <row r="28" spans="1:8" ht="12" customHeight="1" x14ac:dyDescent="0.2">
      <c r="A28" s="7" t="str">
        <f>'Pregnant Women Participating'!A28</f>
        <v>Kentucky</v>
      </c>
      <c r="B28" s="4">
        <v>22400</v>
      </c>
      <c r="C28" s="4">
        <v>21665</v>
      </c>
      <c r="D28" s="4">
        <v>21262</v>
      </c>
      <c r="E28" s="4">
        <v>20918</v>
      </c>
      <c r="F28" s="4">
        <v>20950</v>
      </c>
      <c r="G28" s="4">
        <v>21142</v>
      </c>
      <c r="H28" s="12">
        <f t="shared" si="1"/>
        <v>21389.5</v>
      </c>
    </row>
    <row r="29" spans="1:8" ht="12" customHeight="1" x14ac:dyDescent="0.2">
      <c r="A29" s="7" t="str">
        <f>'Pregnant Women Participating'!A29</f>
        <v>Mississippi</v>
      </c>
      <c r="B29" s="4">
        <v>12725</v>
      </c>
      <c r="C29" s="4">
        <v>12601</v>
      </c>
      <c r="D29" s="4">
        <v>12038</v>
      </c>
      <c r="E29" s="4">
        <v>11205</v>
      </c>
      <c r="F29" s="4">
        <v>11665</v>
      </c>
      <c r="G29" s="4">
        <v>11979</v>
      </c>
      <c r="H29" s="12">
        <f t="shared" si="1"/>
        <v>12035.5</v>
      </c>
    </row>
    <row r="30" spans="1:8" ht="12" customHeight="1" x14ac:dyDescent="0.2">
      <c r="A30" s="7" t="str">
        <f>'Pregnant Women Participating'!A30</f>
        <v>North Carolina</v>
      </c>
      <c r="B30" s="4">
        <v>57973</v>
      </c>
      <c r="C30" s="4">
        <v>56206</v>
      </c>
      <c r="D30" s="4">
        <v>55236</v>
      </c>
      <c r="E30" s="4">
        <v>55074</v>
      </c>
      <c r="F30" s="4">
        <v>54490</v>
      </c>
      <c r="G30" s="4">
        <v>55276</v>
      </c>
      <c r="H30" s="12">
        <f t="shared" si="1"/>
        <v>55709.166666666664</v>
      </c>
    </row>
    <row r="31" spans="1:8" ht="12" customHeight="1" x14ac:dyDescent="0.2">
      <c r="A31" s="7" t="str">
        <f>'Pregnant Women Participating'!A31</f>
        <v>South Carolina</v>
      </c>
      <c r="B31" s="4">
        <v>20918</v>
      </c>
      <c r="C31" s="4">
        <v>20223</v>
      </c>
      <c r="D31" s="4">
        <v>19859</v>
      </c>
      <c r="E31" s="4">
        <v>19726</v>
      </c>
      <c r="F31" s="4">
        <v>19462</v>
      </c>
      <c r="G31" s="4">
        <v>20067</v>
      </c>
      <c r="H31" s="12">
        <f t="shared" si="1"/>
        <v>20042.5</v>
      </c>
    </row>
    <row r="32" spans="1:8" ht="12" customHeight="1" x14ac:dyDescent="0.2">
      <c r="A32" s="7" t="str">
        <f>'Pregnant Women Participating'!A32</f>
        <v>Tennessee</v>
      </c>
      <c r="B32" s="4">
        <v>38210</v>
      </c>
      <c r="C32" s="4">
        <v>36791</v>
      </c>
      <c r="D32" s="4">
        <v>36323</v>
      </c>
      <c r="E32" s="4">
        <v>35355</v>
      </c>
      <c r="F32" s="4">
        <v>35531</v>
      </c>
      <c r="G32" s="4">
        <v>36132</v>
      </c>
      <c r="H32" s="12">
        <f t="shared" si="1"/>
        <v>36390.333333333336</v>
      </c>
    </row>
    <row r="33" spans="1:8" ht="12" customHeight="1" x14ac:dyDescent="0.2">
      <c r="A33" s="7" t="str">
        <f>'Pregnant Women Participating'!A33</f>
        <v>Choctaw Indians, MS</v>
      </c>
      <c r="B33" s="4">
        <v>118</v>
      </c>
      <c r="C33" s="4">
        <v>116</v>
      </c>
      <c r="D33" s="4">
        <v>115</v>
      </c>
      <c r="E33" s="4">
        <v>123</v>
      </c>
      <c r="F33" s="4">
        <v>120</v>
      </c>
      <c r="G33" s="4">
        <v>118</v>
      </c>
      <c r="H33" s="12">
        <f t="shared" si="1"/>
        <v>118.33333333333333</v>
      </c>
    </row>
    <row r="34" spans="1:8" ht="12" customHeight="1" x14ac:dyDescent="0.2">
      <c r="A34" s="7" t="str">
        <f>'Pregnant Women Participating'!A34</f>
        <v>Eastern Cherokee, NC</v>
      </c>
      <c r="B34" s="4">
        <v>118</v>
      </c>
      <c r="C34" s="4">
        <v>113</v>
      </c>
      <c r="D34" s="4">
        <v>111</v>
      </c>
      <c r="E34" s="4">
        <v>121</v>
      </c>
      <c r="F34" s="4">
        <v>111</v>
      </c>
      <c r="G34" s="4">
        <v>110</v>
      </c>
      <c r="H34" s="12">
        <f t="shared" si="1"/>
        <v>114</v>
      </c>
    </row>
    <row r="35" spans="1:8" s="16" customFormat="1" ht="24.75" customHeight="1" x14ac:dyDescent="0.2">
      <c r="A35" s="13" t="str">
        <f>'Pregnant Women Participating'!A35</f>
        <v>Southeast Region</v>
      </c>
      <c r="B35" s="14">
        <v>326110</v>
      </c>
      <c r="C35" s="14">
        <v>315273</v>
      </c>
      <c r="D35" s="14">
        <v>309781</v>
      </c>
      <c r="E35" s="14">
        <v>307099</v>
      </c>
      <c r="F35" s="14">
        <v>304874</v>
      </c>
      <c r="G35" s="14">
        <v>307281</v>
      </c>
      <c r="H35" s="15">
        <f t="shared" si="1"/>
        <v>311736.33333333331</v>
      </c>
    </row>
    <row r="36" spans="1:8" ht="12" customHeight="1" x14ac:dyDescent="0.2">
      <c r="A36" s="7" t="str">
        <f>'Pregnant Women Participating'!A36</f>
        <v>Illinois</v>
      </c>
      <c r="B36" s="4">
        <v>39690</v>
      </c>
      <c r="C36" s="4">
        <v>38172</v>
      </c>
      <c r="D36" s="4">
        <v>37182</v>
      </c>
      <c r="E36" s="4">
        <v>37113</v>
      </c>
      <c r="F36" s="4">
        <v>36728</v>
      </c>
      <c r="G36" s="4">
        <v>37163</v>
      </c>
      <c r="H36" s="12">
        <f t="shared" si="1"/>
        <v>37674.666666666664</v>
      </c>
    </row>
    <row r="37" spans="1:8" ht="12" customHeight="1" x14ac:dyDescent="0.2">
      <c r="A37" s="7" t="str">
        <f>'Pregnant Women Participating'!A37</f>
        <v>Indiana</v>
      </c>
      <c r="B37" s="4">
        <v>34313</v>
      </c>
      <c r="C37" s="4">
        <v>33073</v>
      </c>
      <c r="D37" s="4">
        <v>32618</v>
      </c>
      <c r="E37" s="4">
        <v>32588</v>
      </c>
      <c r="F37" s="4">
        <v>32176</v>
      </c>
      <c r="G37" s="4">
        <v>32867</v>
      </c>
      <c r="H37" s="12">
        <f t="shared" si="1"/>
        <v>32939.166666666664</v>
      </c>
    </row>
    <row r="38" spans="1:8" ht="12" customHeight="1" x14ac:dyDescent="0.2">
      <c r="A38" s="7" t="str">
        <f>'Pregnant Women Participating'!A38</f>
        <v>Iowa</v>
      </c>
      <c r="B38" s="4">
        <v>12295</v>
      </c>
      <c r="C38" s="4">
        <v>12048</v>
      </c>
      <c r="D38" s="4">
        <v>11832</v>
      </c>
      <c r="E38" s="4">
        <v>11702</v>
      </c>
      <c r="F38" s="4">
        <v>11628</v>
      </c>
      <c r="G38" s="4">
        <v>11565</v>
      </c>
      <c r="H38" s="12">
        <f t="shared" si="1"/>
        <v>11845</v>
      </c>
    </row>
    <row r="39" spans="1:8" ht="12" customHeight="1" x14ac:dyDescent="0.2">
      <c r="A39" s="7" t="str">
        <f>'Pregnant Women Participating'!A39</f>
        <v>Michigan</v>
      </c>
      <c r="B39" s="4">
        <v>39288</v>
      </c>
      <c r="C39" s="4">
        <v>38258</v>
      </c>
      <c r="D39" s="4">
        <v>37385</v>
      </c>
      <c r="E39" s="4">
        <v>37418</v>
      </c>
      <c r="F39" s="4">
        <v>37194</v>
      </c>
      <c r="G39" s="4">
        <v>37235</v>
      </c>
      <c r="H39" s="12">
        <f t="shared" si="1"/>
        <v>37796.333333333336</v>
      </c>
    </row>
    <row r="40" spans="1:8" ht="12" customHeight="1" x14ac:dyDescent="0.2">
      <c r="A40" s="7" t="str">
        <f>'Pregnant Women Participating'!A40</f>
        <v>Minnesota</v>
      </c>
      <c r="B40" s="4">
        <v>23104</v>
      </c>
      <c r="C40" s="4">
        <v>22394</v>
      </c>
      <c r="D40" s="4">
        <v>22074</v>
      </c>
      <c r="E40" s="4">
        <v>21799</v>
      </c>
      <c r="F40" s="4">
        <v>21375</v>
      </c>
      <c r="G40" s="4">
        <v>21426</v>
      </c>
      <c r="H40" s="12">
        <f t="shared" si="1"/>
        <v>22028.666666666668</v>
      </c>
    </row>
    <row r="41" spans="1:8" ht="12" customHeight="1" x14ac:dyDescent="0.2">
      <c r="A41" s="7" t="str">
        <f>'Pregnant Women Participating'!A41</f>
        <v>Ohio</v>
      </c>
      <c r="B41" s="4">
        <v>42191</v>
      </c>
      <c r="C41" s="4">
        <v>40910</v>
      </c>
      <c r="D41" s="4">
        <v>39982</v>
      </c>
      <c r="E41" s="4">
        <v>39556</v>
      </c>
      <c r="F41" s="4">
        <v>39417</v>
      </c>
      <c r="G41" s="4">
        <v>40044</v>
      </c>
      <c r="H41" s="12">
        <f t="shared" si="1"/>
        <v>40350</v>
      </c>
    </row>
    <row r="42" spans="1:8" ht="12" customHeight="1" x14ac:dyDescent="0.2">
      <c r="A42" s="7" t="str">
        <f>'Pregnant Women Participating'!A42</f>
        <v>Wisconsin</v>
      </c>
      <c r="B42" s="4">
        <v>19500</v>
      </c>
      <c r="C42" s="4">
        <v>19071</v>
      </c>
      <c r="D42" s="4">
        <v>18884</v>
      </c>
      <c r="E42" s="4">
        <v>18922</v>
      </c>
      <c r="F42" s="4">
        <v>18866</v>
      </c>
      <c r="G42" s="4">
        <v>18754</v>
      </c>
      <c r="H42" s="12">
        <f t="shared" si="1"/>
        <v>18999.5</v>
      </c>
    </row>
    <row r="43" spans="1:8" s="16" customFormat="1" ht="24.75" customHeight="1" x14ac:dyDescent="0.2">
      <c r="A43" s="13" t="str">
        <f>'Pregnant Women Participating'!A43</f>
        <v>Midwest Region</v>
      </c>
      <c r="B43" s="14">
        <v>210381</v>
      </c>
      <c r="C43" s="14">
        <v>203926</v>
      </c>
      <c r="D43" s="14">
        <v>199957</v>
      </c>
      <c r="E43" s="14">
        <v>199098</v>
      </c>
      <c r="F43" s="14">
        <v>197384</v>
      </c>
      <c r="G43" s="14">
        <v>199054</v>
      </c>
      <c r="H43" s="15">
        <f t="shared" si="1"/>
        <v>201633.33333333334</v>
      </c>
    </row>
    <row r="44" spans="1:8" ht="12" customHeight="1" x14ac:dyDescent="0.2">
      <c r="A44" s="7" t="str">
        <f>'Pregnant Women Participating'!A44</f>
        <v>Arizona</v>
      </c>
      <c r="B44" s="4">
        <v>29973</v>
      </c>
      <c r="C44" s="4">
        <v>29226</v>
      </c>
      <c r="D44" s="4">
        <v>29149</v>
      </c>
      <c r="E44" s="4">
        <v>29196</v>
      </c>
      <c r="F44" s="4">
        <v>29169</v>
      </c>
      <c r="G44" s="4">
        <v>29631</v>
      </c>
      <c r="H44" s="12">
        <f t="shared" si="1"/>
        <v>29390.666666666668</v>
      </c>
    </row>
    <row r="45" spans="1:8" ht="12" customHeight="1" x14ac:dyDescent="0.2">
      <c r="A45" s="7" t="str">
        <f>'Pregnant Women Participating'!A45</f>
        <v>Arkansas</v>
      </c>
      <c r="B45" s="4">
        <v>15693</v>
      </c>
      <c r="C45" s="4">
        <v>14489</v>
      </c>
      <c r="D45" s="4">
        <v>13888</v>
      </c>
      <c r="E45" s="4">
        <v>14524</v>
      </c>
      <c r="F45" s="4">
        <v>15094</v>
      </c>
      <c r="G45" s="4">
        <v>14823</v>
      </c>
      <c r="H45" s="12">
        <f t="shared" si="1"/>
        <v>14751.833333333334</v>
      </c>
    </row>
    <row r="46" spans="1:8" ht="12" customHeight="1" x14ac:dyDescent="0.2">
      <c r="A46" s="7" t="str">
        <f>'Pregnant Women Participating'!A46</f>
        <v>Louisiana</v>
      </c>
      <c r="B46" s="4">
        <v>26334</v>
      </c>
      <c r="C46" s="4">
        <v>25460</v>
      </c>
      <c r="D46" s="4">
        <v>24910</v>
      </c>
      <c r="E46" s="4">
        <v>24650</v>
      </c>
      <c r="F46" s="4">
        <v>24789</v>
      </c>
      <c r="G46" s="4">
        <v>25161</v>
      </c>
      <c r="H46" s="12">
        <f t="shared" si="1"/>
        <v>25217.333333333332</v>
      </c>
    </row>
    <row r="47" spans="1:8" ht="12" customHeight="1" x14ac:dyDescent="0.2">
      <c r="A47" s="7" t="str">
        <f>'Pregnant Women Participating'!A47</f>
        <v>New Mexico</v>
      </c>
      <c r="B47" s="4">
        <v>11043</v>
      </c>
      <c r="C47" s="4">
        <v>10098</v>
      </c>
      <c r="D47" s="4">
        <v>9902</v>
      </c>
      <c r="E47" s="4">
        <v>10558</v>
      </c>
      <c r="F47" s="4">
        <v>10618</v>
      </c>
      <c r="G47" s="4">
        <v>10511</v>
      </c>
      <c r="H47" s="12">
        <f t="shared" si="1"/>
        <v>10455</v>
      </c>
    </row>
    <row r="48" spans="1:8" ht="12" customHeight="1" x14ac:dyDescent="0.2">
      <c r="A48" s="7" t="str">
        <f>'Pregnant Women Participating'!A48</f>
        <v>Oklahoma</v>
      </c>
      <c r="B48" s="4">
        <v>18257</v>
      </c>
      <c r="C48" s="4">
        <v>17422</v>
      </c>
      <c r="D48" s="4">
        <v>17047</v>
      </c>
      <c r="E48" s="4">
        <v>16632</v>
      </c>
      <c r="F48" s="4">
        <v>16675</v>
      </c>
      <c r="G48" s="4">
        <v>17348</v>
      </c>
      <c r="H48" s="12">
        <f t="shared" si="1"/>
        <v>17230.166666666668</v>
      </c>
    </row>
    <row r="49" spans="1:8" ht="12" customHeight="1" x14ac:dyDescent="0.2">
      <c r="A49" s="7" t="str">
        <f>'Pregnant Women Participating'!A49</f>
        <v>Texas</v>
      </c>
      <c r="B49" s="4">
        <v>209314</v>
      </c>
      <c r="C49" s="4">
        <v>202900</v>
      </c>
      <c r="D49" s="4">
        <v>198884</v>
      </c>
      <c r="E49" s="4">
        <v>196263</v>
      </c>
      <c r="F49" s="4">
        <v>196303</v>
      </c>
      <c r="G49" s="4">
        <v>197610</v>
      </c>
      <c r="H49" s="12">
        <f t="shared" si="1"/>
        <v>200212.33333333334</v>
      </c>
    </row>
    <row r="50" spans="1:8" ht="12" customHeight="1" x14ac:dyDescent="0.2">
      <c r="A50" s="7" t="str">
        <f>'Pregnant Women Participating'!A50</f>
        <v>Utah</v>
      </c>
      <c r="B50" s="4">
        <v>10408</v>
      </c>
      <c r="C50" s="4">
        <v>10199</v>
      </c>
      <c r="D50" s="4">
        <v>10003</v>
      </c>
      <c r="E50" s="4">
        <v>9779</v>
      </c>
      <c r="F50" s="4">
        <v>9762</v>
      </c>
      <c r="G50" s="4">
        <v>9782</v>
      </c>
      <c r="H50" s="12">
        <f t="shared" si="1"/>
        <v>9988.8333333333339</v>
      </c>
    </row>
    <row r="51" spans="1:8" ht="12" customHeight="1" x14ac:dyDescent="0.2">
      <c r="A51" s="7" t="str">
        <f>'Pregnant Women Participating'!A51</f>
        <v>Inter-Tribal Council, AZ</v>
      </c>
      <c r="B51" s="4">
        <v>1175</v>
      </c>
      <c r="C51" s="4">
        <v>1148</v>
      </c>
      <c r="D51" s="4">
        <v>1139</v>
      </c>
      <c r="E51" s="4">
        <v>1157</v>
      </c>
      <c r="F51" s="4">
        <v>1115</v>
      </c>
      <c r="G51" s="4">
        <v>1161</v>
      </c>
      <c r="H51" s="12">
        <f t="shared" si="1"/>
        <v>1149.1666666666667</v>
      </c>
    </row>
    <row r="52" spans="1:8" ht="12" customHeight="1" x14ac:dyDescent="0.2">
      <c r="A52" s="7" t="str">
        <f>'Pregnant Women Participating'!A52</f>
        <v>Navajo Nation, AZ</v>
      </c>
      <c r="B52" s="4">
        <v>833</v>
      </c>
      <c r="C52" s="4">
        <v>776</v>
      </c>
      <c r="D52" s="4">
        <v>759</v>
      </c>
      <c r="E52" s="4">
        <v>804</v>
      </c>
      <c r="F52" s="4">
        <v>744</v>
      </c>
      <c r="G52" s="4">
        <v>757</v>
      </c>
      <c r="H52" s="12">
        <f t="shared" si="1"/>
        <v>778.83333333333337</v>
      </c>
    </row>
    <row r="53" spans="1:8" ht="12" customHeight="1" x14ac:dyDescent="0.2">
      <c r="A53" s="7" t="str">
        <f>'Pregnant Women Participating'!A53</f>
        <v>Acoma, Canoncito &amp; Laguna, NM</v>
      </c>
      <c r="B53" s="4">
        <v>54</v>
      </c>
      <c r="C53" s="4">
        <v>55</v>
      </c>
      <c r="D53" s="4">
        <v>55</v>
      </c>
      <c r="E53" s="4">
        <v>60</v>
      </c>
      <c r="F53" s="4">
        <v>53</v>
      </c>
      <c r="G53" s="4">
        <v>48</v>
      </c>
      <c r="H53" s="12">
        <f t="shared" si="1"/>
        <v>54.166666666666664</v>
      </c>
    </row>
    <row r="54" spans="1:8" ht="12" customHeight="1" x14ac:dyDescent="0.2">
      <c r="A54" s="7" t="str">
        <f>'Pregnant Women Participating'!A54</f>
        <v>Eight Northern Pueblos, NM</v>
      </c>
      <c r="B54" s="4">
        <v>67</v>
      </c>
      <c r="C54" s="4">
        <v>65</v>
      </c>
      <c r="D54" s="4">
        <v>65</v>
      </c>
      <c r="E54" s="4">
        <v>62</v>
      </c>
      <c r="F54" s="4">
        <v>61</v>
      </c>
      <c r="G54" s="4">
        <v>52</v>
      </c>
      <c r="H54" s="12">
        <f t="shared" si="1"/>
        <v>62</v>
      </c>
    </row>
    <row r="55" spans="1:8" ht="12" customHeight="1" x14ac:dyDescent="0.2">
      <c r="A55" s="7" t="str">
        <f>'Pregnant Women Participating'!A55</f>
        <v>Five Sandoval Pueblos, NM</v>
      </c>
      <c r="B55" s="4">
        <v>41</v>
      </c>
      <c r="C55" s="4">
        <v>38</v>
      </c>
      <c r="D55" s="4">
        <v>31</v>
      </c>
      <c r="E55" s="4">
        <v>38</v>
      </c>
      <c r="F55" s="4">
        <v>35</v>
      </c>
      <c r="G55" s="4">
        <v>37</v>
      </c>
      <c r="H55" s="12">
        <f t="shared" si="1"/>
        <v>36.666666666666664</v>
      </c>
    </row>
    <row r="56" spans="1:8" ht="12" customHeight="1" x14ac:dyDescent="0.2">
      <c r="A56" s="7" t="str">
        <f>'Pregnant Women Participating'!A56</f>
        <v>Isleta Pueblo, NM</v>
      </c>
      <c r="B56" s="4">
        <v>182</v>
      </c>
      <c r="C56" s="4">
        <v>169</v>
      </c>
      <c r="D56" s="4">
        <v>166</v>
      </c>
      <c r="E56" s="4">
        <v>168</v>
      </c>
      <c r="F56" s="4">
        <v>167</v>
      </c>
      <c r="G56" s="4">
        <v>166</v>
      </c>
      <c r="H56" s="12">
        <f t="shared" si="1"/>
        <v>169.66666666666666</v>
      </c>
    </row>
    <row r="57" spans="1:8" ht="12" customHeight="1" x14ac:dyDescent="0.2">
      <c r="A57" s="7" t="str">
        <f>'Pregnant Women Participating'!A57</f>
        <v>San Felipe Pueblo, NM</v>
      </c>
      <c r="B57" s="4">
        <v>42</v>
      </c>
      <c r="C57" s="4">
        <v>44</v>
      </c>
      <c r="D57" s="4">
        <v>33</v>
      </c>
      <c r="E57" s="4">
        <v>42</v>
      </c>
      <c r="F57" s="4">
        <v>40</v>
      </c>
      <c r="G57" s="4">
        <v>38</v>
      </c>
      <c r="H57" s="12">
        <f t="shared" si="1"/>
        <v>39.833333333333336</v>
      </c>
    </row>
    <row r="58" spans="1:8" ht="12" customHeight="1" x14ac:dyDescent="0.2">
      <c r="A58" s="7" t="str">
        <f>'Pregnant Women Participating'!A58</f>
        <v>Santo Domingo Tribe, NM</v>
      </c>
      <c r="B58" s="4">
        <v>22</v>
      </c>
      <c r="C58" s="4">
        <v>21</v>
      </c>
      <c r="D58" s="4">
        <v>15</v>
      </c>
      <c r="E58" s="4">
        <v>16</v>
      </c>
      <c r="F58" s="4">
        <v>15</v>
      </c>
      <c r="G58" s="4">
        <v>19</v>
      </c>
      <c r="H58" s="12">
        <f t="shared" si="1"/>
        <v>18</v>
      </c>
    </row>
    <row r="59" spans="1:8" ht="12" customHeight="1" x14ac:dyDescent="0.2">
      <c r="A59" s="7" t="str">
        <f>'Pregnant Women Participating'!A59</f>
        <v>Zuni Pueblo, NM</v>
      </c>
      <c r="B59" s="4">
        <v>107</v>
      </c>
      <c r="C59" s="4">
        <v>102</v>
      </c>
      <c r="D59" s="4">
        <v>101</v>
      </c>
      <c r="E59" s="4">
        <v>93</v>
      </c>
      <c r="F59" s="4">
        <v>90</v>
      </c>
      <c r="G59" s="4">
        <v>94</v>
      </c>
      <c r="H59" s="12">
        <f t="shared" si="1"/>
        <v>97.833333333333329</v>
      </c>
    </row>
    <row r="60" spans="1:8" ht="12" customHeight="1" x14ac:dyDescent="0.2">
      <c r="A60" s="7" t="str">
        <f>'Pregnant Women Participating'!A60</f>
        <v>Cherokee Nation, OK</v>
      </c>
      <c r="B60" s="4">
        <v>1270</v>
      </c>
      <c r="C60" s="4">
        <v>1220</v>
      </c>
      <c r="D60" s="4">
        <v>1237</v>
      </c>
      <c r="E60" s="4">
        <v>1245</v>
      </c>
      <c r="F60" s="4">
        <v>1239</v>
      </c>
      <c r="G60" s="4">
        <v>1240</v>
      </c>
      <c r="H60" s="12">
        <f t="shared" si="1"/>
        <v>1241.8333333333333</v>
      </c>
    </row>
    <row r="61" spans="1:8" ht="12" customHeight="1" x14ac:dyDescent="0.2">
      <c r="A61" s="7" t="str">
        <f>'Pregnant Women Participating'!A61</f>
        <v>Chickasaw Nation, OK</v>
      </c>
      <c r="B61" s="4">
        <v>813</v>
      </c>
      <c r="C61" s="4">
        <v>793</v>
      </c>
      <c r="D61" s="4">
        <v>796</v>
      </c>
      <c r="E61" s="4">
        <v>813</v>
      </c>
      <c r="F61" s="4">
        <v>780</v>
      </c>
      <c r="G61" s="4">
        <v>778</v>
      </c>
      <c r="H61" s="12">
        <f t="shared" si="1"/>
        <v>795.5</v>
      </c>
    </row>
    <row r="62" spans="1:8" ht="12" customHeight="1" x14ac:dyDescent="0.2">
      <c r="A62" s="7" t="str">
        <f>'Pregnant Women Participating'!A62</f>
        <v>Choctaw Nation, OK</v>
      </c>
      <c r="B62" s="4">
        <v>959</v>
      </c>
      <c r="C62" s="4">
        <v>957</v>
      </c>
      <c r="D62" s="4">
        <v>952</v>
      </c>
      <c r="E62" s="4">
        <v>976</v>
      </c>
      <c r="F62" s="4">
        <v>1004</v>
      </c>
      <c r="G62" s="4">
        <v>1004</v>
      </c>
      <c r="H62" s="12">
        <f t="shared" si="1"/>
        <v>975.33333333333337</v>
      </c>
    </row>
    <row r="63" spans="1:8" ht="12" customHeight="1" x14ac:dyDescent="0.2">
      <c r="A63" s="7" t="str">
        <f>'Pregnant Women Participating'!A63</f>
        <v>Citizen Potawatomi Nation, OK</v>
      </c>
      <c r="B63" s="4">
        <v>266</v>
      </c>
      <c r="C63" s="4">
        <v>257</v>
      </c>
      <c r="D63" s="4">
        <v>249</v>
      </c>
      <c r="E63" s="4">
        <v>245</v>
      </c>
      <c r="F63" s="4">
        <v>257</v>
      </c>
      <c r="G63" s="4">
        <v>252</v>
      </c>
      <c r="H63" s="12">
        <f t="shared" si="1"/>
        <v>254.33333333333334</v>
      </c>
    </row>
    <row r="64" spans="1:8" ht="12" customHeight="1" x14ac:dyDescent="0.2">
      <c r="A64" s="7" t="str">
        <f>'Pregnant Women Participating'!A64</f>
        <v>Inter-Tribal Council, OK</v>
      </c>
      <c r="B64" s="4">
        <v>121</v>
      </c>
      <c r="C64" s="4">
        <v>119</v>
      </c>
      <c r="D64" s="4">
        <v>128</v>
      </c>
      <c r="E64" s="4">
        <v>125</v>
      </c>
      <c r="F64" s="4">
        <v>133</v>
      </c>
      <c r="G64" s="4">
        <v>128</v>
      </c>
      <c r="H64" s="12">
        <f t="shared" si="1"/>
        <v>125.66666666666667</v>
      </c>
    </row>
    <row r="65" spans="1:8" ht="12" customHeight="1" x14ac:dyDescent="0.2">
      <c r="A65" s="7" t="str">
        <f>'Pregnant Women Participating'!A65</f>
        <v>Muscogee Creek Nation, OK</v>
      </c>
      <c r="B65" s="4">
        <v>382</v>
      </c>
      <c r="C65" s="4">
        <v>382</v>
      </c>
      <c r="D65" s="4">
        <v>367</v>
      </c>
      <c r="E65" s="4">
        <v>371</v>
      </c>
      <c r="F65" s="4">
        <v>374</v>
      </c>
      <c r="G65" s="4">
        <v>387</v>
      </c>
      <c r="H65" s="12">
        <f t="shared" si="1"/>
        <v>377.16666666666669</v>
      </c>
    </row>
    <row r="66" spans="1:8" ht="12" customHeight="1" x14ac:dyDescent="0.2">
      <c r="A66" s="7" t="str">
        <f>'Pregnant Women Participating'!A66</f>
        <v>Osage Tribal Council, OK</v>
      </c>
      <c r="B66" s="4">
        <v>471</v>
      </c>
      <c r="C66" s="4">
        <v>468</v>
      </c>
      <c r="D66" s="4">
        <v>446</v>
      </c>
      <c r="E66" s="4">
        <v>460</v>
      </c>
      <c r="F66" s="4">
        <v>474</v>
      </c>
      <c r="G66" s="4">
        <v>476</v>
      </c>
      <c r="H66" s="12">
        <f t="shared" si="1"/>
        <v>465.83333333333331</v>
      </c>
    </row>
    <row r="67" spans="1:8" ht="12" customHeight="1" x14ac:dyDescent="0.2">
      <c r="A67" s="7" t="str">
        <f>'Pregnant Women Participating'!A67</f>
        <v>Otoe-Missouria Tribe, OK</v>
      </c>
      <c r="B67" s="4">
        <v>100</v>
      </c>
      <c r="C67" s="4">
        <v>88</v>
      </c>
      <c r="D67" s="4">
        <v>89</v>
      </c>
      <c r="E67" s="4">
        <v>86</v>
      </c>
      <c r="F67" s="4">
        <v>81</v>
      </c>
      <c r="G67" s="4">
        <v>81</v>
      </c>
      <c r="H67" s="12">
        <f t="shared" si="1"/>
        <v>87.5</v>
      </c>
    </row>
    <row r="68" spans="1:8" ht="12" customHeight="1" x14ac:dyDescent="0.2">
      <c r="A68" s="7" t="str">
        <f>'Pregnant Women Participating'!A68</f>
        <v>Wichita, Caddo &amp; Delaware (WCD), OK</v>
      </c>
      <c r="B68" s="4">
        <v>815</v>
      </c>
      <c r="C68" s="4">
        <v>786</v>
      </c>
      <c r="D68" s="4">
        <v>782</v>
      </c>
      <c r="E68" s="4">
        <v>799</v>
      </c>
      <c r="F68" s="4">
        <v>812</v>
      </c>
      <c r="G68" s="4">
        <v>826</v>
      </c>
      <c r="H68" s="12">
        <f t="shared" si="1"/>
        <v>803.33333333333337</v>
      </c>
    </row>
    <row r="69" spans="1:8" s="16" customFormat="1" ht="24.75" customHeight="1" x14ac:dyDescent="0.2">
      <c r="A69" s="13" t="str">
        <f>'Pregnant Women Participating'!A69</f>
        <v>Southwest Region</v>
      </c>
      <c r="B69" s="14">
        <v>328742</v>
      </c>
      <c r="C69" s="14">
        <v>317282</v>
      </c>
      <c r="D69" s="14">
        <v>311193</v>
      </c>
      <c r="E69" s="14">
        <v>309162</v>
      </c>
      <c r="F69" s="14">
        <v>309884</v>
      </c>
      <c r="G69" s="14">
        <v>312410</v>
      </c>
      <c r="H69" s="15">
        <f t="shared" si="1"/>
        <v>314778.83333333331</v>
      </c>
    </row>
    <row r="70" spans="1:8" ht="12" customHeight="1" x14ac:dyDescent="0.2">
      <c r="A70" s="7" t="str">
        <f>'Pregnant Women Participating'!A70</f>
        <v>Colorado</v>
      </c>
      <c r="B70" s="12">
        <v>21949</v>
      </c>
      <c r="C70" s="4">
        <v>21472</v>
      </c>
      <c r="D70" s="4">
        <v>21153</v>
      </c>
      <c r="E70" s="4">
        <v>21105</v>
      </c>
      <c r="F70" s="4">
        <v>21025</v>
      </c>
      <c r="G70" s="4">
        <v>21175</v>
      </c>
      <c r="H70" s="12">
        <f t="shared" si="1"/>
        <v>21313.166666666668</v>
      </c>
    </row>
    <row r="71" spans="1:8" ht="12" customHeight="1" x14ac:dyDescent="0.2">
      <c r="A71" s="7" t="str">
        <f>'Pregnant Women Participating'!A71</f>
        <v>Kansas</v>
      </c>
      <c r="B71" s="12">
        <v>11157</v>
      </c>
      <c r="C71" s="4">
        <v>10580</v>
      </c>
      <c r="D71" s="4">
        <v>10426</v>
      </c>
      <c r="E71" s="4">
        <v>10546</v>
      </c>
      <c r="F71" s="4">
        <v>10435</v>
      </c>
      <c r="G71" s="4">
        <v>10519</v>
      </c>
      <c r="H71" s="12">
        <f t="shared" si="1"/>
        <v>10610.5</v>
      </c>
    </row>
    <row r="72" spans="1:8" ht="12" customHeight="1" x14ac:dyDescent="0.2">
      <c r="A72" s="7" t="str">
        <f>'Pregnant Women Participating'!A72</f>
        <v>Missouri</v>
      </c>
      <c r="B72" s="12">
        <v>23458</v>
      </c>
      <c r="C72" s="4">
        <v>22474</v>
      </c>
      <c r="D72" s="4">
        <v>21652</v>
      </c>
      <c r="E72" s="4">
        <v>21557</v>
      </c>
      <c r="F72" s="4">
        <v>21521</v>
      </c>
      <c r="G72" s="4">
        <v>21676</v>
      </c>
      <c r="H72" s="12">
        <f t="shared" si="1"/>
        <v>22056.333333333332</v>
      </c>
    </row>
    <row r="73" spans="1:8" ht="12" customHeight="1" x14ac:dyDescent="0.2">
      <c r="A73" s="7" t="str">
        <f>'Pregnant Women Participating'!A73</f>
        <v>Montana</v>
      </c>
      <c r="B73" s="12">
        <v>3010</v>
      </c>
      <c r="C73" s="4">
        <v>2897</v>
      </c>
      <c r="D73" s="4">
        <v>2881</v>
      </c>
      <c r="E73" s="4">
        <v>2849</v>
      </c>
      <c r="F73" s="4">
        <v>2841</v>
      </c>
      <c r="G73" s="4">
        <v>2872</v>
      </c>
      <c r="H73" s="12">
        <f t="shared" si="1"/>
        <v>2891.6666666666665</v>
      </c>
    </row>
    <row r="74" spans="1:8" ht="12" customHeight="1" x14ac:dyDescent="0.2">
      <c r="A74" s="7" t="str">
        <f>'Pregnant Women Participating'!A74</f>
        <v>Nebraska</v>
      </c>
      <c r="B74" s="12">
        <v>7177</v>
      </c>
      <c r="C74" s="4">
        <v>7086</v>
      </c>
      <c r="D74" s="4">
        <v>6869</v>
      </c>
      <c r="E74" s="4">
        <v>6791</v>
      </c>
      <c r="F74" s="4">
        <v>6655</v>
      </c>
      <c r="G74" s="4">
        <v>6687</v>
      </c>
      <c r="H74" s="12">
        <f t="shared" si="1"/>
        <v>6877.5</v>
      </c>
    </row>
    <row r="75" spans="1:8" ht="12" customHeight="1" x14ac:dyDescent="0.2">
      <c r="A75" s="7" t="str">
        <f>'Pregnant Women Participating'!A75</f>
        <v>North Dakota</v>
      </c>
      <c r="B75" s="12">
        <v>2065</v>
      </c>
      <c r="C75" s="4">
        <v>2006</v>
      </c>
      <c r="D75" s="4">
        <v>1954</v>
      </c>
      <c r="E75" s="4">
        <v>1941</v>
      </c>
      <c r="F75" s="4">
        <v>1893</v>
      </c>
      <c r="G75" s="4">
        <v>1941</v>
      </c>
      <c r="H75" s="12">
        <f t="shared" si="1"/>
        <v>1966.6666666666667</v>
      </c>
    </row>
    <row r="76" spans="1:8" ht="12" customHeight="1" x14ac:dyDescent="0.2">
      <c r="A76" s="7" t="str">
        <f>'Pregnant Women Participating'!A76</f>
        <v>South Dakota</v>
      </c>
      <c r="B76" s="12">
        <v>3099</v>
      </c>
      <c r="C76" s="4">
        <v>3035</v>
      </c>
      <c r="D76" s="4">
        <v>3028</v>
      </c>
      <c r="E76" s="4">
        <v>3010</v>
      </c>
      <c r="F76" s="4">
        <v>3015</v>
      </c>
      <c r="G76" s="4">
        <v>3111</v>
      </c>
      <c r="H76" s="12">
        <f t="shared" si="1"/>
        <v>3049.6666666666665</v>
      </c>
    </row>
    <row r="77" spans="1:8" ht="12" customHeight="1" x14ac:dyDescent="0.2">
      <c r="A77" s="7" t="str">
        <f>'Pregnant Women Participating'!A77</f>
        <v>Wyoming</v>
      </c>
      <c r="B77" s="12">
        <v>1679</v>
      </c>
      <c r="C77" s="4">
        <v>1646</v>
      </c>
      <c r="D77" s="4">
        <v>1653</v>
      </c>
      <c r="E77" s="4">
        <v>1667</v>
      </c>
      <c r="F77" s="4">
        <v>1696</v>
      </c>
      <c r="G77" s="4">
        <v>1678</v>
      </c>
      <c r="H77" s="12">
        <f t="shared" si="1"/>
        <v>1669.8333333333333</v>
      </c>
    </row>
    <row r="78" spans="1:8" ht="12" customHeight="1" x14ac:dyDescent="0.2">
      <c r="A78" s="7" t="str">
        <f>'Pregnant Women Participating'!A78</f>
        <v>Ute Mountain Ute Tribe, CO</v>
      </c>
      <c r="B78" s="12">
        <v>31</v>
      </c>
      <c r="C78" s="4">
        <v>28</v>
      </c>
      <c r="D78" s="4">
        <v>28</v>
      </c>
      <c r="E78" s="4">
        <v>29</v>
      </c>
      <c r="F78" s="4">
        <v>29</v>
      </c>
      <c r="G78" s="4">
        <v>29</v>
      </c>
      <c r="H78" s="12">
        <f t="shared" si="1"/>
        <v>29</v>
      </c>
    </row>
    <row r="79" spans="1:8" ht="12" customHeight="1" x14ac:dyDescent="0.2">
      <c r="A79" s="7" t="str">
        <f>'Pregnant Women Participating'!A79</f>
        <v>Omaha Sioux, NE</v>
      </c>
      <c r="B79" s="12">
        <v>36</v>
      </c>
      <c r="C79" s="4">
        <v>36</v>
      </c>
      <c r="D79" s="4">
        <v>31</v>
      </c>
      <c r="E79" s="4">
        <v>33</v>
      </c>
      <c r="F79" s="4">
        <v>25</v>
      </c>
      <c r="G79" s="4">
        <v>25</v>
      </c>
      <c r="H79" s="12">
        <f t="shared" si="1"/>
        <v>31</v>
      </c>
    </row>
    <row r="80" spans="1:8" ht="12" customHeight="1" x14ac:dyDescent="0.2">
      <c r="A80" s="7" t="str">
        <f>'Pregnant Women Participating'!A80</f>
        <v>Santee Sioux, NE</v>
      </c>
      <c r="B80" s="12">
        <v>16</v>
      </c>
      <c r="C80" s="4">
        <v>12</v>
      </c>
      <c r="D80" s="4">
        <v>12</v>
      </c>
      <c r="E80" s="4">
        <v>13</v>
      </c>
      <c r="F80" s="4">
        <v>12</v>
      </c>
      <c r="G80" s="4">
        <v>11</v>
      </c>
      <c r="H80" s="12">
        <f t="shared" si="1"/>
        <v>12.666666666666666</v>
      </c>
    </row>
    <row r="81" spans="1:8" ht="12" customHeight="1" x14ac:dyDescent="0.2">
      <c r="A81" s="7" t="str">
        <f>'Pregnant Women Participating'!A81</f>
        <v>Winnebago Tribe, NE</v>
      </c>
      <c r="B81" s="12">
        <v>23</v>
      </c>
      <c r="C81" s="4">
        <v>19</v>
      </c>
      <c r="D81" s="4">
        <v>20</v>
      </c>
      <c r="E81" s="4">
        <v>21</v>
      </c>
      <c r="F81" s="4">
        <v>20</v>
      </c>
      <c r="G81" s="4">
        <v>25</v>
      </c>
      <c r="H81" s="12">
        <f t="shared" si="1"/>
        <v>21.333333333333332</v>
      </c>
    </row>
    <row r="82" spans="1:8" ht="12" customHeight="1" x14ac:dyDescent="0.2">
      <c r="A82" s="7" t="str">
        <f>'Pregnant Women Participating'!A82</f>
        <v>Standing Rock Sioux Tribe, ND</v>
      </c>
      <c r="B82" s="12">
        <v>33</v>
      </c>
      <c r="C82" s="4">
        <v>32</v>
      </c>
      <c r="D82" s="4">
        <v>29</v>
      </c>
      <c r="E82" s="4">
        <v>31</v>
      </c>
      <c r="F82" s="4">
        <v>32</v>
      </c>
      <c r="G82" s="4">
        <v>35</v>
      </c>
      <c r="H82" s="12">
        <f t="shared" si="1"/>
        <v>32</v>
      </c>
    </row>
    <row r="83" spans="1:8" ht="12" customHeight="1" x14ac:dyDescent="0.2">
      <c r="A83" s="7" t="str">
        <f>'Pregnant Women Participating'!A83</f>
        <v>Three Affiliated Tribes, ND</v>
      </c>
      <c r="B83" s="12">
        <v>17</v>
      </c>
      <c r="C83" s="4">
        <v>16</v>
      </c>
      <c r="D83" s="4">
        <v>16</v>
      </c>
      <c r="E83" s="4">
        <v>21</v>
      </c>
      <c r="F83" s="4">
        <v>19</v>
      </c>
      <c r="G83" s="4">
        <v>21</v>
      </c>
      <c r="H83" s="12">
        <f t="shared" si="1"/>
        <v>18.333333333333332</v>
      </c>
    </row>
    <row r="84" spans="1:8" ht="12" customHeight="1" x14ac:dyDescent="0.2">
      <c r="A84" s="7" t="str">
        <f>'Pregnant Women Participating'!A84</f>
        <v>Cheyenne River Sioux, SD</v>
      </c>
      <c r="B84" s="12">
        <v>87</v>
      </c>
      <c r="C84" s="4">
        <v>90</v>
      </c>
      <c r="D84" s="4">
        <v>92</v>
      </c>
      <c r="E84" s="4">
        <v>89</v>
      </c>
      <c r="F84" s="4">
        <v>85</v>
      </c>
      <c r="G84" s="4">
        <v>82</v>
      </c>
      <c r="H84" s="12">
        <f t="shared" si="1"/>
        <v>87.5</v>
      </c>
    </row>
    <row r="85" spans="1:8" ht="12" customHeight="1" x14ac:dyDescent="0.2">
      <c r="A85" s="7" t="str">
        <f>'Pregnant Women Participating'!A85</f>
        <v>Rosebud Sioux, SD</v>
      </c>
      <c r="B85" s="12">
        <v>171</v>
      </c>
      <c r="C85" s="4">
        <v>169</v>
      </c>
      <c r="D85" s="4">
        <v>157</v>
      </c>
      <c r="E85" s="4">
        <v>159</v>
      </c>
      <c r="F85" s="4">
        <v>148</v>
      </c>
      <c r="G85" s="4">
        <v>147</v>
      </c>
      <c r="H85" s="12">
        <f t="shared" si="1"/>
        <v>158.5</v>
      </c>
    </row>
    <row r="86" spans="1:8" ht="12" customHeight="1" x14ac:dyDescent="0.2">
      <c r="A86" s="7" t="str">
        <f>'Pregnant Women Participating'!A86</f>
        <v>Northern Arapahoe, WY</v>
      </c>
      <c r="B86" s="12">
        <v>50</v>
      </c>
      <c r="C86" s="4">
        <v>44</v>
      </c>
      <c r="D86" s="4">
        <v>41</v>
      </c>
      <c r="E86" s="4">
        <v>43</v>
      </c>
      <c r="F86" s="4">
        <v>40</v>
      </c>
      <c r="G86" s="4">
        <v>45</v>
      </c>
      <c r="H86" s="12">
        <f t="shared" si="1"/>
        <v>43.833333333333336</v>
      </c>
    </row>
    <row r="87" spans="1:8" ht="12" customHeight="1" x14ac:dyDescent="0.2">
      <c r="A87" s="7" t="str">
        <f>'Pregnant Women Participating'!A87</f>
        <v>Shoshone Tribe, WY</v>
      </c>
      <c r="B87" s="12">
        <v>30</v>
      </c>
      <c r="C87" s="4">
        <v>18</v>
      </c>
      <c r="D87" s="4">
        <v>20</v>
      </c>
      <c r="E87" s="4">
        <v>18</v>
      </c>
      <c r="F87" s="4">
        <v>20</v>
      </c>
      <c r="G87" s="4">
        <v>22</v>
      </c>
      <c r="H87" s="12">
        <f t="shared" si="1"/>
        <v>21.333333333333332</v>
      </c>
    </row>
    <row r="88" spans="1:8" s="16" customFormat="1" ht="24.75" customHeight="1" x14ac:dyDescent="0.2">
      <c r="A88" s="13" t="str">
        <f>'Pregnant Women Participating'!A88</f>
        <v>Mountain Plains</v>
      </c>
      <c r="B88" s="14">
        <v>74088</v>
      </c>
      <c r="C88" s="14">
        <v>71660</v>
      </c>
      <c r="D88" s="14">
        <v>70062</v>
      </c>
      <c r="E88" s="14">
        <v>69923</v>
      </c>
      <c r="F88" s="14">
        <v>69511</v>
      </c>
      <c r="G88" s="14">
        <v>70101</v>
      </c>
      <c r="H88" s="15">
        <f t="shared" si="1"/>
        <v>70890.833333333328</v>
      </c>
    </row>
    <row r="89" spans="1:8" ht="12" customHeight="1" x14ac:dyDescent="0.2">
      <c r="A89" s="8" t="str">
        <f>'Pregnant Women Participating'!A89</f>
        <v>Alaska</v>
      </c>
      <c r="B89" s="12">
        <v>2939</v>
      </c>
      <c r="C89" s="4">
        <v>2917</v>
      </c>
      <c r="D89" s="4">
        <v>2864</v>
      </c>
      <c r="E89" s="4">
        <v>2836</v>
      </c>
      <c r="F89" s="4">
        <v>2826</v>
      </c>
      <c r="G89" s="4">
        <v>2824</v>
      </c>
      <c r="H89" s="12">
        <f t="shared" si="1"/>
        <v>2867.6666666666665</v>
      </c>
    </row>
    <row r="90" spans="1:8" ht="12" customHeight="1" x14ac:dyDescent="0.2">
      <c r="A90" s="8" t="str">
        <f>'Pregnant Women Participating'!A90</f>
        <v>American Samoa</v>
      </c>
      <c r="B90" s="12">
        <v>735</v>
      </c>
      <c r="C90" s="4">
        <v>715</v>
      </c>
      <c r="D90" s="4">
        <v>726</v>
      </c>
      <c r="E90" s="4">
        <v>763</v>
      </c>
      <c r="F90" s="4">
        <v>720</v>
      </c>
      <c r="G90" s="4">
        <v>752</v>
      </c>
      <c r="H90" s="12">
        <f t="shared" si="1"/>
        <v>735.16666666666663</v>
      </c>
    </row>
    <row r="91" spans="1:8" ht="12" customHeight="1" x14ac:dyDescent="0.2">
      <c r="A91" s="8" t="str">
        <f>'Pregnant Women Participating'!A91</f>
        <v>California</v>
      </c>
      <c r="B91" s="12">
        <v>207670</v>
      </c>
      <c r="C91" s="4">
        <v>200887</v>
      </c>
      <c r="D91" s="4">
        <v>199458</v>
      </c>
      <c r="E91" s="4">
        <v>201077</v>
      </c>
      <c r="F91" s="4">
        <v>199922</v>
      </c>
      <c r="G91" s="4">
        <v>202172</v>
      </c>
      <c r="H91" s="12">
        <f t="shared" si="1"/>
        <v>201864.33333333334</v>
      </c>
    </row>
    <row r="92" spans="1:8" ht="12" customHeight="1" x14ac:dyDescent="0.2">
      <c r="A92" s="8" t="str">
        <f>'Pregnant Women Participating'!A92</f>
        <v>Guam</v>
      </c>
      <c r="B92" s="12">
        <v>1181</v>
      </c>
      <c r="C92" s="4">
        <v>1107</v>
      </c>
      <c r="D92" s="4">
        <v>1061</v>
      </c>
      <c r="E92" s="4">
        <v>1094</v>
      </c>
      <c r="F92" s="4">
        <v>1117</v>
      </c>
      <c r="G92" s="4">
        <v>1159</v>
      </c>
      <c r="H92" s="12">
        <f t="shared" si="1"/>
        <v>1119.8333333333333</v>
      </c>
    </row>
    <row r="93" spans="1:8" ht="12" customHeight="1" x14ac:dyDescent="0.2">
      <c r="A93" s="8" t="str">
        <f>'Pregnant Women Participating'!A93</f>
        <v>Hawaii</v>
      </c>
      <c r="B93" s="12">
        <v>5526</v>
      </c>
      <c r="C93" s="4">
        <v>5302</v>
      </c>
      <c r="D93" s="4">
        <v>5215</v>
      </c>
      <c r="E93" s="4">
        <v>5269</v>
      </c>
      <c r="F93" s="4">
        <v>5229</v>
      </c>
      <c r="G93" s="4">
        <v>5232</v>
      </c>
      <c r="H93" s="12">
        <f t="shared" si="1"/>
        <v>5295.5</v>
      </c>
    </row>
    <row r="94" spans="1:8" ht="12" customHeight="1" x14ac:dyDescent="0.2">
      <c r="A94" s="8" t="str">
        <f>'Pregnant Women Participating'!A94</f>
        <v>Idaho</v>
      </c>
      <c r="B94" s="12">
        <v>7096</v>
      </c>
      <c r="C94" s="4">
        <v>6857</v>
      </c>
      <c r="D94" s="4">
        <v>6754</v>
      </c>
      <c r="E94" s="4">
        <v>6791</v>
      </c>
      <c r="F94" s="4">
        <v>6764</v>
      </c>
      <c r="G94" s="4">
        <v>6718</v>
      </c>
      <c r="H94" s="12">
        <f t="shared" si="1"/>
        <v>6830</v>
      </c>
    </row>
    <row r="95" spans="1:8" ht="12" customHeight="1" x14ac:dyDescent="0.2">
      <c r="A95" s="8" t="str">
        <f>'Pregnant Women Participating'!A95</f>
        <v>Nevada</v>
      </c>
      <c r="B95" s="12">
        <v>10851</v>
      </c>
      <c r="C95" s="4">
        <v>10287</v>
      </c>
      <c r="D95" s="4">
        <v>10107</v>
      </c>
      <c r="E95" s="4">
        <v>9974</v>
      </c>
      <c r="F95" s="4">
        <v>9914</v>
      </c>
      <c r="G95" s="4">
        <v>9963</v>
      </c>
      <c r="H95" s="12">
        <f t="shared" si="1"/>
        <v>10182.666666666666</v>
      </c>
    </row>
    <row r="96" spans="1:8" ht="12" customHeight="1" x14ac:dyDescent="0.2">
      <c r="A96" s="8" t="str">
        <f>'Pregnant Women Participating'!A96</f>
        <v>Oregon</v>
      </c>
      <c r="B96" s="12">
        <v>18473</v>
      </c>
      <c r="C96" s="4">
        <v>17952</v>
      </c>
      <c r="D96" s="4">
        <v>17759</v>
      </c>
      <c r="E96" s="4">
        <v>17879</v>
      </c>
      <c r="F96" s="4">
        <v>17782</v>
      </c>
      <c r="G96" s="4">
        <v>17831</v>
      </c>
      <c r="H96" s="12">
        <f t="shared" si="1"/>
        <v>17946</v>
      </c>
    </row>
    <row r="97" spans="1:8" ht="12" customHeight="1" x14ac:dyDescent="0.2">
      <c r="A97" s="8" t="str">
        <f>'Pregnant Women Participating'!A97</f>
        <v>Washington</v>
      </c>
      <c r="B97" s="12">
        <v>30629</v>
      </c>
      <c r="C97" s="4">
        <v>29573</v>
      </c>
      <c r="D97" s="4">
        <v>29366</v>
      </c>
      <c r="E97" s="4">
        <v>29600</v>
      </c>
      <c r="F97" s="4">
        <v>29351</v>
      </c>
      <c r="G97" s="4">
        <v>29613</v>
      </c>
      <c r="H97" s="12">
        <f t="shared" si="1"/>
        <v>29688.666666666668</v>
      </c>
    </row>
    <row r="98" spans="1:8" ht="12" customHeight="1" x14ac:dyDescent="0.2">
      <c r="A98" s="8" t="str">
        <f>'Pregnant Women Participating'!A98</f>
        <v>Northern Marianas</v>
      </c>
      <c r="B98" s="12">
        <v>546</v>
      </c>
      <c r="C98" s="4">
        <v>533</v>
      </c>
      <c r="D98" s="4">
        <v>526</v>
      </c>
      <c r="E98" s="4">
        <v>526</v>
      </c>
      <c r="F98" s="4">
        <v>529</v>
      </c>
      <c r="G98" s="4">
        <v>544</v>
      </c>
      <c r="H98" s="12">
        <f t="shared" si="1"/>
        <v>534</v>
      </c>
    </row>
    <row r="99" spans="1:8" ht="12" customHeight="1" x14ac:dyDescent="0.2">
      <c r="A99" s="8" t="str">
        <f>'Pregnant Women Participating'!A99</f>
        <v>Inter-Tribal Council, NV</v>
      </c>
      <c r="B99" s="12">
        <v>87</v>
      </c>
      <c r="C99" s="4">
        <v>76</v>
      </c>
      <c r="D99" s="4">
        <v>79</v>
      </c>
      <c r="E99" s="4">
        <v>75</v>
      </c>
      <c r="F99" s="4">
        <v>79</v>
      </c>
      <c r="G99" s="4">
        <v>89</v>
      </c>
      <c r="H99" s="12">
        <f t="shared" si="1"/>
        <v>80.833333333333329</v>
      </c>
    </row>
    <row r="100" spans="1:8" s="16" customFormat="1" ht="24.75" customHeight="1" x14ac:dyDescent="0.2">
      <c r="A100" s="13" t="str">
        <f>'Pregnant Women Participating'!A100</f>
        <v>Western Region</v>
      </c>
      <c r="B100" s="14">
        <v>285733</v>
      </c>
      <c r="C100" s="14">
        <v>276206</v>
      </c>
      <c r="D100" s="14">
        <v>273915</v>
      </c>
      <c r="E100" s="14">
        <v>275884</v>
      </c>
      <c r="F100" s="14">
        <v>274233</v>
      </c>
      <c r="G100" s="14">
        <v>276897</v>
      </c>
      <c r="H100" s="15">
        <f t="shared" si="1"/>
        <v>277144.66666666669</v>
      </c>
    </row>
    <row r="101" spans="1:8" s="28" customFormat="1" ht="16.5" customHeight="1" thickBot="1" x14ac:dyDescent="0.25">
      <c r="A101" s="21" t="str">
        <f>'Pregnant Women Participating'!A101</f>
        <v>TOTAL</v>
      </c>
      <c r="B101" s="22">
        <v>1530236</v>
      </c>
      <c r="C101" s="23">
        <v>1481573</v>
      </c>
      <c r="D101" s="23">
        <v>1457576</v>
      </c>
      <c r="E101" s="23">
        <v>1452569</v>
      </c>
      <c r="F101" s="23">
        <v>1444956</v>
      </c>
      <c r="G101" s="23">
        <v>1458253</v>
      </c>
      <c r="H101" s="27">
        <f t="shared" si="1"/>
        <v>1470860.5</v>
      </c>
    </row>
    <row r="102" spans="1:8" ht="12.75" customHeight="1" thickTop="1" x14ac:dyDescent="0.2">
      <c r="A102" s="9"/>
    </row>
    <row r="103" spans="1:8" x14ac:dyDescent="0.2">
      <c r="A103" s="9"/>
    </row>
    <row r="104" spans="1:8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04"/>
  <sheetViews>
    <sheetView workbookViewId="0"/>
  </sheetViews>
  <sheetFormatPr defaultColWidth="9.140625" defaultRowHeight="12" x14ac:dyDescent="0.2"/>
  <cols>
    <col min="1" max="1" width="34.7109375" style="47" customWidth="1"/>
    <col min="2" max="7" width="11.7109375" style="47" customWidth="1"/>
    <col min="8" max="8" width="13.7109375" style="47" customWidth="1"/>
    <col min="9" max="16384" width="9.140625" style="47"/>
  </cols>
  <sheetData>
    <row r="1" spans="1:8" ht="12" customHeight="1" x14ac:dyDescent="0.2">
      <c r="A1" s="45" t="s">
        <v>29</v>
      </c>
      <c r="B1" s="46"/>
      <c r="C1" s="46"/>
      <c r="D1" s="46"/>
      <c r="E1" s="46"/>
      <c r="F1" s="46"/>
      <c r="G1" s="46"/>
    </row>
    <row r="2" spans="1:8" ht="12" customHeight="1" x14ac:dyDescent="0.2">
      <c r="A2" s="45" t="str">
        <f>'Pregnant Women Participating'!A2</f>
        <v>FISCAL YEAR 2026</v>
      </c>
      <c r="B2" s="46"/>
      <c r="C2" s="46"/>
      <c r="D2" s="46"/>
      <c r="E2" s="46"/>
      <c r="F2" s="46"/>
      <c r="G2" s="46"/>
    </row>
    <row r="3" spans="1:8" ht="12" customHeight="1" x14ac:dyDescent="0.2">
      <c r="A3" s="48" t="str">
        <f>'Pregnant Women Participating'!A3</f>
        <v>Data as of June 12, 2026</v>
      </c>
      <c r="B3" s="46"/>
      <c r="C3" s="46"/>
      <c r="D3" s="46"/>
      <c r="E3" s="46"/>
      <c r="F3" s="46"/>
      <c r="G3" s="46"/>
    </row>
    <row r="4" spans="1:8" ht="12" customHeight="1" x14ac:dyDescent="0.2">
      <c r="A4" s="46"/>
      <c r="B4" s="46"/>
      <c r="C4" s="46"/>
      <c r="D4" s="46"/>
      <c r="E4" s="46"/>
      <c r="F4" s="46"/>
      <c r="G4" s="46"/>
    </row>
    <row r="5" spans="1:8" ht="24" customHeight="1" x14ac:dyDescent="0.2">
      <c r="A5" s="49" t="s">
        <v>0</v>
      </c>
      <c r="B5" s="50">
        <f>DATE(RIGHT(A2,4)-1,10,1)</f>
        <v>45931</v>
      </c>
      <c r="C5" s="51">
        <f>DATE(RIGHT(A2,4)-1,11,1)</f>
        <v>45962</v>
      </c>
      <c r="D5" s="51">
        <f>DATE(RIGHT(A2,4)-1,12,1)</f>
        <v>45992</v>
      </c>
      <c r="E5" s="51">
        <f>DATE(RIGHT(A2,4),1,1)</f>
        <v>46023</v>
      </c>
      <c r="F5" s="51">
        <f>DATE(RIGHT(A2,4),2,1)</f>
        <v>46054</v>
      </c>
      <c r="G5" s="51">
        <f>DATE(RIGHT(A2,4),3,1)</f>
        <v>46082</v>
      </c>
      <c r="H5" s="52" t="s">
        <v>12</v>
      </c>
    </row>
    <row r="6" spans="1:8" ht="12" customHeight="1" x14ac:dyDescent="0.2">
      <c r="A6" s="53" t="str">
        <f>'Pregnant Women Participating'!A6</f>
        <v>Connecticut</v>
      </c>
      <c r="B6" s="54">
        <v>1877</v>
      </c>
      <c r="C6" s="55">
        <v>1811</v>
      </c>
      <c r="D6" s="55">
        <v>1792</v>
      </c>
      <c r="E6" s="55">
        <v>1786</v>
      </c>
      <c r="F6" s="55">
        <v>1752</v>
      </c>
      <c r="G6" s="56">
        <v>1767</v>
      </c>
      <c r="H6" s="54">
        <f t="shared" ref="H6:H101" si="0">IF(SUM(B6:G6)&gt;0,AVERAGE(B6:G6),"0")</f>
        <v>1797.5</v>
      </c>
    </row>
    <row r="7" spans="1:8" ht="12" customHeight="1" x14ac:dyDescent="0.2">
      <c r="A7" s="53" t="str">
        <f>'Pregnant Women Participating'!A7</f>
        <v>Maine</v>
      </c>
      <c r="B7" s="54">
        <v>1017</v>
      </c>
      <c r="C7" s="55">
        <v>964</v>
      </c>
      <c r="D7" s="55">
        <v>971</v>
      </c>
      <c r="E7" s="55">
        <v>984</v>
      </c>
      <c r="F7" s="55">
        <v>997</v>
      </c>
      <c r="G7" s="56">
        <v>980</v>
      </c>
      <c r="H7" s="54">
        <f t="shared" si="0"/>
        <v>985.5</v>
      </c>
    </row>
    <row r="8" spans="1:8" ht="12" customHeight="1" x14ac:dyDescent="0.2">
      <c r="A8" s="53" t="str">
        <f>'Pregnant Women Participating'!A8</f>
        <v>Massachusetts</v>
      </c>
      <c r="B8" s="54">
        <v>4150</v>
      </c>
      <c r="C8" s="55">
        <v>4094</v>
      </c>
      <c r="D8" s="55">
        <v>4034</v>
      </c>
      <c r="E8" s="55">
        <v>4004</v>
      </c>
      <c r="F8" s="55">
        <v>3929</v>
      </c>
      <c r="G8" s="56">
        <v>3962</v>
      </c>
      <c r="H8" s="54">
        <f t="shared" si="0"/>
        <v>4028.8333333333335</v>
      </c>
    </row>
    <row r="9" spans="1:8" ht="12" customHeight="1" x14ac:dyDescent="0.2">
      <c r="A9" s="53" t="str">
        <f>'Pregnant Women Participating'!A9</f>
        <v>New Hampshire</v>
      </c>
      <c r="B9" s="54">
        <v>657</v>
      </c>
      <c r="C9" s="55">
        <v>615</v>
      </c>
      <c r="D9" s="55">
        <v>611</v>
      </c>
      <c r="E9" s="55">
        <v>636</v>
      </c>
      <c r="F9" s="55">
        <v>606</v>
      </c>
      <c r="G9" s="56">
        <v>614</v>
      </c>
      <c r="H9" s="54">
        <f t="shared" si="0"/>
        <v>623.16666666666663</v>
      </c>
    </row>
    <row r="10" spans="1:8" ht="12" customHeight="1" x14ac:dyDescent="0.2">
      <c r="A10" s="53" t="str">
        <f>'Pregnant Women Participating'!A10</f>
        <v>New York</v>
      </c>
      <c r="B10" s="54">
        <v>14788</v>
      </c>
      <c r="C10" s="55">
        <v>14495</v>
      </c>
      <c r="D10" s="55">
        <v>14509</v>
      </c>
      <c r="E10" s="55">
        <v>14459</v>
      </c>
      <c r="F10" s="55">
        <v>14475</v>
      </c>
      <c r="G10" s="56">
        <v>14698</v>
      </c>
      <c r="H10" s="54">
        <f t="shared" si="0"/>
        <v>14570.666666666666</v>
      </c>
    </row>
    <row r="11" spans="1:8" ht="12" customHeight="1" x14ac:dyDescent="0.2">
      <c r="A11" s="53" t="str">
        <f>'Pregnant Women Participating'!A11</f>
        <v>Rhode Island</v>
      </c>
      <c r="B11" s="54">
        <v>573</v>
      </c>
      <c r="C11" s="55">
        <v>545</v>
      </c>
      <c r="D11" s="55">
        <v>552</v>
      </c>
      <c r="E11" s="55">
        <v>546</v>
      </c>
      <c r="F11" s="55">
        <v>507</v>
      </c>
      <c r="G11" s="56">
        <v>520</v>
      </c>
      <c r="H11" s="54">
        <f t="shared" si="0"/>
        <v>540.5</v>
      </c>
    </row>
    <row r="12" spans="1:8" ht="12" customHeight="1" x14ac:dyDescent="0.2">
      <c r="A12" s="53" t="str">
        <f>'Pregnant Women Participating'!A12</f>
        <v>Vermont</v>
      </c>
      <c r="B12" s="54">
        <v>663</v>
      </c>
      <c r="C12" s="55">
        <v>681</v>
      </c>
      <c r="D12" s="55">
        <v>690</v>
      </c>
      <c r="E12" s="55">
        <v>692</v>
      </c>
      <c r="F12" s="55">
        <v>698</v>
      </c>
      <c r="G12" s="56">
        <v>695</v>
      </c>
      <c r="H12" s="54">
        <f t="shared" si="0"/>
        <v>686.5</v>
      </c>
    </row>
    <row r="13" spans="1:8" ht="12" customHeight="1" x14ac:dyDescent="0.2">
      <c r="A13" s="53" t="str">
        <f>'Pregnant Women Participating'!A13</f>
        <v>Virgin Islands</v>
      </c>
      <c r="B13" s="54">
        <v>59</v>
      </c>
      <c r="C13" s="55">
        <v>56</v>
      </c>
      <c r="D13" s="55">
        <v>52</v>
      </c>
      <c r="E13" s="55">
        <v>55</v>
      </c>
      <c r="F13" s="55">
        <v>51</v>
      </c>
      <c r="G13" s="56">
        <v>47</v>
      </c>
      <c r="H13" s="54">
        <f t="shared" si="0"/>
        <v>53.333333333333336</v>
      </c>
    </row>
    <row r="14" spans="1:8" ht="12" customHeight="1" x14ac:dyDescent="0.2">
      <c r="A14" s="53" t="str">
        <f>'Pregnant Women Participating'!A14</f>
        <v>Pleasant Point, ME</v>
      </c>
      <c r="B14" s="54">
        <v>2</v>
      </c>
      <c r="C14" s="55">
        <v>1</v>
      </c>
      <c r="D14" s="55">
        <v>1</v>
      </c>
      <c r="E14" s="55">
        <v>1</v>
      </c>
      <c r="F14" s="55">
        <v>1</v>
      </c>
      <c r="G14" s="56">
        <v>1</v>
      </c>
      <c r="H14" s="54">
        <f t="shared" si="0"/>
        <v>1.1666666666666667</v>
      </c>
    </row>
    <row r="15" spans="1:8" s="61" customFormat="1" ht="24.75" customHeight="1" x14ac:dyDescent="0.2">
      <c r="A15" s="57" t="str">
        <f>'Pregnant Women Participating'!A15</f>
        <v>Northeast Region</v>
      </c>
      <c r="B15" s="58">
        <v>23786</v>
      </c>
      <c r="C15" s="59">
        <v>23262</v>
      </c>
      <c r="D15" s="59">
        <v>23212</v>
      </c>
      <c r="E15" s="59">
        <v>23163</v>
      </c>
      <c r="F15" s="59">
        <v>23016</v>
      </c>
      <c r="G15" s="60">
        <v>23284</v>
      </c>
      <c r="H15" s="58">
        <f t="shared" si="0"/>
        <v>23287.166666666668</v>
      </c>
    </row>
    <row r="16" spans="1:8" ht="12" customHeight="1" x14ac:dyDescent="0.2">
      <c r="A16" s="53" t="str">
        <f>'Pregnant Women Participating'!A16</f>
        <v>Delaware</v>
      </c>
      <c r="B16" s="55">
        <v>606</v>
      </c>
      <c r="C16" s="55">
        <v>610</v>
      </c>
      <c r="D16" s="55">
        <v>606</v>
      </c>
      <c r="E16" s="55">
        <v>607</v>
      </c>
      <c r="F16" s="55">
        <v>598</v>
      </c>
      <c r="G16" s="55">
        <v>602</v>
      </c>
      <c r="H16" s="54">
        <f t="shared" si="0"/>
        <v>604.83333333333337</v>
      </c>
    </row>
    <row r="17" spans="1:8" ht="12" customHeight="1" x14ac:dyDescent="0.2">
      <c r="A17" s="53" t="str">
        <f>'Pregnant Women Participating'!A17</f>
        <v>District of Columbia</v>
      </c>
      <c r="B17" s="55">
        <v>308</v>
      </c>
      <c r="C17" s="55">
        <v>301</v>
      </c>
      <c r="D17" s="55">
        <v>301</v>
      </c>
      <c r="E17" s="55">
        <v>299</v>
      </c>
      <c r="F17" s="55">
        <v>286</v>
      </c>
      <c r="G17" s="55">
        <v>274</v>
      </c>
      <c r="H17" s="54">
        <f t="shared" si="0"/>
        <v>294.83333333333331</v>
      </c>
    </row>
    <row r="18" spans="1:8" ht="12" customHeight="1" x14ac:dyDescent="0.2">
      <c r="A18" s="53" t="str">
        <f>'Pregnant Women Participating'!A18</f>
        <v>Maryland</v>
      </c>
      <c r="B18" s="55">
        <v>4811</v>
      </c>
      <c r="C18" s="55">
        <v>4558</v>
      </c>
      <c r="D18" s="55">
        <v>4441</v>
      </c>
      <c r="E18" s="55">
        <v>4392</v>
      </c>
      <c r="F18" s="55">
        <v>4254</v>
      </c>
      <c r="G18" s="55">
        <v>4308</v>
      </c>
      <c r="H18" s="54">
        <f t="shared" si="0"/>
        <v>4460.666666666667</v>
      </c>
    </row>
    <row r="19" spans="1:8" ht="12" customHeight="1" x14ac:dyDescent="0.2">
      <c r="A19" s="53" t="str">
        <f>'Pregnant Women Participating'!A19</f>
        <v>New Jersey</v>
      </c>
      <c r="B19" s="55">
        <v>6007</v>
      </c>
      <c r="C19" s="55">
        <v>5976</v>
      </c>
      <c r="D19" s="55">
        <v>5862</v>
      </c>
      <c r="E19" s="55">
        <v>5887</v>
      </c>
      <c r="F19" s="55">
        <v>5958</v>
      </c>
      <c r="G19" s="55">
        <v>5986</v>
      </c>
      <c r="H19" s="54">
        <f t="shared" si="0"/>
        <v>5946</v>
      </c>
    </row>
    <row r="20" spans="1:8" ht="12" customHeight="1" x14ac:dyDescent="0.2">
      <c r="A20" s="53" t="str">
        <f>'Pregnant Women Participating'!A20</f>
        <v>Pennsylvania</v>
      </c>
      <c r="B20" s="55">
        <v>5959</v>
      </c>
      <c r="C20" s="55">
        <v>5833</v>
      </c>
      <c r="D20" s="55">
        <v>5742</v>
      </c>
      <c r="E20" s="55">
        <v>5659</v>
      </c>
      <c r="F20" s="55">
        <v>5697</v>
      </c>
      <c r="G20" s="55">
        <v>5685</v>
      </c>
      <c r="H20" s="54">
        <f t="shared" si="0"/>
        <v>5762.5</v>
      </c>
    </row>
    <row r="21" spans="1:8" ht="12" customHeight="1" x14ac:dyDescent="0.2">
      <c r="A21" s="53" t="str">
        <f>'Pregnant Women Participating'!A21</f>
        <v>Puerto Rico</v>
      </c>
      <c r="B21" s="55">
        <v>2447</v>
      </c>
      <c r="C21" s="55">
        <v>2359</v>
      </c>
      <c r="D21" s="55">
        <v>2356</v>
      </c>
      <c r="E21" s="55">
        <v>2347</v>
      </c>
      <c r="F21" s="55">
        <v>2375</v>
      </c>
      <c r="G21" s="55">
        <v>2342</v>
      </c>
      <c r="H21" s="54">
        <f t="shared" si="0"/>
        <v>2371</v>
      </c>
    </row>
    <row r="22" spans="1:8" ht="12" customHeight="1" x14ac:dyDescent="0.2">
      <c r="A22" s="53" t="str">
        <f>'Pregnant Women Participating'!A22</f>
        <v>Virginia</v>
      </c>
      <c r="B22" s="55">
        <v>3812</v>
      </c>
      <c r="C22" s="55">
        <v>3690</v>
      </c>
      <c r="D22" s="55">
        <v>3686</v>
      </c>
      <c r="E22" s="55">
        <v>3564</v>
      </c>
      <c r="F22" s="55">
        <v>3538</v>
      </c>
      <c r="G22" s="55">
        <v>3541</v>
      </c>
      <c r="H22" s="54">
        <f t="shared" si="0"/>
        <v>3638.5</v>
      </c>
    </row>
    <row r="23" spans="1:8" ht="12" customHeight="1" x14ac:dyDescent="0.2">
      <c r="A23" s="53" t="str">
        <f>'Pregnant Women Participating'!A23</f>
        <v>West Virginia</v>
      </c>
      <c r="B23" s="55">
        <v>1417</v>
      </c>
      <c r="C23" s="55">
        <v>1407</v>
      </c>
      <c r="D23" s="55">
        <v>1408</v>
      </c>
      <c r="E23" s="55">
        <v>1395</v>
      </c>
      <c r="F23" s="55">
        <v>1391</v>
      </c>
      <c r="G23" s="55">
        <v>1402</v>
      </c>
      <c r="H23" s="54">
        <f t="shared" si="0"/>
        <v>1403.3333333333333</v>
      </c>
    </row>
    <row r="24" spans="1:8" s="61" customFormat="1" ht="24.75" customHeight="1" x14ac:dyDescent="0.2">
      <c r="A24" s="57" t="str">
        <f>'Pregnant Women Participating'!A24</f>
        <v>Mid-Atlantic Region</v>
      </c>
      <c r="B24" s="59">
        <v>25367</v>
      </c>
      <c r="C24" s="59">
        <v>24734</v>
      </c>
      <c r="D24" s="59">
        <v>24402</v>
      </c>
      <c r="E24" s="59">
        <v>24150</v>
      </c>
      <c r="F24" s="59">
        <v>24097</v>
      </c>
      <c r="G24" s="59">
        <v>24140</v>
      </c>
      <c r="H24" s="58">
        <f t="shared" si="0"/>
        <v>24481.666666666668</v>
      </c>
    </row>
    <row r="25" spans="1:8" ht="12" customHeight="1" x14ac:dyDescent="0.2">
      <c r="A25" s="53" t="str">
        <f>'Pregnant Women Participating'!A25</f>
        <v>Alabama</v>
      </c>
      <c r="B25" s="55">
        <v>2481</v>
      </c>
      <c r="C25" s="55">
        <v>2363</v>
      </c>
      <c r="D25" s="55">
        <v>2350</v>
      </c>
      <c r="E25" s="55">
        <v>2381</v>
      </c>
      <c r="F25" s="55">
        <v>2399</v>
      </c>
      <c r="G25" s="55">
        <v>2394</v>
      </c>
      <c r="H25" s="54">
        <f t="shared" si="0"/>
        <v>2394.6666666666665</v>
      </c>
    </row>
    <row r="26" spans="1:8" ht="12" customHeight="1" x14ac:dyDescent="0.2">
      <c r="A26" s="53" t="str">
        <f>'Pregnant Women Participating'!A26</f>
        <v>Florida</v>
      </c>
      <c r="B26" s="55">
        <v>15941</v>
      </c>
      <c r="C26" s="55">
        <v>15288</v>
      </c>
      <c r="D26" s="55">
        <v>14984</v>
      </c>
      <c r="E26" s="55">
        <v>14802</v>
      </c>
      <c r="F26" s="55">
        <v>14617</v>
      </c>
      <c r="G26" s="55">
        <v>14759</v>
      </c>
      <c r="H26" s="54">
        <f t="shared" si="0"/>
        <v>15065.166666666666</v>
      </c>
    </row>
    <row r="27" spans="1:8" ht="12" customHeight="1" x14ac:dyDescent="0.2">
      <c r="A27" s="53" t="str">
        <f>'Pregnant Women Participating'!A27</f>
        <v>Georgia</v>
      </c>
      <c r="B27" s="55">
        <v>7998</v>
      </c>
      <c r="C27" s="55">
        <v>7925</v>
      </c>
      <c r="D27" s="55">
        <v>7899</v>
      </c>
      <c r="E27" s="55">
        <v>7916</v>
      </c>
      <c r="F27" s="55">
        <v>7880</v>
      </c>
      <c r="G27" s="55">
        <v>7881</v>
      </c>
      <c r="H27" s="54">
        <f t="shared" si="0"/>
        <v>7916.5</v>
      </c>
    </row>
    <row r="28" spans="1:8" ht="12" customHeight="1" x14ac:dyDescent="0.2">
      <c r="A28" s="53" t="str">
        <f>'Pregnant Women Participating'!A28</f>
        <v>Kentucky</v>
      </c>
      <c r="B28" s="55">
        <v>2957</v>
      </c>
      <c r="C28" s="55">
        <v>2915</v>
      </c>
      <c r="D28" s="55">
        <v>2851</v>
      </c>
      <c r="E28" s="55">
        <v>2839</v>
      </c>
      <c r="F28" s="55">
        <v>2807</v>
      </c>
      <c r="G28" s="55">
        <v>2864</v>
      </c>
      <c r="H28" s="54">
        <f t="shared" si="0"/>
        <v>2872.1666666666665</v>
      </c>
    </row>
    <row r="29" spans="1:8" ht="12" customHeight="1" x14ac:dyDescent="0.2">
      <c r="A29" s="53" t="str">
        <f>'Pregnant Women Participating'!A29</f>
        <v>Mississippi</v>
      </c>
      <c r="B29" s="55">
        <v>1169</v>
      </c>
      <c r="C29" s="55">
        <v>1163</v>
      </c>
      <c r="D29" s="55">
        <v>1087</v>
      </c>
      <c r="E29" s="55">
        <v>1023</v>
      </c>
      <c r="F29" s="55">
        <v>1047</v>
      </c>
      <c r="G29" s="55">
        <v>1073</v>
      </c>
      <c r="H29" s="54">
        <f t="shared" si="0"/>
        <v>1093.6666666666667</v>
      </c>
    </row>
    <row r="30" spans="1:8" ht="12" customHeight="1" x14ac:dyDescent="0.2">
      <c r="A30" s="53" t="str">
        <f>'Pregnant Women Participating'!A30</f>
        <v>North Carolina</v>
      </c>
      <c r="B30" s="55">
        <v>10613</v>
      </c>
      <c r="C30" s="55">
        <v>10336</v>
      </c>
      <c r="D30" s="55">
        <v>10264</v>
      </c>
      <c r="E30" s="55">
        <v>10369</v>
      </c>
      <c r="F30" s="55">
        <v>10333</v>
      </c>
      <c r="G30" s="55">
        <v>10396</v>
      </c>
      <c r="H30" s="54">
        <f t="shared" si="0"/>
        <v>10385.166666666666</v>
      </c>
    </row>
    <row r="31" spans="1:8" ht="12" customHeight="1" x14ac:dyDescent="0.2">
      <c r="A31" s="53" t="str">
        <f>'Pregnant Women Participating'!A31</f>
        <v>South Carolina</v>
      </c>
      <c r="B31" s="55">
        <v>2769</v>
      </c>
      <c r="C31" s="55">
        <v>2664</v>
      </c>
      <c r="D31" s="55">
        <v>2631</v>
      </c>
      <c r="E31" s="55">
        <v>2607</v>
      </c>
      <c r="F31" s="55">
        <v>2563</v>
      </c>
      <c r="G31" s="55">
        <v>2595</v>
      </c>
      <c r="H31" s="54">
        <f t="shared" si="0"/>
        <v>2638.1666666666665</v>
      </c>
    </row>
    <row r="32" spans="1:8" ht="12" customHeight="1" x14ac:dyDescent="0.2">
      <c r="A32" s="53" t="str">
        <f>'Pregnant Women Participating'!A32</f>
        <v>Tennessee</v>
      </c>
      <c r="B32" s="55">
        <v>5643</v>
      </c>
      <c r="C32" s="55">
        <v>5414</v>
      </c>
      <c r="D32" s="55">
        <v>5298</v>
      </c>
      <c r="E32" s="55">
        <v>5209</v>
      </c>
      <c r="F32" s="55">
        <v>5283</v>
      </c>
      <c r="G32" s="55">
        <v>5360</v>
      </c>
      <c r="H32" s="54">
        <f t="shared" si="0"/>
        <v>5367.833333333333</v>
      </c>
    </row>
    <row r="33" spans="1:8" ht="12" customHeight="1" x14ac:dyDescent="0.2">
      <c r="A33" s="53" t="str">
        <f>'Pregnant Women Participating'!A33</f>
        <v>Choctaw Indians, MS</v>
      </c>
      <c r="B33" s="55">
        <v>4</v>
      </c>
      <c r="C33" s="55">
        <v>5</v>
      </c>
      <c r="D33" s="55">
        <v>4</v>
      </c>
      <c r="E33" s="55">
        <v>5</v>
      </c>
      <c r="F33" s="55">
        <v>4</v>
      </c>
      <c r="G33" s="55">
        <v>4</v>
      </c>
      <c r="H33" s="54">
        <f t="shared" si="0"/>
        <v>4.333333333333333</v>
      </c>
    </row>
    <row r="34" spans="1:8" ht="12" customHeight="1" x14ac:dyDescent="0.2">
      <c r="A34" s="53" t="str">
        <f>'Pregnant Women Participating'!A34</f>
        <v>Eastern Cherokee, NC</v>
      </c>
      <c r="B34" s="55">
        <v>30</v>
      </c>
      <c r="C34" s="55">
        <v>31</v>
      </c>
      <c r="D34" s="55">
        <v>31</v>
      </c>
      <c r="E34" s="55">
        <v>32</v>
      </c>
      <c r="F34" s="55">
        <v>32</v>
      </c>
      <c r="G34" s="55">
        <v>31</v>
      </c>
      <c r="H34" s="54">
        <f t="shared" si="0"/>
        <v>31.166666666666668</v>
      </c>
    </row>
    <row r="35" spans="1:8" s="61" customFormat="1" ht="24.75" customHeight="1" x14ac:dyDescent="0.2">
      <c r="A35" s="57" t="str">
        <f>'Pregnant Women Participating'!A35</f>
        <v>Southeast Region</v>
      </c>
      <c r="B35" s="59">
        <v>49605</v>
      </c>
      <c r="C35" s="59">
        <v>48104</v>
      </c>
      <c r="D35" s="59">
        <v>47399</v>
      </c>
      <c r="E35" s="59">
        <v>47183</v>
      </c>
      <c r="F35" s="59">
        <v>46965</v>
      </c>
      <c r="G35" s="59">
        <v>47357</v>
      </c>
      <c r="H35" s="58">
        <f t="shared" si="0"/>
        <v>47768.833333333336</v>
      </c>
    </row>
    <row r="36" spans="1:8" ht="12" customHeight="1" x14ac:dyDescent="0.2">
      <c r="A36" s="53" t="str">
        <f>'Pregnant Women Participating'!A36</f>
        <v>Illinois</v>
      </c>
      <c r="B36" s="55">
        <v>5428</v>
      </c>
      <c r="C36" s="55">
        <v>5292</v>
      </c>
      <c r="D36" s="55">
        <v>5242</v>
      </c>
      <c r="E36" s="55">
        <v>5262</v>
      </c>
      <c r="F36" s="55">
        <v>5221</v>
      </c>
      <c r="G36" s="55">
        <v>5297</v>
      </c>
      <c r="H36" s="54">
        <f t="shared" si="0"/>
        <v>5290.333333333333</v>
      </c>
    </row>
    <row r="37" spans="1:8" ht="12" customHeight="1" x14ac:dyDescent="0.2">
      <c r="A37" s="53" t="str">
        <f>'Pregnant Women Participating'!A37</f>
        <v>Indiana</v>
      </c>
      <c r="B37" s="55">
        <v>6771</v>
      </c>
      <c r="C37" s="55">
        <v>6587</v>
      </c>
      <c r="D37" s="55">
        <v>6575</v>
      </c>
      <c r="E37" s="55">
        <v>6653</v>
      </c>
      <c r="F37" s="55">
        <v>6603</v>
      </c>
      <c r="G37" s="55">
        <v>6769</v>
      </c>
      <c r="H37" s="54">
        <f t="shared" si="0"/>
        <v>6659.666666666667</v>
      </c>
    </row>
    <row r="38" spans="1:8" ht="12" customHeight="1" x14ac:dyDescent="0.2">
      <c r="A38" s="53" t="str">
        <f>'Pregnant Women Participating'!A38</f>
        <v>Iowa</v>
      </c>
      <c r="B38" s="55">
        <v>2360</v>
      </c>
      <c r="C38" s="55">
        <v>2305</v>
      </c>
      <c r="D38" s="55">
        <v>2351</v>
      </c>
      <c r="E38" s="55">
        <v>2318</v>
      </c>
      <c r="F38" s="55">
        <v>2334</v>
      </c>
      <c r="G38" s="55">
        <v>2348</v>
      </c>
      <c r="H38" s="54">
        <f t="shared" si="0"/>
        <v>2336</v>
      </c>
    </row>
    <row r="39" spans="1:8" ht="12" customHeight="1" x14ac:dyDescent="0.2">
      <c r="A39" s="53" t="str">
        <f>'Pregnant Women Participating'!A39</f>
        <v>Michigan</v>
      </c>
      <c r="B39" s="55">
        <v>7901</v>
      </c>
      <c r="C39" s="55">
        <v>7678</v>
      </c>
      <c r="D39" s="55">
        <v>7551</v>
      </c>
      <c r="E39" s="55">
        <v>7546</v>
      </c>
      <c r="F39" s="55">
        <v>7536</v>
      </c>
      <c r="G39" s="55">
        <v>7648</v>
      </c>
      <c r="H39" s="54">
        <f t="shared" si="0"/>
        <v>7643.333333333333</v>
      </c>
    </row>
    <row r="40" spans="1:8" ht="12" customHeight="1" x14ac:dyDescent="0.2">
      <c r="A40" s="53" t="str">
        <f>'Pregnant Women Participating'!A40</f>
        <v>Minnesota</v>
      </c>
      <c r="B40" s="55">
        <v>4892</v>
      </c>
      <c r="C40" s="55">
        <v>4781</v>
      </c>
      <c r="D40" s="55">
        <v>4765</v>
      </c>
      <c r="E40" s="55">
        <v>4722</v>
      </c>
      <c r="F40" s="55">
        <v>4670</v>
      </c>
      <c r="G40" s="55">
        <v>4700</v>
      </c>
      <c r="H40" s="54">
        <f t="shared" si="0"/>
        <v>4755</v>
      </c>
    </row>
    <row r="41" spans="1:8" ht="12" customHeight="1" x14ac:dyDescent="0.2">
      <c r="A41" s="53" t="str">
        <f>'Pregnant Women Participating'!A41</f>
        <v>Ohio</v>
      </c>
      <c r="B41" s="55">
        <v>6393</v>
      </c>
      <c r="C41" s="55">
        <v>6290</v>
      </c>
      <c r="D41" s="55">
        <v>6164</v>
      </c>
      <c r="E41" s="55">
        <v>5981</v>
      </c>
      <c r="F41" s="55">
        <v>5984</v>
      </c>
      <c r="G41" s="55">
        <v>6100</v>
      </c>
      <c r="H41" s="54">
        <f t="shared" si="0"/>
        <v>6152</v>
      </c>
    </row>
    <row r="42" spans="1:8" ht="12" customHeight="1" x14ac:dyDescent="0.2">
      <c r="A42" s="53" t="str">
        <f>'Pregnant Women Participating'!A42</f>
        <v>Wisconsin</v>
      </c>
      <c r="B42" s="55">
        <v>3997</v>
      </c>
      <c r="C42" s="55">
        <v>3971</v>
      </c>
      <c r="D42" s="55">
        <v>3923</v>
      </c>
      <c r="E42" s="55">
        <v>3809</v>
      </c>
      <c r="F42" s="55">
        <v>3802</v>
      </c>
      <c r="G42" s="55">
        <v>3946</v>
      </c>
      <c r="H42" s="54">
        <f t="shared" si="0"/>
        <v>3908</v>
      </c>
    </row>
    <row r="43" spans="1:8" s="61" customFormat="1" ht="24.75" customHeight="1" x14ac:dyDescent="0.2">
      <c r="A43" s="57" t="str">
        <f>'Pregnant Women Participating'!A43</f>
        <v>Midwest Region</v>
      </c>
      <c r="B43" s="59">
        <v>37742</v>
      </c>
      <c r="C43" s="59">
        <v>36904</v>
      </c>
      <c r="D43" s="59">
        <v>36571</v>
      </c>
      <c r="E43" s="59">
        <v>36291</v>
      </c>
      <c r="F43" s="59">
        <v>36150</v>
      </c>
      <c r="G43" s="59">
        <v>36808</v>
      </c>
      <c r="H43" s="58">
        <f t="shared" si="0"/>
        <v>36744.333333333336</v>
      </c>
    </row>
    <row r="44" spans="1:8" ht="12" customHeight="1" x14ac:dyDescent="0.2">
      <c r="A44" s="53" t="str">
        <f>'Pregnant Women Participating'!A44</f>
        <v>Arizona</v>
      </c>
      <c r="B44" s="55">
        <v>4713</v>
      </c>
      <c r="C44" s="55">
        <v>4660</v>
      </c>
      <c r="D44" s="55">
        <v>4673</v>
      </c>
      <c r="E44" s="55">
        <v>4569</v>
      </c>
      <c r="F44" s="55">
        <v>4530</v>
      </c>
      <c r="G44" s="55">
        <v>4574</v>
      </c>
      <c r="H44" s="54">
        <f t="shared" si="0"/>
        <v>4619.833333333333</v>
      </c>
    </row>
    <row r="45" spans="1:8" ht="12" customHeight="1" x14ac:dyDescent="0.2">
      <c r="A45" s="53" t="str">
        <f>'Pregnant Women Participating'!A45</f>
        <v>Arkansas</v>
      </c>
      <c r="B45" s="55">
        <v>2286</v>
      </c>
      <c r="C45" s="55">
        <v>2174</v>
      </c>
      <c r="D45" s="55">
        <v>2055</v>
      </c>
      <c r="E45" s="55">
        <v>2186</v>
      </c>
      <c r="F45" s="55">
        <v>2252</v>
      </c>
      <c r="G45" s="55">
        <v>2219</v>
      </c>
      <c r="H45" s="54">
        <f t="shared" si="0"/>
        <v>2195.3333333333335</v>
      </c>
    </row>
    <row r="46" spans="1:8" ht="12" customHeight="1" x14ac:dyDescent="0.2">
      <c r="A46" s="53" t="str">
        <f>'Pregnant Women Participating'!A46</f>
        <v>Louisiana</v>
      </c>
      <c r="B46" s="55">
        <v>2596</v>
      </c>
      <c r="C46" s="55">
        <v>2505</v>
      </c>
      <c r="D46" s="55">
        <v>2484</v>
      </c>
      <c r="E46" s="55">
        <v>2471</v>
      </c>
      <c r="F46" s="55">
        <v>2471</v>
      </c>
      <c r="G46" s="55">
        <v>2548</v>
      </c>
      <c r="H46" s="54">
        <f t="shared" si="0"/>
        <v>2512.5</v>
      </c>
    </row>
    <row r="47" spans="1:8" ht="12" customHeight="1" x14ac:dyDescent="0.2">
      <c r="A47" s="53" t="str">
        <f>'Pregnant Women Participating'!A47</f>
        <v>New Mexico</v>
      </c>
      <c r="B47" s="55">
        <v>2502</v>
      </c>
      <c r="C47" s="55">
        <v>2286</v>
      </c>
      <c r="D47" s="55">
        <v>2250</v>
      </c>
      <c r="E47" s="55">
        <v>2434</v>
      </c>
      <c r="F47" s="55">
        <v>2418</v>
      </c>
      <c r="G47" s="55">
        <v>2388</v>
      </c>
      <c r="H47" s="54">
        <f t="shared" si="0"/>
        <v>2379.6666666666665</v>
      </c>
    </row>
    <row r="48" spans="1:8" ht="12" customHeight="1" x14ac:dyDescent="0.2">
      <c r="A48" s="53" t="str">
        <f>'Pregnant Women Participating'!A48</f>
        <v>Oklahoma</v>
      </c>
      <c r="B48" s="55">
        <v>3561</v>
      </c>
      <c r="C48" s="55">
        <v>3401</v>
      </c>
      <c r="D48" s="55">
        <v>3324</v>
      </c>
      <c r="E48" s="55">
        <v>3269</v>
      </c>
      <c r="F48" s="55">
        <v>3229</v>
      </c>
      <c r="G48" s="55">
        <v>3266</v>
      </c>
      <c r="H48" s="54">
        <f t="shared" si="0"/>
        <v>3341.6666666666665</v>
      </c>
    </row>
    <row r="49" spans="1:8" ht="12" customHeight="1" x14ac:dyDescent="0.2">
      <c r="A49" s="53" t="str">
        <f>'Pregnant Women Participating'!A49</f>
        <v>Texas</v>
      </c>
      <c r="B49" s="55">
        <v>23773</v>
      </c>
      <c r="C49" s="55">
        <v>23079</v>
      </c>
      <c r="D49" s="55">
        <v>22796</v>
      </c>
      <c r="E49" s="55">
        <v>22563</v>
      </c>
      <c r="F49" s="55">
        <v>22602</v>
      </c>
      <c r="G49" s="55">
        <v>22855</v>
      </c>
      <c r="H49" s="54">
        <f t="shared" si="0"/>
        <v>22944.666666666668</v>
      </c>
    </row>
    <row r="50" spans="1:8" ht="12" customHeight="1" x14ac:dyDescent="0.2">
      <c r="A50" s="53" t="str">
        <f>'Pregnant Women Participating'!A50</f>
        <v>Utah</v>
      </c>
      <c r="B50" s="55">
        <v>3170</v>
      </c>
      <c r="C50" s="55">
        <v>3095</v>
      </c>
      <c r="D50" s="55">
        <v>3040</v>
      </c>
      <c r="E50" s="55">
        <v>2959</v>
      </c>
      <c r="F50" s="55">
        <v>2973</v>
      </c>
      <c r="G50" s="55">
        <v>2980</v>
      </c>
      <c r="H50" s="54">
        <f t="shared" si="0"/>
        <v>3036.1666666666665</v>
      </c>
    </row>
    <row r="51" spans="1:8" ht="12" customHeight="1" x14ac:dyDescent="0.2">
      <c r="A51" s="53" t="str">
        <f>'Pregnant Women Participating'!A51</f>
        <v>Inter-Tribal Council, AZ</v>
      </c>
      <c r="B51" s="55">
        <v>174</v>
      </c>
      <c r="C51" s="55">
        <v>177</v>
      </c>
      <c r="D51" s="55">
        <v>171</v>
      </c>
      <c r="E51" s="55">
        <v>172</v>
      </c>
      <c r="F51" s="55">
        <v>165</v>
      </c>
      <c r="G51" s="55">
        <v>172</v>
      </c>
      <c r="H51" s="54">
        <f t="shared" si="0"/>
        <v>171.83333333333334</v>
      </c>
    </row>
    <row r="52" spans="1:8" ht="12" customHeight="1" x14ac:dyDescent="0.2">
      <c r="A52" s="53" t="str">
        <f>'Pregnant Women Participating'!A52</f>
        <v>Navajo Nation, AZ</v>
      </c>
      <c r="B52" s="55">
        <v>139</v>
      </c>
      <c r="C52" s="55">
        <v>125</v>
      </c>
      <c r="D52" s="55">
        <v>127</v>
      </c>
      <c r="E52" s="55">
        <v>152</v>
      </c>
      <c r="F52" s="55">
        <v>130</v>
      </c>
      <c r="G52" s="55">
        <v>133</v>
      </c>
      <c r="H52" s="54">
        <f t="shared" si="0"/>
        <v>134.33333333333334</v>
      </c>
    </row>
    <row r="53" spans="1:8" ht="12" customHeight="1" x14ac:dyDescent="0.2">
      <c r="A53" s="53" t="str">
        <f>'Pregnant Women Participating'!A53</f>
        <v>Acoma, Canoncito &amp; Laguna, NM</v>
      </c>
      <c r="B53" s="55">
        <v>13</v>
      </c>
      <c r="C53" s="55">
        <v>15</v>
      </c>
      <c r="D53" s="55">
        <v>19</v>
      </c>
      <c r="E53" s="55">
        <v>15</v>
      </c>
      <c r="F53" s="55">
        <v>20</v>
      </c>
      <c r="G53" s="55">
        <v>19</v>
      </c>
      <c r="H53" s="54">
        <f t="shared" si="0"/>
        <v>16.833333333333332</v>
      </c>
    </row>
    <row r="54" spans="1:8" ht="12" customHeight="1" x14ac:dyDescent="0.2">
      <c r="A54" s="53" t="str">
        <f>'Pregnant Women Participating'!A54</f>
        <v>Eight Northern Pueblos, NM</v>
      </c>
      <c r="B54" s="55">
        <v>8</v>
      </c>
      <c r="C54" s="55">
        <v>6</v>
      </c>
      <c r="D54" s="55">
        <v>8</v>
      </c>
      <c r="E54" s="55">
        <v>8</v>
      </c>
      <c r="F54" s="55">
        <v>11</v>
      </c>
      <c r="G54" s="55">
        <v>12</v>
      </c>
      <c r="H54" s="54">
        <f t="shared" si="0"/>
        <v>8.8333333333333339</v>
      </c>
    </row>
    <row r="55" spans="1:8" ht="12" customHeight="1" x14ac:dyDescent="0.2">
      <c r="A55" s="53" t="str">
        <f>'Pregnant Women Participating'!A55</f>
        <v>Five Sandoval Pueblos, NM</v>
      </c>
      <c r="B55" s="55">
        <v>10</v>
      </c>
      <c r="C55" s="55">
        <v>10</v>
      </c>
      <c r="D55" s="55">
        <v>7</v>
      </c>
      <c r="E55" s="55">
        <v>11</v>
      </c>
      <c r="F55" s="55">
        <v>9</v>
      </c>
      <c r="G55" s="55">
        <v>8</v>
      </c>
      <c r="H55" s="54">
        <f t="shared" si="0"/>
        <v>9.1666666666666661</v>
      </c>
    </row>
    <row r="56" spans="1:8" ht="12" customHeight="1" x14ac:dyDescent="0.2">
      <c r="A56" s="53" t="str">
        <f>'Pregnant Women Participating'!A56</f>
        <v>Isleta Pueblo, NM</v>
      </c>
      <c r="B56" s="55">
        <v>34</v>
      </c>
      <c r="C56" s="55">
        <v>31</v>
      </c>
      <c r="D56" s="55">
        <v>32</v>
      </c>
      <c r="E56" s="55">
        <v>35</v>
      </c>
      <c r="F56" s="55">
        <v>35</v>
      </c>
      <c r="G56" s="55">
        <v>37</v>
      </c>
      <c r="H56" s="54">
        <f t="shared" si="0"/>
        <v>34</v>
      </c>
    </row>
    <row r="57" spans="1:8" ht="12" customHeight="1" x14ac:dyDescent="0.2">
      <c r="A57" s="53" t="str">
        <f>'Pregnant Women Participating'!A57</f>
        <v>San Felipe Pueblo, NM</v>
      </c>
      <c r="B57" s="55">
        <v>11</v>
      </c>
      <c r="C57" s="55">
        <v>12</v>
      </c>
      <c r="D57" s="55">
        <v>9</v>
      </c>
      <c r="E57" s="55">
        <v>11</v>
      </c>
      <c r="F57" s="55">
        <v>12</v>
      </c>
      <c r="G57" s="55">
        <v>10</v>
      </c>
      <c r="H57" s="54">
        <f t="shared" si="0"/>
        <v>10.833333333333334</v>
      </c>
    </row>
    <row r="58" spans="1:8" ht="12" customHeight="1" x14ac:dyDescent="0.2">
      <c r="A58" s="53" t="str">
        <f>'Pregnant Women Participating'!A58</f>
        <v>Santo Domingo Tribe, NM</v>
      </c>
      <c r="B58" s="55">
        <v>5</v>
      </c>
      <c r="C58" s="55">
        <v>3</v>
      </c>
      <c r="D58" s="55">
        <v>1</v>
      </c>
      <c r="E58" s="55">
        <v>1</v>
      </c>
      <c r="F58" s="55">
        <v>1</v>
      </c>
      <c r="G58" s="55">
        <v>1</v>
      </c>
      <c r="H58" s="54">
        <f t="shared" si="0"/>
        <v>2</v>
      </c>
    </row>
    <row r="59" spans="1:8" ht="12" customHeight="1" x14ac:dyDescent="0.2">
      <c r="A59" s="53" t="str">
        <f>'Pregnant Women Participating'!A59</f>
        <v>Zuni Pueblo, NM</v>
      </c>
      <c r="B59" s="55">
        <v>47</v>
      </c>
      <c r="C59" s="55">
        <v>41</v>
      </c>
      <c r="D59" s="55">
        <v>43</v>
      </c>
      <c r="E59" s="55">
        <v>45</v>
      </c>
      <c r="F59" s="55">
        <v>48</v>
      </c>
      <c r="G59" s="55">
        <v>47</v>
      </c>
      <c r="H59" s="54">
        <f t="shared" si="0"/>
        <v>45.166666666666664</v>
      </c>
    </row>
    <row r="60" spans="1:8" ht="12" customHeight="1" x14ac:dyDescent="0.2">
      <c r="A60" s="53" t="str">
        <f>'Pregnant Women Participating'!A60</f>
        <v>Cherokee Nation, OK</v>
      </c>
      <c r="B60" s="55">
        <v>198</v>
      </c>
      <c r="C60" s="55">
        <v>190</v>
      </c>
      <c r="D60" s="55">
        <v>198</v>
      </c>
      <c r="E60" s="55">
        <v>206</v>
      </c>
      <c r="F60" s="55">
        <v>207</v>
      </c>
      <c r="G60" s="55">
        <v>214</v>
      </c>
      <c r="H60" s="54">
        <f t="shared" si="0"/>
        <v>202.16666666666666</v>
      </c>
    </row>
    <row r="61" spans="1:8" ht="12" customHeight="1" x14ac:dyDescent="0.2">
      <c r="A61" s="53" t="str">
        <f>'Pregnant Women Participating'!A61</f>
        <v>Chickasaw Nation, OK</v>
      </c>
      <c r="B61" s="55">
        <v>185</v>
      </c>
      <c r="C61" s="55">
        <v>188</v>
      </c>
      <c r="D61" s="55">
        <v>190</v>
      </c>
      <c r="E61" s="55">
        <v>196</v>
      </c>
      <c r="F61" s="55">
        <v>187</v>
      </c>
      <c r="G61" s="55">
        <v>198</v>
      </c>
      <c r="H61" s="54">
        <f t="shared" si="0"/>
        <v>190.66666666666666</v>
      </c>
    </row>
    <row r="62" spans="1:8" ht="12" customHeight="1" x14ac:dyDescent="0.2">
      <c r="A62" s="53" t="str">
        <f>'Pregnant Women Participating'!A62</f>
        <v>Choctaw Nation, OK</v>
      </c>
      <c r="B62" s="55">
        <v>176</v>
      </c>
      <c r="C62" s="55">
        <v>185</v>
      </c>
      <c r="D62" s="55">
        <v>189</v>
      </c>
      <c r="E62" s="55">
        <v>187</v>
      </c>
      <c r="F62" s="55">
        <v>198</v>
      </c>
      <c r="G62" s="55">
        <v>187</v>
      </c>
      <c r="H62" s="54">
        <f t="shared" si="0"/>
        <v>187</v>
      </c>
    </row>
    <row r="63" spans="1:8" ht="12" customHeight="1" x14ac:dyDescent="0.2">
      <c r="A63" s="53" t="str">
        <f>'Pregnant Women Participating'!A63</f>
        <v>Citizen Potawatomi Nation, OK</v>
      </c>
      <c r="B63" s="55">
        <v>43</v>
      </c>
      <c r="C63" s="55">
        <v>47</v>
      </c>
      <c r="D63" s="55">
        <v>44</v>
      </c>
      <c r="E63" s="55">
        <v>44</v>
      </c>
      <c r="F63" s="55">
        <v>46</v>
      </c>
      <c r="G63" s="55">
        <v>42</v>
      </c>
      <c r="H63" s="54">
        <f t="shared" si="0"/>
        <v>44.333333333333336</v>
      </c>
    </row>
    <row r="64" spans="1:8" ht="12" customHeight="1" x14ac:dyDescent="0.2">
      <c r="A64" s="53" t="str">
        <f>'Pregnant Women Participating'!A64</f>
        <v>Inter-Tribal Council, OK</v>
      </c>
      <c r="B64" s="55">
        <v>30</v>
      </c>
      <c r="C64" s="55">
        <v>25</v>
      </c>
      <c r="D64" s="55">
        <v>31</v>
      </c>
      <c r="E64" s="55">
        <v>30</v>
      </c>
      <c r="F64" s="55">
        <v>31</v>
      </c>
      <c r="G64" s="55">
        <v>33</v>
      </c>
      <c r="H64" s="54">
        <f t="shared" si="0"/>
        <v>30</v>
      </c>
    </row>
    <row r="65" spans="1:8" ht="12" customHeight="1" x14ac:dyDescent="0.2">
      <c r="A65" s="53" t="str">
        <f>'Pregnant Women Participating'!A65</f>
        <v>Muscogee Creek Nation, OK</v>
      </c>
      <c r="B65" s="55">
        <v>66</v>
      </c>
      <c r="C65" s="55">
        <v>61</v>
      </c>
      <c r="D65" s="55">
        <v>60</v>
      </c>
      <c r="E65" s="55">
        <v>68</v>
      </c>
      <c r="F65" s="55">
        <v>77</v>
      </c>
      <c r="G65" s="55">
        <v>83</v>
      </c>
      <c r="H65" s="54">
        <f t="shared" si="0"/>
        <v>69.166666666666671</v>
      </c>
    </row>
    <row r="66" spans="1:8" ht="12" customHeight="1" x14ac:dyDescent="0.2">
      <c r="A66" s="53" t="str">
        <f>'Pregnant Women Participating'!A66</f>
        <v>Osage Tribal Council, OK</v>
      </c>
      <c r="B66" s="55">
        <v>58</v>
      </c>
      <c r="C66" s="55">
        <v>50</v>
      </c>
      <c r="D66" s="55">
        <v>44</v>
      </c>
      <c r="E66" s="55">
        <v>44</v>
      </c>
      <c r="F66" s="55">
        <v>50</v>
      </c>
      <c r="G66" s="55">
        <v>54</v>
      </c>
      <c r="H66" s="54">
        <f t="shared" si="0"/>
        <v>50</v>
      </c>
    </row>
    <row r="67" spans="1:8" ht="12" customHeight="1" x14ac:dyDescent="0.2">
      <c r="A67" s="53" t="str">
        <f>'Pregnant Women Participating'!A67</f>
        <v>Otoe-Missouria Tribe, OK</v>
      </c>
      <c r="B67" s="55">
        <v>15</v>
      </c>
      <c r="C67" s="55">
        <v>16</v>
      </c>
      <c r="D67" s="55">
        <v>15</v>
      </c>
      <c r="E67" s="55">
        <v>18</v>
      </c>
      <c r="F67" s="55">
        <v>15</v>
      </c>
      <c r="G67" s="55">
        <v>20</v>
      </c>
      <c r="H67" s="54">
        <f t="shared" si="0"/>
        <v>16.5</v>
      </c>
    </row>
    <row r="68" spans="1:8" ht="12" customHeight="1" x14ac:dyDescent="0.2">
      <c r="A68" s="53" t="str">
        <f>'Pregnant Women Participating'!A68</f>
        <v>Wichita, Caddo &amp; Delaware (WCD), OK</v>
      </c>
      <c r="B68" s="55">
        <v>148</v>
      </c>
      <c r="C68" s="55">
        <v>133</v>
      </c>
      <c r="D68" s="55">
        <v>130</v>
      </c>
      <c r="E68" s="55">
        <v>134</v>
      </c>
      <c r="F68" s="55">
        <v>129</v>
      </c>
      <c r="G68" s="55">
        <v>151</v>
      </c>
      <c r="H68" s="54">
        <f t="shared" si="0"/>
        <v>137.5</v>
      </c>
    </row>
    <row r="69" spans="1:8" s="61" customFormat="1" ht="24.75" customHeight="1" x14ac:dyDescent="0.2">
      <c r="A69" s="57" t="str">
        <f>'Pregnant Women Participating'!A69</f>
        <v>Southwest Region</v>
      </c>
      <c r="B69" s="59">
        <v>43961</v>
      </c>
      <c r="C69" s="59">
        <v>42515</v>
      </c>
      <c r="D69" s="59">
        <v>41940</v>
      </c>
      <c r="E69" s="59">
        <v>41828</v>
      </c>
      <c r="F69" s="59">
        <v>41846</v>
      </c>
      <c r="G69" s="59">
        <v>42251</v>
      </c>
      <c r="H69" s="58">
        <f t="shared" si="0"/>
        <v>42390.166666666664</v>
      </c>
    </row>
    <row r="70" spans="1:8" ht="12" customHeight="1" x14ac:dyDescent="0.2">
      <c r="A70" s="53" t="str">
        <f>'Pregnant Women Participating'!A70</f>
        <v>Colorado</v>
      </c>
      <c r="B70" s="54">
        <v>4999</v>
      </c>
      <c r="C70" s="55">
        <v>4897</v>
      </c>
      <c r="D70" s="55">
        <v>4801</v>
      </c>
      <c r="E70" s="55">
        <v>4729</v>
      </c>
      <c r="F70" s="55">
        <v>4785</v>
      </c>
      <c r="G70" s="55">
        <v>4813</v>
      </c>
      <c r="H70" s="54">
        <f t="shared" si="0"/>
        <v>4837.333333333333</v>
      </c>
    </row>
    <row r="71" spans="1:8" ht="12" customHeight="1" x14ac:dyDescent="0.2">
      <c r="A71" s="53" t="str">
        <f>'Pregnant Women Participating'!A71</f>
        <v>Kansas</v>
      </c>
      <c r="B71" s="54">
        <v>2440</v>
      </c>
      <c r="C71" s="55">
        <v>2296</v>
      </c>
      <c r="D71" s="55">
        <v>2258</v>
      </c>
      <c r="E71" s="55">
        <v>2270</v>
      </c>
      <c r="F71" s="55">
        <v>2280</v>
      </c>
      <c r="G71" s="55">
        <v>2344</v>
      </c>
      <c r="H71" s="54">
        <f t="shared" si="0"/>
        <v>2314.6666666666665</v>
      </c>
    </row>
    <row r="72" spans="1:8" ht="12" customHeight="1" x14ac:dyDescent="0.2">
      <c r="A72" s="53" t="str">
        <f>'Pregnant Women Participating'!A72</f>
        <v>Missouri</v>
      </c>
      <c r="B72" s="54">
        <v>4736</v>
      </c>
      <c r="C72" s="55">
        <v>4651</v>
      </c>
      <c r="D72" s="55">
        <v>4474</v>
      </c>
      <c r="E72" s="55">
        <v>4438</v>
      </c>
      <c r="F72" s="55">
        <v>4429</v>
      </c>
      <c r="G72" s="55">
        <v>4459</v>
      </c>
      <c r="H72" s="54">
        <f t="shared" si="0"/>
        <v>4531.166666666667</v>
      </c>
    </row>
    <row r="73" spans="1:8" ht="12" customHeight="1" x14ac:dyDescent="0.2">
      <c r="A73" s="53" t="str">
        <f>'Pregnant Women Participating'!A73</f>
        <v>Montana</v>
      </c>
      <c r="B73" s="54">
        <v>838</v>
      </c>
      <c r="C73" s="55">
        <v>809</v>
      </c>
      <c r="D73" s="55">
        <v>812</v>
      </c>
      <c r="E73" s="55">
        <v>822</v>
      </c>
      <c r="F73" s="55">
        <v>807</v>
      </c>
      <c r="G73" s="55">
        <v>803</v>
      </c>
      <c r="H73" s="54">
        <f t="shared" si="0"/>
        <v>815.16666666666663</v>
      </c>
    </row>
    <row r="74" spans="1:8" ht="12" customHeight="1" x14ac:dyDescent="0.2">
      <c r="A74" s="53" t="str">
        <f>'Pregnant Women Participating'!A74</f>
        <v>Nebraska</v>
      </c>
      <c r="B74" s="54">
        <v>1158</v>
      </c>
      <c r="C74" s="55">
        <v>1132</v>
      </c>
      <c r="D74" s="55">
        <v>1120</v>
      </c>
      <c r="E74" s="55">
        <v>1140</v>
      </c>
      <c r="F74" s="55">
        <v>1144</v>
      </c>
      <c r="G74" s="55">
        <v>1162</v>
      </c>
      <c r="H74" s="54">
        <f t="shared" si="0"/>
        <v>1142.6666666666667</v>
      </c>
    </row>
    <row r="75" spans="1:8" ht="12" customHeight="1" x14ac:dyDescent="0.2">
      <c r="A75" s="53" t="str">
        <f>'Pregnant Women Participating'!A75</f>
        <v>North Dakota</v>
      </c>
      <c r="B75" s="54">
        <v>433</v>
      </c>
      <c r="C75" s="55">
        <v>431</v>
      </c>
      <c r="D75" s="55">
        <v>425</v>
      </c>
      <c r="E75" s="55">
        <v>410</v>
      </c>
      <c r="F75" s="55">
        <v>407</v>
      </c>
      <c r="G75" s="55">
        <v>418</v>
      </c>
      <c r="H75" s="54">
        <f t="shared" si="0"/>
        <v>420.66666666666669</v>
      </c>
    </row>
    <row r="76" spans="1:8" ht="12" customHeight="1" x14ac:dyDescent="0.2">
      <c r="A76" s="53" t="str">
        <f>'Pregnant Women Participating'!A76</f>
        <v>South Dakota</v>
      </c>
      <c r="B76" s="54">
        <v>675</v>
      </c>
      <c r="C76" s="55">
        <v>666</v>
      </c>
      <c r="D76" s="55">
        <v>646</v>
      </c>
      <c r="E76" s="55">
        <v>652</v>
      </c>
      <c r="F76" s="55">
        <v>667</v>
      </c>
      <c r="G76" s="55">
        <v>676</v>
      </c>
      <c r="H76" s="54">
        <f t="shared" si="0"/>
        <v>663.66666666666663</v>
      </c>
    </row>
    <row r="77" spans="1:8" ht="12" customHeight="1" x14ac:dyDescent="0.2">
      <c r="A77" s="53" t="str">
        <f>'Pregnant Women Participating'!A77</f>
        <v>Wyoming</v>
      </c>
      <c r="B77" s="54">
        <v>480</v>
      </c>
      <c r="C77" s="55">
        <v>450</v>
      </c>
      <c r="D77" s="55">
        <v>471</v>
      </c>
      <c r="E77" s="55">
        <v>464</v>
      </c>
      <c r="F77" s="55">
        <v>446</v>
      </c>
      <c r="G77" s="55">
        <v>453</v>
      </c>
      <c r="H77" s="54">
        <f t="shared" si="0"/>
        <v>460.66666666666669</v>
      </c>
    </row>
    <row r="78" spans="1:8" ht="12" customHeight="1" x14ac:dyDescent="0.2">
      <c r="A78" s="53" t="str">
        <f>'Pregnant Women Participating'!A78</f>
        <v>Ute Mountain Ute Tribe, CO</v>
      </c>
      <c r="B78" s="54">
        <v>4</v>
      </c>
      <c r="C78" s="55">
        <v>3</v>
      </c>
      <c r="D78" s="55">
        <v>2</v>
      </c>
      <c r="E78" s="55">
        <v>6</v>
      </c>
      <c r="F78" s="55">
        <v>6</v>
      </c>
      <c r="G78" s="55">
        <v>7</v>
      </c>
      <c r="H78" s="54">
        <f t="shared" si="0"/>
        <v>4.666666666666667</v>
      </c>
    </row>
    <row r="79" spans="1:8" ht="12" customHeight="1" x14ac:dyDescent="0.2">
      <c r="A79" s="53" t="str">
        <f>'Pregnant Women Participating'!A79</f>
        <v>Omaha Sioux, NE</v>
      </c>
      <c r="B79" s="54">
        <v>2</v>
      </c>
      <c r="C79" s="55">
        <v>2</v>
      </c>
      <c r="D79" s="55">
        <v>2</v>
      </c>
      <c r="E79" s="55">
        <v>2</v>
      </c>
      <c r="F79" s="55">
        <v>2</v>
      </c>
      <c r="G79" s="55">
        <v>2</v>
      </c>
      <c r="H79" s="54">
        <f t="shared" si="0"/>
        <v>2</v>
      </c>
    </row>
    <row r="80" spans="1:8" ht="12" customHeight="1" x14ac:dyDescent="0.2">
      <c r="A80" s="53" t="str">
        <f>'Pregnant Women Participating'!A80</f>
        <v>Santee Sioux, NE</v>
      </c>
      <c r="B80" s="54">
        <v>0</v>
      </c>
      <c r="C80" s="55">
        <v>0</v>
      </c>
      <c r="D80" s="55">
        <v>0</v>
      </c>
      <c r="E80" s="55">
        <v>0</v>
      </c>
      <c r="F80" s="55">
        <v>0</v>
      </c>
      <c r="G80" s="55">
        <v>0</v>
      </c>
      <c r="H80" s="54" t="str">
        <f t="shared" si="0"/>
        <v>0</v>
      </c>
    </row>
    <row r="81" spans="1:8" ht="12" customHeight="1" x14ac:dyDescent="0.2">
      <c r="A81" s="53" t="str">
        <f>'Pregnant Women Participating'!A81</f>
        <v>Winnebago Tribe, NE</v>
      </c>
      <c r="B81" s="54">
        <v>3</v>
      </c>
      <c r="C81" s="55">
        <v>5</v>
      </c>
      <c r="D81" s="55">
        <v>4</v>
      </c>
      <c r="E81" s="55">
        <v>3</v>
      </c>
      <c r="F81" s="55">
        <v>2</v>
      </c>
      <c r="G81" s="55">
        <v>3</v>
      </c>
      <c r="H81" s="54">
        <f t="shared" si="0"/>
        <v>3.3333333333333335</v>
      </c>
    </row>
    <row r="82" spans="1:8" ht="12" customHeight="1" x14ac:dyDescent="0.2">
      <c r="A82" s="53" t="str">
        <f>'Pregnant Women Participating'!A82</f>
        <v>Standing Rock Sioux Tribe, ND</v>
      </c>
      <c r="B82" s="54">
        <v>5</v>
      </c>
      <c r="C82" s="55">
        <v>6</v>
      </c>
      <c r="D82" s="55">
        <v>5</v>
      </c>
      <c r="E82" s="55">
        <v>6</v>
      </c>
      <c r="F82" s="55">
        <v>8</v>
      </c>
      <c r="G82" s="55">
        <v>8</v>
      </c>
      <c r="H82" s="54">
        <f t="shared" si="0"/>
        <v>6.333333333333333</v>
      </c>
    </row>
    <row r="83" spans="1:8" ht="12" customHeight="1" x14ac:dyDescent="0.2">
      <c r="A83" s="53" t="str">
        <f>'Pregnant Women Participating'!A83</f>
        <v>Three Affiliated Tribes, ND</v>
      </c>
      <c r="B83" s="54">
        <v>1</v>
      </c>
      <c r="C83" s="55">
        <v>0</v>
      </c>
      <c r="D83" s="55">
        <v>1</v>
      </c>
      <c r="E83" s="55">
        <v>1</v>
      </c>
      <c r="F83" s="55">
        <v>0</v>
      </c>
      <c r="G83" s="55">
        <v>0</v>
      </c>
      <c r="H83" s="54">
        <f t="shared" si="0"/>
        <v>0.5</v>
      </c>
    </row>
    <row r="84" spans="1:8" ht="12" customHeight="1" x14ac:dyDescent="0.2">
      <c r="A84" s="53" t="str">
        <f>'Pregnant Women Participating'!A84</f>
        <v>Cheyenne River Sioux, SD</v>
      </c>
      <c r="B84" s="54">
        <v>22</v>
      </c>
      <c r="C84" s="55">
        <v>16</v>
      </c>
      <c r="D84" s="55">
        <v>14</v>
      </c>
      <c r="E84" s="55">
        <v>14</v>
      </c>
      <c r="F84" s="55">
        <v>13</v>
      </c>
      <c r="G84" s="55">
        <v>15</v>
      </c>
      <c r="H84" s="54">
        <f t="shared" si="0"/>
        <v>15.666666666666666</v>
      </c>
    </row>
    <row r="85" spans="1:8" ht="12" customHeight="1" x14ac:dyDescent="0.2">
      <c r="A85" s="53" t="str">
        <f>'Pregnant Women Participating'!A85</f>
        <v>Rosebud Sioux, SD</v>
      </c>
      <c r="B85" s="54">
        <v>42</v>
      </c>
      <c r="C85" s="55">
        <v>26</v>
      </c>
      <c r="D85" s="55">
        <v>23</v>
      </c>
      <c r="E85" s="55">
        <v>20</v>
      </c>
      <c r="F85" s="55">
        <v>15</v>
      </c>
      <c r="G85" s="55">
        <v>17</v>
      </c>
      <c r="H85" s="54">
        <f t="shared" si="0"/>
        <v>23.833333333333332</v>
      </c>
    </row>
    <row r="86" spans="1:8" ht="12" customHeight="1" x14ac:dyDescent="0.2">
      <c r="A86" s="53" t="str">
        <f>'Pregnant Women Participating'!A86</f>
        <v>Northern Arapahoe, WY</v>
      </c>
      <c r="B86" s="54">
        <v>9</v>
      </c>
      <c r="C86" s="55">
        <v>4</v>
      </c>
      <c r="D86" s="55">
        <v>5</v>
      </c>
      <c r="E86" s="55">
        <v>5</v>
      </c>
      <c r="F86" s="55">
        <v>6</v>
      </c>
      <c r="G86" s="55">
        <v>8</v>
      </c>
      <c r="H86" s="54">
        <f t="shared" si="0"/>
        <v>6.166666666666667</v>
      </c>
    </row>
    <row r="87" spans="1:8" ht="12" customHeight="1" x14ac:dyDescent="0.2">
      <c r="A87" s="53" t="str">
        <f>'Pregnant Women Participating'!A87</f>
        <v>Shoshone Tribe, WY</v>
      </c>
      <c r="B87" s="54">
        <v>5</v>
      </c>
      <c r="C87" s="55">
        <v>5</v>
      </c>
      <c r="D87" s="55">
        <v>5</v>
      </c>
      <c r="E87" s="55">
        <v>5</v>
      </c>
      <c r="F87" s="55">
        <v>5</v>
      </c>
      <c r="G87" s="55">
        <v>5</v>
      </c>
      <c r="H87" s="54">
        <f t="shared" si="0"/>
        <v>5</v>
      </c>
    </row>
    <row r="88" spans="1:8" s="61" customFormat="1" ht="24.75" customHeight="1" x14ac:dyDescent="0.2">
      <c r="A88" s="57" t="str">
        <f>'Pregnant Women Participating'!A88</f>
        <v>Mountain Plains</v>
      </c>
      <c r="B88" s="59">
        <v>15852</v>
      </c>
      <c r="C88" s="59">
        <v>15399</v>
      </c>
      <c r="D88" s="59">
        <v>15068</v>
      </c>
      <c r="E88" s="59">
        <v>14987</v>
      </c>
      <c r="F88" s="59">
        <v>15022</v>
      </c>
      <c r="G88" s="59">
        <v>15193</v>
      </c>
      <c r="H88" s="58">
        <f t="shared" si="0"/>
        <v>15253.5</v>
      </c>
    </row>
    <row r="89" spans="1:8" ht="12" customHeight="1" x14ac:dyDescent="0.2">
      <c r="A89" s="62" t="str">
        <f>'Pregnant Women Participating'!A89</f>
        <v>Alaska</v>
      </c>
      <c r="B89" s="54">
        <v>942</v>
      </c>
      <c r="C89" s="55">
        <v>943</v>
      </c>
      <c r="D89" s="55">
        <v>935</v>
      </c>
      <c r="E89" s="55">
        <v>925</v>
      </c>
      <c r="F89" s="55">
        <v>904</v>
      </c>
      <c r="G89" s="55">
        <v>897</v>
      </c>
      <c r="H89" s="54">
        <f t="shared" si="0"/>
        <v>924.33333333333337</v>
      </c>
    </row>
    <row r="90" spans="1:8" ht="12" customHeight="1" x14ac:dyDescent="0.2">
      <c r="A90" s="62" t="str">
        <f>'Pregnant Women Participating'!A90</f>
        <v>American Samoa</v>
      </c>
      <c r="B90" s="54">
        <v>47</v>
      </c>
      <c r="C90" s="55">
        <v>40</v>
      </c>
      <c r="D90" s="55">
        <v>41</v>
      </c>
      <c r="E90" s="55">
        <v>43</v>
      </c>
      <c r="F90" s="55">
        <v>39</v>
      </c>
      <c r="G90" s="55">
        <v>44</v>
      </c>
      <c r="H90" s="54">
        <f t="shared" si="0"/>
        <v>42.333333333333336</v>
      </c>
    </row>
    <row r="91" spans="1:8" ht="12" customHeight="1" x14ac:dyDescent="0.2">
      <c r="A91" s="62" t="str">
        <f>'Pregnant Women Participating'!A91</f>
        <v>California</v>
      </c>
      <c r="B91" s="54">
        <v>45804</v>
      </c>
      <c r="C91" s="55">
        <v>44582</v>
      </c>
      <c r="D91" s="55">
        <v>44491</v>
      </c>
      <c r="E91" s="55">
        <v>44634</v>
      </c>
      <c r="F91" s="55">
        <v>44408</v>
      </c>
      <c r="G91" s="55">
        <v>44569</v>
      </c>
      <c r="H91" s="54">
        <f t="shared" si="0"/>
        <v>44748</v>
      </c>
    </row>
    <row r="92" spans="1:8" ht="12" customHeight="1" x14ac:dyDescent="0.2">
      <c r="A92" s="62" t="str">
        <f>'Pregnant Women Participating'!A92</f>
        <v>Guam</v>
      </c>
      <c r="B92" s="54">
        <v>232</v>
      </c>
      <c r="C92" s="55">
        <v>225</v>
      </c>
      <c r="D92" s="55">
        <v>214</v>
      </c>
      <c r="E92" s="55">
        <v>215</v>
      </c>
      <c r="F92" s="55">
        <v>216</v>
      </c>
      <c r="G92" s="55">
        <v>222</v>
      </c>
      <c r="H92" s="54">
        <f t="shared" si="0"/>
        <v>220.66666666666666</v>
      </c>
    </row>
    <row r="93" spans="1:8" ht="12" customHeight="1" x14ac:dyDescent="0.2">
      <c r="A93" s="62" t="str">
        <f>'Pregnant Women Participating'!A93</f>
        <v>Hawaii</v>
      </c>
      <c r="B93" s="54">
        <v>1651</v>
      </c>
      <c r="C93" s="55">
        <v>1595</v>
      </c>
      <c r="D93" s="55">
        <v>1612</v>
      </c>
      <c r="E93" s="55">
        <v>1596</v>
      </c>
      <c r="F93" s="55">
        <v>1614</v>
      </c>
      <c r="G93" s="55">
        <v>1641</v>
      </c>
      <c r="H93" s="54">
        <f t="shared" si="0"/>
        <v>1618.1666666666667</v>
      </c>
    </row>
    <row r="94" spans="1:8" ht="12" customHeight="1" x14ac:dyDescent="0.2">
      <c r="A94" s="62" t="str">
        <f>'Pregnant Women Participating'!A94</f>
        <v>Idaho</v>
      </c>
      <c r="B94" s="54">
        <v>2407</v>
      </c>
      <c r="C94" s="55">
        <v>2324</v>
      </c>
      <c r="D94" s="55">
        <v>2339</v>
      </c>
      <c r="E94" s="55">
        <v>2341</v>
      </c>
      <c r="F94" s="55">
        <v>2345</v>
      </c>
      <c r="G94" s="55">
        <v>2282</v>
      </c>
      <c r="H94" s="54">
        <f t="shared" si="0"/>
        <v>2339.6666666666665</v>
      </c>
    </row>
    <row r="95" spans="1:8" ht="12" customHeight="1" x14ac:dyDescent="0.2">
      <c r="A95" s="62" t="str">
        <f>'Pregnant Women Participating'!A95</f>
        <v>Nevada</v>
      </c>
      <c r="B95" s="54">
        <v>1805</v>
      </c>
      <c r="C95" s="55">
        <v>1715</v>
      </c>
      <c r="D95" s="55">
        <v>1681</v>
      </c>
      <c r="E95" s="55">
        <v>1642</v>
      </c>
      <c r="F95" s="55">
        <v>1636</v>
      </c>
      <c r="G95" s="55">
        <v>1672</v>
      </c>
      <c r="H95" s="54">
        <f t="shared" si="0"/>
        <v>1691.8333333333333</v>
      </c>
    </row>
    <row r="96" spans="1:8" ht="12" customHeight="1" x14ac:dyDescent="0.2">
      <c r="A96" s="62" t="str">
        <f>'Pregnant Women Participating'!A96</f>
        <v>Oregon</v>
      </c>
      <c r="B96" s="54">
        <v>5955</v>
      </c>
      <c r="C96" s="55">
        <v>5750</v>
      </c>
      <c r="D96" s="55">
        <v>5705</v>
      </c>
      <c r="E96" s="55">
        <v>5727</v>
      </c>
      <c r="F96" s="55">
        <v>5681</v>
      </c>
      <c r="G96" s="55">
        <v>5725</v>
      </c>
      <c r="H96" s="54">
        <f t="shared" si="0"/>
        <v>5757.166666666667</v>
      </c>
    </row>
    <row r="97" spans="1:8" ht="12" customHeight="1" x14ac:dyDescent="0.2">
      <c r="A97" s="62" t="str">
        <f>'Pregnant Women Participating'!A97</f>
        <v>Washington</v>
      </c>
      <c r="B97" s="54">
        <v>8165</v>
      </c>
      <c r="C97" s="55">
        <v>7921</v>
      </c>
      <c r="D97" s="55">
        <v>7820</v>
      </c>
      <c r="E97" s="55">
        <v>7795</v>
      </c>
      <c r="F97" s="55">
        <v>7802</v>
      </c>
      <c r="G97" s="55">
        <v>7843</v>
      </c>
      <c r="H97" s="54">
        <f t="shared" si="0"/>
        <v>7891</v>
      </c>
    </row>
    <row r="98" spans="1:8" ht="12" customHeight="1" x14ac:dyDescent="0.2">
      <c r="A98" s="62" t="str">
        <f>'Pregnant Women Participating'!A98</f>
        <v>Northern Marianas</v>
      </c>
      <c r="B98" s="54">
        <v>105</v>
      </c>
      <c r="C98" s="55">
        <v>98</v>
      </c>
      <c r="D98" s="55">
        <v>95</v>
      </c>
      <c r="E98" s="55">
        <v>81</v>
      </c>
      <c r="F98" s="55">
        <v>82</v>
      </c>
      <c r="G98" s="55">
        <v>82</v>
      </c>
      <c r="H98" s="54">
        <f t="shared" si="0"/>
        <v>90.5</v>
      </c>
    </row>
    <row r="99" spans="1:8" ht="12" customHeight="1" x14ac:dyDescent="0.2">
      <c r="A99" s="62" t="str">
        <f>'Pregnant Women Participating'!A99</f>
        <v>Inter-Tribal Council, NV</v>
      </c>
      <c r="B99" s="54">
        <v>24</v>
      </c>
      <c r="C99" s="55">
        <v>20</v>
      </c>
      <c r="D99" s="55">
        <v>23</v>
      </c>
      <c r="E99" s="55">
        <v>16</v>
      </c>
      <c r="F99" s="55">
        <v>18</v>
      </c>
      <c r="G99" s="55">
        <v>20</v>
      </c>
      <c r="H99" s="54">
        <f t="shared" si="0"/>
        <v>20.166666666666668</v>
      </c>
    </row>
    <row r="100" spans="1:8" s="61" customFormat="1" ht="24.75" customHeight="1" x14ac:dyDescent="0.2">
      <c r="A100" s="57" t="str">
        <f>'Pregnant Women Participating'!A100</f>
        <v>Western Region</v>
      </c>
      <c r="B100" s="59">
        <v>67137</v>
      </c>
      <c r="C100" s="59">
        <v>65213</v>
      </c>
      <c r="D100" s="59">
        <v>64956</v>
      </c>
      <c r="E100" s="59">
        <v>65015</v>
      </c>
      <c r="F100" s="59">
        <v>64745</v>
      </c>
      <c r="G100" s="59">
        <v>64997</v>
      </c>
      <c r="H100" s="58">
        <f t="shared" si="0"/>
        <v>65343.833333333336</v>
      </c>
    </row>
    <row r="101" spans="1:8" s="67" customFormat="1" ht="16.5" customHeight="1" thickBot="1" x14ac:dyDescent="0.25">
      <c r="A101" s="63" t="str">
        <f>'Pregnant Women Participating'!A101</f>
        <v>TOTAL</v>
      </c>
      <c r="B101" s="64">
        <v>263450</v>
      </c>
      <c r="C101" s="65">
        <v>256131</v>
      </c>
      <c r="D101" s="65">
        <v>253548</v>
      </c>
      <c r="E101" s="65">
        <v>252617</v>
      </c>
      <c r="F101" s="65">
        <v>251841</v>
      </c>
      <c r="G101" s="65">
        <v>254030</v>
      </c>
      <c r="H101" s="66">
        <f t="shared" si="0"/>
        <v>255269.5</v>
      </c>
    </row>
    <row r="102" spans="1:8" ht="12.75" customHeight="1" thickTop="1" x14ac:dyDescent="0.2">
      <c r="A102" s="68"/>
    </row>
    <row r="103" spans="1:8" x14ac:dyDescent="0.2">
      <c r="A103" s="68"/>
    </row>
    <row r="104" spans="1:8" s="69" customFormat="1" ht="12.75" x14ac:dyDescent="0.2">
      <c r="A104" s="45" t="s">
        <v>1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04"/>
  <sheetViews>
    <sheetView workbookViewId="0"/>
  </sheetViews>
  <sheetFormatPr defaultColWidth="9.140625" defaultRowHeight="12" x14ac:dyDescent="0.2"/>
  <cols>
    <col min="1" max="1" width="34.7109375" style="47" customWidth="1"/>
    <col min="2" max="7" width="11.7109375" style="47" customWidth="1"/>
    <col min="8" max="8" width="13.7109375" style="47" customWidth="1"/>
    <col min="9" max="16384" width="9.140625" style="47"/>
  </cols>
  <sheetData>
    <row r="1" spans="1:8" ht="12" customHeight="1" x14ac:dyDescent="0.2">
      <c r="A1" s="45" t="s">
        <v>30</v>
      </c>
      <c r="B1" s="46"/>
      <c r="C1" s="46"/>
      <c r="D1" s="46"/>
      <c r="E1" s="46"/>
      <c r="F1" s="46"/>
      <c r="G1" s="46"/>
    </row>
    <row r="2" spans="1:8" ht="12" customHeight="1" x14ac:dyDescent="0.2">
      <c r="A2" s="45" t="str">
        <f>'Pregnant Women Participating'!A2</f>
        <v>FISCAL YEAR 2026</v>
      </c>
      <c r="B2" s="46"/>
      <c r="C2" s="46"/>
      <c r="D2" s="46"/>
      <c r="E2" s="46"/>
      <c r="F2" s="46"/>
      <c r="G2" s="46"/>
    </row>
    <row r="3" spans="1:8" ht="12" customHeight="1" x14ac:dyDescent="0.2">
      <c r="A3" s="48" t="str">
        <f>'Pregnant Women Participating'!A3</f>
        <v>Data as of June 12, 2026</v>
      </c>
      <c r="B3" s="46"/>
      <c r="C3" s="46"/>
      <c r="D3" s="46"/>
      <c r="E3" s="46"/>
      <c r="F3" s="46"/>
      <c r="G3" s="46"/>
    </row>
    <row r="4" spans="1:8" ht="12" customHeight="1" x14ac:dyDescent="0.2">
      <c r="A4" s="46"/>
      <c r="B4" s="46"/>
      <c r="C4" s="46"/>
      <c r="D4" s="46"/>
      <c r="E4" s="46"/>
      <c r="F4" s="46"/>
      <c r="G4" s="46"/>
    </row>
    <row r="5" spans="1:8" ht="24" customHeight="1" x14ac:dyDescent="0.2">
      <c r="A5" s="49" t="s">
        <v>0</v>
      </c>
      <c r="B5" s="50">
        <f>DATE(RIGHT(A2,4)-1,10,1)</f>
        <v>45931</v>
      </c>
      <c r="C5" s="51">
        <f>DATE(RIGHT(A2,4)-1,11,1)</f>
        <v>45962</v>
      </c>
      <c r="D5" s="51">
        <f>DATE(RIGHT(A2,4)-1,12,1)</f>
        <v>45992</v>
      </c>
      <c r="E5" s="51">
        <f>DATE(RIGHT(A2,4),1,1)</f>
        <v>46023</v>
      </c>
      <c r="F5" s="51">
        <f>DATE(RIGHT(A2,4),2,1)</f>
        <v>46054</v>
      </c>
      <c r="G5" s="51">
        <f>DATE(RIGHT(A2,4),3,1)</f>
        <v>46082</v>
      </c>
      <c r="H5" s="52" t="s">
        <v>12</v>
      </c>
    </row>
    <row r="6" spans="1:8" ht="12" customHeight="1" x14ac:dyDescent="0.2">
      <c r="A6" s="53" t="str">
        <f>'Pregnant Women Participating'!A6</f>
        <v>Connecticut</v>
      </c>
      <c r="B6" s="54">
        <v>3817</v>
      </c>
      <c r="C6" s="55">
        <v>3655</v>
      </c>
      <c r="D6" s="55">
        <v>3660</v>
      </c>
      <c r="E6" s="55">
        <v>3670</v>
      </c>
      <c r="F6" s="55">
        <v>3493</v>
      </c>
      <c r="G6" s="56">
        <v>3608</v>
      </c>
      <c r="H6" s="54">
        <f t="shared" ref="H6:H101" si="0">IF(SUM(B6:G6)&gt;0,AVERAGE(B6:G6),"0")</f>
        <v>3650.5</v>
      </c>
    </row>
    <row r="7" spans="1:8" ht="12" customHeight="1" x14ac:dyDescent="0.2">
      <c r="A7" s="53" t="str">
        <f>'Pregnant Women Participating'!A7</f>
        <v>Maine</v>
      </c>
      <c r="B7" s="54">
        <v>983</v>
      </c>
      <c r="C7" s="55">
        <v>934</v>
      </c>
      <c r="D7" s="55">
        <v>923</v>
      </c>
      <c r="E7" s="55">
        <v>943</v>
      </c>
      <c r="F7" s="55">
        <v>895</v>
      </c>
      <c r="G7" s="56">
        <v>901</v>
      </c>
      <c r="H7" s="54">
        <f t="shared" si="0"/>
        <v>929.83333333333337</v>
      </c>
    </row>
    <row r="8" spans="1:8" ht="12" customHeight="1" x14ac:dyDescent="0.2">
      <c r="A8" s="53" t="str">
        <f>'Pregnant Women Participating'!A8</f>
        <v>Massachusetts</v>
      </c>
      <c r="B8" s="54">
        <v>6989</v>
      </c>
      <c r="C8" s="55">
        <v>6831</v>
      </c>
      <c r="D8" s="55">
        <v>6767</v>
      </c>
      <c r="E8" s="55">
        <v>6617</v>
      </c>
      <c r="F8" s="55">
        <v>6567</v>
      </c>
      <c r="G8" s="56">
        <v>6624</v>
      </c>
      <c r="H8" s="54">
        <f t="shared" si="0"/>
        <v>6732.5</v>
      </c>
    </row>
    <row r="9" spans="1:8" ht="12" customHeight="1" x14ac:dyDescent="0.2">
      <c r="A9" s="53" t="str">
        <f>'Pregnant Women Participating'!A9</f>
        <v>New Hampshire</v>
      </c>
      <c r="B9" s="54">
        <v>460</v>
      </c>
      <c r="C9" s="55">
        <v>467</v>
      </c>
      <c r="D9" s="55">
        <v>488</v>
      </c>
      <c r="E9" s="55">
        <v>458</v>
      </c>
      <c r="F9" s="55">
        <v>447</v>
      </c>
      <c r="G9" s="56">
        <v>460</v>
      </c>
      <c r="H9" s="54">
        <f t="shared" si="0"/>
        <v>463.33333333333331</v>
      </c>
    </row>
    <row r="10" spans="1:8" ht="12" customHeight="1" x14ac:dyDescent="0.2">
      <c r="A10" s="53" t="str">
        <f>'Pregnant Women Participating'!A10</f>
        <v>New York</v>
      </c>
      <c r="B10" s="54">
        <v>38609</v>
      </c>
      <c r="C10" s="55">
        <v>37716</v>
      </c>
      <c r="D10" s="55">
        <v>37948</v>
      </c>
      <c r="E10" s="55">
        <v>37961</v>
      </c>
      <c r="F10" s="55">
        <v>37424</v>
      </c>
      <c r="G10" s="56">
        <v>37879</v>
      </c>
      <c r="H10" s="54">
        <f t="shared" si="0"/>
        <v>37922.833333333336</v>
      </c>
    </row>
    <row r="11" spans="1:8" ht="12" customHeight="1" x14ac:dyDescent="0.2">
      <c r="A11" s="53" t="str">
        <f>'Pregnant Women Participating'!A11</f>
        <v>Rhode Island</v>
      </c>
      <c r="B11" s="54">
        <v>1056</v>
      </c>
      <c r="C11" s="55">
        <v>942</v>
      </c>
      <c r="D11" s="55">
        <v>927</v>
      </c>
      <c r="E11" s="55">
        <v>965</v>
      </c>
      <c r="F11" s="55">
        <v>957</v>
      </c>
      <c r="G11" s="56">
        <v>983</v>
      </c>
      <c r="H11" s="54">
        <f t="shared" si="0"/>
        <v>971.66666666666663</v>
      </c>
    </row>
    <row r="12" spans="1:8" ht="12" customHeight="1" x14ac:dyDescent="0.2">
      <c r="A12" s="53" t="str">
        <f>'Pregnant Women Participating'!A12</f>
        <v>Vermont</v>
      </c>
      <c r="B12" s="54">
        <v>406</v>
      </c>
      <c r="C12" s="55">
        <v>400</v>
      </c>
      <c r="D12" s="55">
        <v>410</v>
      </c>
      <c r="E12" s="55">
        <v>413</v>
      </c>
      <c r="F12" s="55">
        <v>417</v>
      </c>
      <c r="G12" s="56">
        <v>438</v>
      </c>
      <c r="H12" s="54">
        <f t="shared" si="0"/>
        <v>414</v>
      </c>
    </row>
    <row r="13" spans="1:8" ht="12" customHeight="1" x14ac:dyDescent="0.2">
      <c r="A13" s="53" t="str">
        <f>'Pregnant Women Participating'!A13</f>
        <v>Virgin Islands</v>
      </c>
      <c r="B13" s="54">
        <v>316</v>
      </c>
      <c r="C13" s="55">
        <v>319</v>
      </c>
      <c r="D13" s="55">
        <v>310</v>
      </c>
      <c r="E13" s="55">
        <v>312</v>
      </c>
      <c r="F13" s="55">
        <v>302</v>
      </c>
      <c r="G13" s="56">
        <v>301</v>
      </c>
      <c r="H13" s="54">
        <f t="shared" si="0"/>
        <v>310</v>
      </c>
    </row>
    <row r="14" spans="1:8" ht="12" customHeight="1" x14ac:dyDescent="0.2">
      <c r="A14" s="53" t="str">
        <f>'Pregnant Women Participating'!A14</f>
        <v>Pleasant Point, ME</v>
      </c>
      <c r="B14" s="54">
        <v>0</v>
      </c>
      <c r="C14" s="55">
        <v>1</v>
      </c>
      <c r="D14" s="55">
        <v>2</v>
      </c>
      <c r="E14" s="55">
        <v>3</v>
      </c>
      <c r="F14" s="55">
        <v>3</v>
      </c>
      <c r="G14" s="56">
        <v>3</v>
      </c>
      <c r="H14" s="54">
        <f t="shared" si="0"/>
        <v>2</v>
      </c>
    </row>
    <row r="15" spans="1:8" s="61" customFormat="1" ht="24.75" customHeight="1" x14ac:dyDescent="0.2">
      <c r="A15" s="57" t="str">
        <f>'Pregnant Women Participating'!A15</f>
        <v>Northeast Region</v>
      </c>
      <c r="B15" s="58">
        <v>52636</v>
      </c>
      <c r="C15" s="59">
        <v>51265</v>
      </c>
      <c r="D15" s="59">
        <v>51435</v>
      </c>
      <c r="E15" s="59">
        <v>51342</v>
      </c>
      <c r="F15" s="59">
        <v>50505</v>
      </c>
      <c r="G15" s="60">
        <v>51197</v>
      </c>
      <c r="H15" s="58">
        <f t="shared" si="0"/>
        <v>51396.666666666664</v>
      </c>
    </row>
    <row r="16" spans="1:8" ht="12" customHeight="1" x14ac:dyDescent="0.2">
      <c r="A16" s="53" t="str">
        <f>'Pregnant Women Participating'!A16</f>
        <v>Delaware</v>
      </c>
      <c r="B16" s="55">
        <v>1651</v>
      </c>
      <c r="C16" s="55">
        <v>1620</v>
      </c>
      <c r="D16" s="55">
        <v>1677</v>
      </c>
      <c r="E16" s="55">
        <v>1656</v>
      </c>
      <c r="F16" s="55">
        <v>1604</v>
      </c>
      <c r="G16" s="55">
        <v>1652</v>
      </c>
      <c r="H16" s="54">
        <f t="shared" si="0"/>
        <v>1643.3333333333333</v>
      </c>
    </row>
    <row r="17" spans="1:8" ht="12" customHeight="1" x14ac:dyDescent="0.2">
      <c r="A17" s="53" t="str">
        <f>'Pregnant Women Participating'!A17</f>
        <v>District of Columbia</v>
      </c>
      <c r="B17" s="55">
        <v>1000</v>
      </c>
      <c r="C17" s="55">
        <v>956</v>
      </c>
      <c r="D17" s="55">
        <v>976</v>
      </c>
      <c r="E17" s="55">
        <v>967</v>
      </c>
      <c r="F17" s="55">
        <v>976</v>
      </c>
      <c r="G17" s="55">
        <v>967</v>
      </c>
      <c r="H17" s="54">
        <f t="shared" si="0"/>
        <v>973.66666666666663</v>
      </c>
    </row>
    <row r="18" spans="1:8" ht="12" customHeight="1" x14ac:dyDescent="0.2">
      <c r="A18" s="53" t="str">
        <f>'Pregnant Women Participating'!A18</f>
        <v>Maryland</v>
      </c>
      <c r="B18" s="55">
        <v>9118</v>
      </c>
      <c r="C18" s="55">
        <v>8815</v>
      </c>
      <c r="D18" s="55">
        <v>8749</v>
      </c>
      <c r="E18" s="55">
        <v>8641</v>
      </c>
      <c r="F18" s="55">
        <v>8561</v>
      </c>
      <c r="G18" s="55">
        <v>8659</v>
      </c>
      <c r="H18" s="54">
        <f t="shared" si="0"/>
        <v>8757.1666666666661</v>
      </c>
    </row>
    <row r="19" spans="1:8" ht="12" customHeight="1" x14ac:dyDescent="0.2">
      <c r="A19" s="53" t="str">
        <f>'Pregnant Women Participating'!A19</f>
        <v>New Jersey</v>
      </c>
      <c r="B19" s="55">
        <v>11951</v>
      </c>
      <c r="C19" s="55">
        <v>11849</v>
      </c>
      <c r="D19" s="55">
        <v>11754</v>
      </c>
      <c r="E19" s="55">
        <v>11652</v>
      </c>
      <c r="F19" s="55">
        <v>11607</v>
      </c>
      <c r="G19" s="55">
        <v>11783</v>
      </c>
      <c r="H19" s="54">
        <f t="shared" si="0"/>
        <v>11766</v>
      </c>
    </row>
    <row r="20" spans="1:8" ht="12" customHeight="1" x14ac:dyDescent="0.2">
      <c r="A20" s="53" t="str">
        <f>'Pregnant Women Participating'!A20</f>
        <v>Pennsylvania</v>
      </c>
      <c r="B20" s="55">
        <v>5687</v>
      </c>
      <c r="C20" s="55">
        <v>5528</v>
      </c>
      <c r="D20" s="55">
        <v>5398</v>
      </c>
      <c r="E20" s="55">
        <v>5356</v>
      </c>
      <c r="F20" s="55">
        <v>5389</v>
      </c>
      <c r="G20" s="55">
        <v>5378</v>
      </c>
      <c r="H20" s="54">
        <f t="shared" si="0"/>
        <v>5456</v>
      </c>
    </row>
    <row r="21" spans="1:8" ht="12" customHeight="1" x14ac:dyDescent="0.2">
      <c r="A21" s="53" t="str">
        <f>'Pregnant Women Participating'!A21</f>
        <v>Puerto Rico</v>
      </c>
      <c r="B21" s="55">
        <v>2707</v>
      </c>
      <c r="C21" s="55">
        <v>2612</v>
      </c>
      <c r="D21" s="55">
        <v>2684</v>
      </c>
      <c r="E21" s="55">
        <v>2725</v>
      </c>
      <c r="F21" s="55">
        <v>2782</v>
      </c>
      <c r="G21" s="55">
        <v>2870</v>
      </c>
      <c r="H21" s="54">
        <f t="shared" si="0"/>
        <v>2730</v>
      </c>
    </row>
    <row r="22" spans="1:8" ht="12" customHeight="1" x14ac:dyDescent="0.2">
      <c r="A22" s="53" t="str">
        <f>'Pregnant Women Participating'!A22</f>
        <v>Virginia</v>
      </c>
      <c r="B22" s="55">
        <v>5174</v>
      </c>
      <c r="C22" s="55">
        <v>4887</v>
      </c>
      <c r="D22" s="55">
        <v>4772</v>
      </c>
      <c r="E22" s="55">
        <v>4590</v>
      </c>
      <c r="F22" s="55">
        <v>4586</v>
      </c>
      <c r="G22" s="55">
        <v>4656</v>
      </c>
      <c r="H22" s="54">
        <f t="shared" si="0"/>
        <v>4777.5</v>
      </c>
    </row>
    <row r="23" spans="1:8" ht="12" customHeight="1" x14ac:dyDescent="0.2">
      <c r="A23" s="53" t="str">
        <f>'Pregnant Women Participating'!A23</f>
        <v>West Virginia</v>
      </c>
      <c r="B23" s="55">
        <v>839</v>
      </c>
      <c r="C23" s="55">
        <v>832</v>
      </c>
      <c r="D23" s="55">
        <v>821</v>
      </c>
      <c r="E23" s="55">
        <v>828</v>
      </c>
      <c r="F23" s="55">
        <v>844</v>
      </c>
      <c r="G23" s="55">
        <v>877</v>
      </c>
      <c r="H23" s="54">
        <f t="shared" si="0"/>
        <v>840.16666666666663</v>
      </c>
    </row>
    <row r="24" spans="1:8" s="61" customFormat="1" ht="24.75" customHeight="1" x14ac:dyDescent="0.2">
      <c r="A24" s="57" t="str">
        <f>'Pregnant Women Participating'!A24</f>
        <v>Mid-Atlantic Region</v>
      </c>
      <c r="B24" s="59">
        <v>38127</v>
      </c>
      <c r="C24" s="59">
        <v>37099</v>
      </c>
      <c r="D24" s="59">
        <v>36831</v>
      </c>
      <c r="E24" s="59">
        <v>36415</v>
      </c>
      <c r="F24" s="59">
        <v>36349</v>
      </c>
      <c r="G24" s="59">
        <v>36842</v>
      </c>
      <c r="H24" s="58">
        <f t="shared" si="0"/>
        <v>36943.833333333336</v>
      </c>
    </row>
    <row r="25" spans="1:8" ht="12" customHeight="1" x14ac:dyDescent="0.2">
      <c r="A25" s="53" t="str">
        <f>'Pregnant Women Participating'!A25</f>
        <v>Alabama</v>
      </c>
      <c r="B25" s="55">
        <v>3108</v>
      </c>
      <c r="C25" s="55">
        <v>3061</v>
      </c>
      <c r="D25" s="55">
        <v>3140</v>
      </c>
      <c r="E25" s="55">
        <v>3341</v>
      </c>
      <c r="F25" s="55">
        <v>3302</v>
      </c>
      <c r="G25" s="55">
        <v>3425</v>
      </c>
      <c r="H25" s="54">
        <f t="shared" si="0"/>
        <v>3229.5</v>
      </c>
    </row>
    <row r="26" spans="1:8" ht="12" customHeight="1" x14ac:dyDescent="0.2">
      <c r="A26" s="53" t="str">
        <f>'Pregnant Women Participating'!A26</f>
        <v>Florida</v>
      </c>
      <c r="B26" s="55">
        <v>30076</v>
      </c>
      <c r="C26" s="55">
        <v>28991</v>
      </c>
      <c r="D26" s="55">
        <v>29046</v>
      </c>
      <c r="E26" s="55">
        <v>28820</v>
      </c>
      <c r="F26" s="55">
        <v>28174</v>
      </c>
      <c r="G26" s="55">
        <v>28062</v>
      </c>
      <c r="H26" s="54">
        <f t="shared" si="0"/>
        <v>28861.5</v>
      </c>
    </row>
    <row r="27" spans="1:8" ht="12" customHeight="1" x14ac:dyDescent="0.2">
      <c r="A27" s="53" t="str">
        <f>'Pregnant Women Participating'!A27</f>
        <v>Georgia</v>
      </c>
      <c r="B27" s="55">
        <v>16000</v>
      </c>
      <c r="C27" s="55">
        <v>15772</v>
      </c>
      <c r="D27" s="55">
        <v>15891</v>
      </c>
      <c r="E27" s="55">
        <v>15940</v>
      </c>
      <c r="F27" s="55">
        <v>15725</v>
      </c>
      <c r="G27" s="55">
        <v>15590</v>
      </c>
      <c r="H27" s="54">
        <f t="shared" si="0"/>
        <v>15819.666666666666</v>
      </c>
    </row>
    <row r="28" spans="1:8" ht="12" customHeight="1" x14ac:dyDescent="0.2">
      <c r="A28" s="53" t="str">
        <f>'Pregnant Women Participating'!A28</f>
        <v>Kentucky</v>
      </c>
      <c r="B28" s="55">
        <v>5154</v>
      </c>
      <c r="C28" s="55">
        <v>5008</v>
      </c>
      <c r="D28" s="55">
        <v>4949</v>
      </c>
      <c r="E28" s="55">
        <v>4844</v>
      </c>
      <c r="F28" s="55">
        <v>4858</v>
      </c>
      <c r="G28" s="55">
        <v>4921</v>
      </c>
      <c r="H28" s="54">
        <f t="shared" si="0"/>
        <v>4955.666666666667</v>
      </c>
    </row>
    <row r="29" spans="1:8" ht="12" customHeight="1" x14ac:dyDescent="0.2">
      <c r="A29" s="53" t="str">
        <f>'Pregnant Women Participating'!A29</f>
        <v>Mississippi</v>
      </c>
      <c r="B29" s="55">
        <v>3075</v>
      </c>
      <c r="C29" s="55">
        <v>3080</v>
      </c>
      <c r="D29" s="55">
        <v>2976</v>
      </c>
      <c r="E29" s="55">
        <v>2875</v>
      </c>
      <c r="F29" s="55">
        <v>2908</v>
      </c>
      <c r="G29" s="55">
        <v>2856</v>
      </c>
      <c r="H29" s="54">
        <f t="shared" si="0"/>
        <v>2961.6666666666665</v>
      </c>
    </row>
    <row r="30" spans="1:8" ht="12" customHeight="1" x14ac:dyDescent="0.2">
      <c r="A30" s="53" t="str">
        <f>'Pregnant Women Participating'!A30</f>
        <v>North Carolina</v>
      </c>
      <c r="B30" s="55">
        <v>14212</v>
      </c>
      <c r="C30" s="55">
        <v>13838</v>
      </c>
      <c r="D30" s="55">
        <v>13844</v>
      </c>
      <c r="E30" s="55">
        <v>13813</v>
      </c>
      <c r="F30" s="55">
        <v>13563</v>
      </c>
      <c r="G30" s="55">
        <v>13897</v>
      </c>
      <c r="H30" s="54">
        <f t="shared" si="0"/>
        <v>13861.166666666666</v>
      </c>
    </row>
    <row r="31" spans="1:8" ht="12" customHeight="1" x14ac:dyDescent="0.2">
      <c r="A31" s="53" t="str">
        <f>'Pregnant Women Participating'!A31</f>
        <v>South Carolina</v>
      </c>
      <c r="B31" s="55">
        <v>4353</v>
      </c>
      <c r="C31" s="55">
        <v>4257</v>
      </c>
      <c r="D31" s="55">
        <v>4262</v>
      </c>
      <c r="E31" s="55">
        <v>4151</v>
      </c>
      <c r="F31" s="55">
        <v>4036</v>
      </c>
      <c r="G31" s="55">
        <v>4201</v>
      </c>
      <c r="H31" s="54">
        <f t="shared" si="0"/>
        <v>4210</v>
      </c>
    </row>
    <row r="32" spans="1:8" ht="12" customHeight="1" x14ac:dyDescent="0.2">
      <c r="A32" s="53" t="str">
        <f>'Pregnant Women Participating'!A32</f>
        <v>Tennessee</v>
      </c>
      <c r="B32" s="55">
        <v>10156</v>
      </c>
      <c r="C32" s="55">
        <v>9849</v>
      </c>
      <c r="D32" s="55">
        <v>9908</v>
      </c>
      <c r="E32" s="55">
        <v>9572</v>
      </c>
      <c r="F32" s="55">
        <v>9609</v>
      </c>
      <c r="G32" s="55">
        <v>9619</v>
      </c>
      <c r="H32" s="54">
        <f t="shared" si="0"/>
        <v>9785.5</v>
      </c>
    </row>
    <row r="33" spans="1:8" ht="12" customHeight="1" x14ac:dyDescent="0.2">
      <c r="A33" s="53" t="str">
        <f>'Pregnant Women Participating'!A33</f>
        <v>Choctaw Indians, MS</v>
      </c>
      <c r="B33" s="55">
        <v>21</v>
      </c>
      <c r="C33" s="55">
        <v>23</v>
      </c>
      <c r="D33" s="55">
        <v>27</v>
      </c>
      <c r="E33" s="55">
        <v>29</v>
      </c>
      <c r="F33" s="55">
        <v>26</v>
      </c>
      <c r="G33" s="55">
        <v>27</v>
      </c>
      <c r="H33" s="54">
        <f t="shared" si="0"/>
        <v>25.5</v>
      </c>
    </row>
    <row r="34" spans="1:8" ht="12" customHeight="1" x14ac:dyDescent="0.2">
      <c r="A34" s="53" t="str">
        <f>'Pregnant Women Participating'!A34</f>
        <v>Eastern Cherokee, NC</v>
      </c>
      <c r="B34" s="55">
        <v>20</v>
      </c>
      <c r="C34" s="55">
        <v>17</v>
      </c>
      <c r="D34" s="55">
        <v>17</v>
      </c>
      <c r="E34" s="55">
        <v>21</v>
      </c>
      <c r="F34" s="55">
        <v>16</v>
      </c>
      <c r="G34" s="55">
        <v>14</v>
      </c>
      <c r="H34" s="54">
        <f t="shared" si="0"/>
        <v>17.5</v>
      </c>
    </row>
    <row r="35" spans="1:8" s="61" customFormat="1" ht="24.75" customHeight="1" x14ac:dyDescent="0.2">
      <c r="A35" s="57" t="str">
        <f>'Pregnant Women Participating'!A35</f>
        <v>Southeast Region</v>
      </c>
      <c r="B35" s="59">
        <v>86175</v>
      </c>
      <c r="C35" s="59">
        <v>83896</v>
      </c>
      <c r="D35" s="59">
        <v>84060</v>
      </c>
      <c r="E35" s="59">
        <v>83406</v>
      </c>
      <c r="F35" s="59">
        <v>82217</v>
      </c>
      <c r="G35" s="59">
        <v>82612</v>
      </c>
      <c r="H35" s="58">
        <f t="shared" si="0"/>
        <v>83727.666666666672</v>
      </c>
    </row>
    <row r="36" spans="1:8" ht="12" customHeight="1" x14ac:dyDescent="0.2">
      <c r="A36" s="53" t="str">
        <f>'Pregnant Women Participating'!A36</f>
        <v>Illinois</v>
      </c>
      <c r="B36" s="55">
        <v>13669</v>
      </c>
      <c r="C36" s="55">
        <v>13219</v>
      </c>
      <c r="D36" s="55">
        <v>13052</v>
      </c>
      <c r="E36" s="55">
        <v>12924</v>
      </c>
      <c r="F36" s="55">
        <v>12636</v>
      </c>
      <c r="G36" s="55">
        <v>12802</v>
      </c>
      <c r="H36" s="54">
        <f t="shared" si="0"/>
        <v>13050.333333333334</v>
      </c>
    </row>
    <row r="37" spans="1:8" ht="12" customHeight="1" x14ac:dyDescent="0.2">
      <c r="A37" s="53" t="str">
        <f>'Pregnant Women Participating'!A37</f>
        <v>Indiana</v>
      </c>
      <c r="B37" s="55">
        <v>7287</v>
      </c>
      <c r="C37" s="55">
        <v>7110</v>
      </c>
      <c r="D37" s="55">
        <v>7186</v>
      </c>
      <c r="E37" s="55">
        <v>7303</v>
      </c>
      <c r="F37" s="55">
        <v>7138</v>
      </c>
      <c r="G37" s="55">
        <v>7203</v>
      </c>
      <c r="H37" s="54">
        <f t="shared" si="0"/>
        <v>7204.5</v>
      </c>
    </row>
    <row r="38" spans="1:8" ht="12" customHeight="1" x14ac:dyDescent="0.2">
      <c r="A38" s="53" t="str">
        <f>'Pregnant Women Participating'!A38</f>
        <v>Iowa</v>
      </c>
      <c r="B38" s="55">
        <v>3064</v>
      </c>
      <c r="C38" s="55">
        <v>3036</v>
      </c>
      <c r="D38" s="55">
        <v>3040</v>
      </c>
      <c r="E38" s="55">
        <v>3028</v>
      </c>
      <c r="F38" s="55">
        <v>2996</v>
      </c>
      <c r="G38" s="55">
        <v>2921</v>
      </c>
      <c r="H38" s="54">
        <f t="shared" si="0"/>
        <v>3014.1666666666665</v>
      </c>
    </row>
    <row r="39" spans="1:8" ht="12" customHeight="1" x14ac:dyDescent="0.2">
      <c r="A39" s="53" t="str">
        <f>'Pregnant Women Participating'!A39</f>
        <v>Michigan</v>
      </c>
      <c r="B39" s="55">
        <v>6998</v>
      </c>
      <c r="C39" s="55">
        <v>6824</v>
      </c>
      <c r="D39" s="55">
        <v>6869</v>
      </c>
      <c r="E39" s="55">
        <v>6974</v>
      </c>
      <c r="F39" s="55">
        <v>6801</v>
      </c>
      <c r="G39" s="55">
        <v>6895</v>
      </c>
      <c r="H39" s="54">
        <f t="shared" si="0"/>
        <v>6893.5</v>
      </c>
    </row>
    <row r="40" spans="1:8" ht="12" customHeight="1" x14ac:dyDescent="0.2">
      <c r="A40" s="53" t="str">
        <f>'Pregnant Women Participating'!A40</f>
        <v>Minnesota</v>
      </c>
      <c r="B40" s="55">
        <v>6038</v>
      </c>
      <c r="C40" s="55">
        <v>5817</v>
      </c>
      <c r="D40" s="55">
        <v>5794</v>
      </c>
      <c r="E40" s="55">
        <v>5733</v>
      </c>
      <c r="F40" s="55">
        <v>5567</v>
      </c>
      <c r="G40" s="55">
        <v>5569</v>
      </c>
      <c r="H40" s="54">
        <f t="shared" si="0"/>
        <v>5753</v>
      </c>
    </row>
    <row r="41" spans="1:8" ht="12" customHeight="1" x14ac:dyDescent="0.2">
      <c r="A41" s="53" t="str">
        <f>'Pregnant Women Participating'!A41</f>
        <v>Ohio</v>
      </c>
      <c r="B41" s="55">
        <v>2825</v>
      </c>
      <c r="C41" s="55">
        <v>9403</v>
      </c>
      <c r="D41" s="55">
        <v>9239</v>
      </c>
      <c r="E41" s="55">
        <v>9142</v>
      </c>
      <c r="F41" s="55">
        <v>9102</v>
      </c>
      <c r="G41" s="55">
        <v>9169</v>
      </c>
      <c r="H41" s="54">
        <f t="shared" si="0"/>
        <v>8146.666666666667</v>
      </c>
    </row>
    <row r="42" spans="1:8" ht="12" customHeight="1" x14ac:dyDescent="0.2">
      <c r="A42" s="53" t="str">
        <f>'Pregnant Women Participating'!A42</f>
        <v>Wisconsin</v>
      </c>
      <c r="B42" s="55">
        <v>3534</v>
      </c>
      <c r="C42" s="55">
        <v>3469</v>
      </c>
      <c r="D42" s="55">
        <v>3442</v>
      </c>
      <c r="E42" s="55">
        <v>3434</v>
      </c>
      <c r="F42" s="55">
        <v>3417</v>
      </c>
      <c r="G42" s="55">
        <v>3433</v>
      </c>
      <c r="H42" s="54">
        <f t="shared" si="0"/>
        <v>3454.8333333333335</v>
      </c>
    </row>
    <row r="43" spans="1:8" s="61" customFormat="1" ht="24.75" customHeight="1" x14ac:dyDescent="0.2">
      <c r="A43" s="57" t="str">
        <f>'Pregnant Women Participating'!A43</f>
        <v>Midwest Region</v>
      </c>
      <c r="B43" s="59">
        <v>43415</v>
      </c>
      <c r="C43" s="59">
        <v>48878</v>
      </c>
      <c r="D43" s="59">
        <v>48622</v>
      </c>
      <c r="E43" s="59">
        <v>48538</v>
      </c>
      <c r="F43" s="59">
        <v>47657</v>
      </c>
      <c r="G43" s="59">
        <v>47992</v>
      </c>
      <c r="H43" s="58">
        <f t="shared" si="0"/>
        <v>47517</v>
      </c>
    </row>
    <row r="44" spans="1:8" ht="12" customHeight="1" x14ac:dyDescent="0.2">
      <c r="A44" s="53" t="str">
        <f>'Pregnant Women Participating'!A44</f>
        <v>Arizona</v>
      </c>
      <c r="B44" s="55">
        <v>7581</v>
      </c>
      <c r="C44" s="55">
        <v>7543</v>
      </c>
      <c r="D44" s="55">
        <v>7488</v>
      </c>
      <c r="E44" s="55">
        <v>7602</v>
      </c>
      <c r="F44" s="55">
        <v>7499</v>
      </c>
      <c r="G44" s="55">
        <v>7627</v>
      </c>
      <c r="H44" s="54">
        <f t="shared" si="0"/>
        <v>7556.666666666667</v>
      </c>
    </row>
    <row r="45" spans="1:8" ht="12" customHeight="1" x14ac:dyDescent="0.2">
      <c r="A45" s="53" t="str">
        <f>'Pregnant Women Participating'!A45</f>
        <v>Arkansas</v>
      </c>
      <c r="B45" s="55">
        <v>2104</v>
      </c>
      <c r="C45" s="55">
        <v>1865</v>
      </c>
      <c r="D45" s="55">
        <v>1759</v>
      </c>
      <c r="E45" s="55">
        <v>1955</v>
      </c>
      <c r="F45" s="55">
        <v>2099</v>
      </c>
      <c r="G45" s="55">
        <v>2093</v>
      </c>
      <c r="H45" s="54">
        <f t="shared" si="0"/>
        <v>1979.1666666666667</v>
      </c>
    </row>
    <row r="46" spans="1:8" ht="12" customHeight="1" x14ac:dyDescent="0.2">
      <c r="A46" s="53" t="str">
        <f>'Pregnant Women Participating'!A46</f>
        <v>Louisiana</v>
      </c>
      <c r="B46" s="55">
        <v>4777</v>
      </c>
      <c r="C46" s="55">
        <v>4638</v>
      </c>
      <c r="D46" s="55">
        <v>4611</v>
      </c>
      <c r="E46" s="55">
        <v>4491</v>
      </c>
      <c r="F46" s="55">
        <v>4502</v>
      </c>
      <c r="G46" s="55">
        <v>4521</v>
      </c>
      <c r="H46" s="54">
        <f t="shared" si="0"/>
        <v>4590</v>
      </c>
    </row>
    <row r="47" spans="1:8" ht="12" customHeight="1" x14ac:dyDescent="0.2">
      <c r="A47" s="53" t="str">
        <f>'Pregnant Women Participating'!A47</f>
        <v>New Mexico</v>
      </c>
      <c r="B47" s="55">
        <v>2262</v>
      </c>
      <c r="C47" s="55">
        <v>2051</v>
      </c>
      <c r="D47" s="55">
        <v>2019</v>
      </c>
      <c r="E47" s="55">
        <v>2203</v>
      </c>
      <c r="F47" s="55">
        <v>2187</v>
      </c>
      <c r="G47" s="55">
        <v>2155</v>
      </c>
      <c r="H47" s="54">
        <f t="shared" si="0"/>
        <v>2146.1666666666665</v>
      </c>
    </row>
    <row r="48" spans="1:8" ht="12" customHeight="1" x14ac:dyDescent="0.2">
      <c r="A48" s="53" t="str">
        <f>'Pregnant Women Participating'!A48</f>
        <v>Oklahoma</v>
      </c>
      <c r="B48" s="55">
        <v>1677</v>
      </c>
      <c r="C48" s="55">
        <v>1593</v>
      </c>
      <c r="D48" s="55">
        <v>1534</v>
      </c>
      <c r="E48" s="55">
        <v>1563</v>
      </c>
      <c r="F48" s="55">
        <v>1579</v>
      </c>
      <c r="G48" s="55">
        <v>1138</v>
      </c>
      <c r="H48" s="54">
        <f t="shared" si="0"/>
        <v>1514</v>
      </c>
    </row>
    <row r="49" spans="1:8" ht="12" customHeight="1" x14ac:dyDescent="0.2">
      <c r="A49" s="53" t="str">
        <f>'Pregnant Women Participating'!A49</f>
        <v>Texas</v>
      </c>
      <c r="B49" s="55">
        <v>90051</v>
      </c>
      <c r="C49" s="55">
        <v>87568</v>
      </c>
      <c r="D49" s="55">
        <v>87130</v>
      </c>
      <c r="E49" s="55">
        <v>85685</v>
      </c>
      <c r="F49" s="55">
        <v>84928</v>
      </c>
      <c r="G49" s="55">
        <v>85008</v>
      </c>
      <c r="H49" s="54">
        <f t="shared" si="0"/>
        <v>86728.333333333328</v>
      </c>
    </row>
    <row r="50" spans="1:8" ht="12" customHeight="1" x14ac:dyDescent="0.2">
      <c r="A50" s="53" t="str">
        <f>'Pregnant Women Participating'!A50</f>
        <v>Utah</v>
      </c>
      <c r="B50" s="55">
        <v>2330</v>
      </c>
      <c r="C50" s="55">
        <v>2293</v>
      </c>
      <c r="D50" s="55">
        <v>2312</v>
      </c>
      <c r="E50" s="55">
        <v>2279</v>
      </c>
      <c r="F50" s="55">
        <v>2214</v>
      </c>
      <c r="G50" s="55">
        <v>2212</v>
      </c>
      <c r="H50" s="54">
        <f t="shared" si="0"/>
        <v>2273.3333333333335</v>
      </c>
    </row>
    <row r="51" spans="1:8" ht="12" customHeight="1" x14ac:dyDescent="0.2">
      <c r="A51" s="53" t="str">
        <f>'Pregnant Women Participating'!A51</f>
        <v>Inter-Tribal Council, AZ</v>
      </c>
      <c r="B51" s="55">
        <v>244</v>
      </c>
      <c r="C51" s="55">
        <v>241</v>
      </c>
      <c r="D51" s="55">
        <v>248</v>
      </c>
      <c r="E51" s="55">
        <v>247</v>
      </c>
      <c r="F51" s="55">
        <v>231</v>
      </c>
      <c r="G51" s="55">
        <v>251</v>
      </c>
      <c r="H51" s="54">
        <f t="shared" si="0"/>
        <v>243.66666666666666</v>
      </c>
    </row>
    <row r="52" spans="1:8" ht="12" customHeight="1" x14ac:dyDescent="0.2">
      <c r="A52" s="53" t="str">
        <f>'Pregnant Women Participating'!A52</f>
        <v>Navajo Nation, AZ</v>
      </c>
      <c r="B52" s="55">
        <v>248</v>
      </c>
      <c r="C52" s="55">
        <v>234</v>
      </c>
      <c r="D52" s="55">
        <v>226</v>
      </c>
      <c r="E52" s="55">
        <v>218</v>
      </c>
      <c r="F52" s="55">
        <v>199</v>
      </c>
      <c r="G52" s="55">
        <v>190</v>
      </c>
      <c r="H52" s="54">
        <f t="shared" si="0"/>
        <v>219.16666666666666</v>
      </c>
    </row>
    <row r="53" spans="1:8" ht="12" customHeight="1" x14ac:dyDescent="0.2">
      <c r="A53" s="53" t="str">
        <f>'Pregnant Women Participating'!A53</f>
        <v>Acoma, Canoncito &amp; Laguna, NM</v>
      </c>
      <c r="B53" s="55">
        <v>12</v>
      </c>
      <c r="C53" s="55">
        <v>11</v>
      </c>
      <c r="D53" s="55">
        <v>4</v>
      </c>
      <c r="E53" s="55">
        <v>7</v>
      </c>
      <c r="F53" s="55">
        <v>6</v>
      </c>
      <c r="G53" s="55">
        <v>7</v>
      </c>
      <c r="H53" s="54">
        <f t="shared" si="0"/>
        <v>7.833333333333333</v>
      </c>
    </row>
    <row r="54" spans="1:8" ht="12" customHeight="1" x14ac:dyDescent="0.2">
      <c r="A54" s="53" t="str">
        <f>'Pregnant Women Participating'!A54</f>
        <v>Eight Northern Pueblos, NM</v>
      </c>
      <c r="B54" s="55">
        <v>10</v>
      </c>
      <c r="C54" s="55">
        <v>12</v>
      </c>
      <c r="D54" s="55">
        <v>12</v>
      </c>
      <c r="E54" s="55">
        <v>12</v>
      </c>
      <c r="F54" s="55">
        <v>13</v>
      </c>
      <c r="G54" s="55">
        <v>11</v>
      </c>
      <c r="H54" s="54">
        <f t="shared" si="0"/>
        <v>11.666666666666666</v>
      </c>
    </row>
    <row r="55" spans="1:8" ht="12" customHeight="1" x14ac:dyDescent="0.2">
      <c r="A55" s="53" t="str">
        <f>'Pregnant Women Participating'!A55</f>
        <v>Five Sandoval Pueblos, NM</v>
      </c>
      <c r="B55" s="55">
        <v>7</v>
      </c>
      <c r="C55" s="55">
        <v>8</v>
      </c>
      <c r="D55" s="55">
        <v>8</v>
      </c>
      <c r="E55" s="55">
        <v>7</v>
      </c>
      <c r="F55" s="55">
        <v>6</v>
      </c>
      <c r="G55" s="55">
        <v>10</v>
      </c>
      <c r="H55" s="54">
        <f t="shared" si="0"/>
        <v>7.666666666666667</v>
      </c>
    </row>
    <row r="56" spans="1:8" ht="12" customHeight="1" x14ac:dyDescent="0.2">
      <c r="A56" s="53" t="str">
        <f>'Pregnant Women Participating'!A56</f>
        <v>Isleta Pueblo, NM</v>
      </c>
      <c r="B56" s="55">
        <v>38</v>
      </c>
      <c r="C56" s="55">
        <v>36</v>
      </c>
      <c r="D56" s="55">
        <v>35</v>
      </c>
      <c r="E56" s="55">
        <v>31</v>
      </c>
      <c r="F56" s="55">
        <v>34</v>
      </c>
      <c r="G56" s="55">
        <v>35</v>
      </c>
      <c r="H56" s="54">
        <f t="shared" si="0"/>
        <v>34.833333333333336</v>
      </c>
    </row>
    <row r="57" spans="1:8" ht="12" customHeight="1" x14ac:dyDescent="0.2">
      <c r="A57" s="53" t="str">
        <f>'Pregnant Women Participating'!A57</f>
        <v>San Felipe Pueblo, NM</v>
      </c>
      <c r="B57" s="55">
        <v>9</v>
      </c>
      <c r="C57" s="55">
        <v>6</v>
      </c>
      <c r="D57" s="55">
        <v>6</v>
      </c>
      <c r="E57" s="55">
        <v>9</v>
      </c>
      <c r="F57" s="55">
        <v>8</v>
      </c>
      <c r="G57" s="55">
        <v>9</v>
      </c>
      <c r="H57" s="54">
        <f t="shared" si="0"/>
        <v>7.833333333333333</v>
      </c>
    </row>
    <row r="58" spans="1:8" ht="12" customHeight="1" x14ac:dyDescent="0.2">
      <c r="A58" s="53" t="str">
        <f>'Pregnant Women Participating'!A58</f>
        <v>Santo Domingo Tribe, NM</v>
      </c>
      <c r="B58" s="55">
        <v>2</v>
      </c>
      <c r="C58" s="55">
        <v>2</v>
      </c>
      <c r="D58" s="55">
        <v>1</v>
      </c>
      <c r="E58" s="55">
        <v>1</v>
      </c>
      <c r="F58" s="55">
        <v>0</v>
      </c>
      <c r="G58" s="55">
        <v>0</v>
      </c>
      <c r="H58" s="54">
        <f t="shared" si="0"/>
        <v>1</v>
      </c>
    </row>
    <row r="59" spans="1:8" ht="12" customHeight="1" x14ac:dyDescent="0.2">
      <c r="A59" s="53" t="str">
        <f>'Pregnant Women Participating'!A59</f>
        <v>Zuni Pueblo, NM</v>
      </c>
      <c r="B59" s="55">
        <v>12</v>
      </c>
      <c r="C59" s="55">
        <v>11</v>
      </c>
      <c r="D59" s="55">
        <v>10</v>
      </c>
      <c r="E59" s="55">
        <v>7</v>
      </c>
      <c r="F59" s="55">
        <v>8</v>
      </c>
      <c r="G59" s="55">
        <v>8</v>
      </c>
      <c r="H59" s="54">
        <f t="shared" si="0"/>
        <v>9.3333333333333339</v>
      </c>
    </row>
    <row r="60" spans="1:8" ht="12" customHeight="1" x14ac:dyDescent="0.2">
      <c r="A60" s="53" t="str">
        <f>'Pregnant Women Participating'!A60</f>
        <v>Cherokee Nation, OK</v>
      </c>
      <c r="B60" s="55">
        <v>153</v>
      </c>
      <c r="C60" s="55">
        <v>147</v>
      </c>
      <c r="D60" s="55">
        <v>155</v>
      </c>
      <c r="E60" s="55">
        <v>152</v>
      </c>
      <c r="F60" s="55">
        <v>162</v>
      </c>
      <c r="G60" s="55">
        <v>143</v>
      </c>
      <c r="H60" s="54">
        <f t="shared" si="0"/>
        <v>152</v>
      </c>
    </row>
    <row r="61" spans="1:8" ht="12" customHeight="1" x14ac:dyDescent="0.2">
      <c r="A61" s="53" t="str">
        <f>'Pregnant Women Participating'!A61</f>
        <v>Chickasaw Nation, OK</v>
      </c>
      <c r="B61" s="55">
        <v>110</v>
      </c>
      <c r="C61" s="55">
        <v>103</v>
      </c>
      <c r="D61" s="55">
        <v>107</v>
      </c>
      <c r="E61" s="55">
        <v>100</v>
      </c>
      <c r="F61" s="55">
        <v>84</v>
      </c>
      <c r="G61" s="55">
        <v>78</v>
      </c>
      <c r="H61" s="54">
        <f t="shared" si="0"/>
        <v>97</v>
      </c>
    </row>
    <row r="62" spans="1:8" ht="12" customHeight="1" x14ac:dyDescent="0.2">
      <c r="A62" s="53" t="str">
        <f>'Pregnant Women Participating'!A62</f>
        <v>Choctaw Nation, OK</v>
      </c>
      <c r="B62" s="55">
        <v>115</v>
      </c>
      <c r="C62" s="55">
        <v>103</v>
      </c>
      <c r="D62" s="55">
        <v>113</v>
      </c>
      <c r="E62" s="55">
        <v>109</v>
      </c>
      <c r="F62" s="55">
        <v>103</v>
      </c>
      <c r="G62" s="55">
        <v>102</v>
      </c>
      <c r="H62" s="54">
        <f t="shared" si="0"/>
        <v>107.5</v>
      </c>
    </row>
    <row r="63" spans="1:8" ht="12" customHeight="1" x14ac:dyDescent="0.2">
      <c r="A63" s="53" t="str">
        <f>'Pregnant Women Participating'!A63</f>
        <v>Citizen Potawatomi Nation, OK</v>
      </c>
      <c r="B63" s="55">
        <v>42</v>
      </c>
      <c r="C63" s="55">
        <v>45</v>
      </c>
      <c r="D63" s="55">
        <v>47</v>
      </c>
      <c r="E63" s="55">
        <v>45</v>
      </c>
      <c r="F63" s="55">
        <v>55</v>
      </c>
      <c r="G63" s="55">
        <v>50</v>
      </c>
      <c r="H63" s="54">
        <f t="shared" si="0"/>
        <v>47.333333333333336</v>
      </c>
    </row>
    <row r="64" spans="1:8" ht="12" customHeight="1" x14ac:dyDescent="0.2">
      <c r="A64" s="53" t="str">
        <f>'Pregnant Women Participating'!A64</f>
        <v>Inter-Tribal Council, OK</v>
      </c>
      <c r="B64" s="55">
        <v>20</v>
      </c>
      <c r="C64" s="55">
        <v>20</v>
      </c>
      <c r="D64" s="55">
        <v>18</v>
      </c>
      <c r="E64" s="55">
        <v>18</v>
      </c>
      <c r="F64" s="55">
        <v>16</v>
      </c>
      <c r="G64" s="55">
        <v>15</v>
      </c>
      <c r="H64" s="54">
        <f t="shared" si="0"/>
        <v>17.833333333333332</v>
      </c>
    </row>
    <row r="65" spans="1:8" ht="12" customHeight="1" x14ac:dyDescent="0.2">
      <c r="A65" s="53" t="str">
        <f>'Pregnant Women Participating'!A65</f>
        <v>Muscogee Creek Nation, OK</v>
      </c>
      <c r="B65" s="55">
        <v>48</v>
      </c>
      <c r="C65" s="55">
        <v>47</v>
      </c>
      <c r="D65" s="55">
        <v>58</v>
      </c>
      <c r="E65" s="55">
        <v>55</v>
      </c>
      <c r="F65" s="55">
        <v>56</v>
      </c>
      <c r="G65" s="55">
        <v>51</v>
      </c>
      <c r="H65" s="54">
        <f t="shared" si="0"/>
        <v>52.5</v>
      </c>
    </row>
    <row r="66" spans="1:8" ht="12" customHeight="1" x14ac:dyDescent="0.2">
      <c r="A66" s="53" t="str">
        <f>'Pregnant Women Participating'!A66</f>
        <v>Osage Tribal Council, OK</v>
      </c>
      <c r="B66" s="55">
        <v>141</v>
      </c>
      <c r="C66" s="55">
        <v>141</v>
      </c>
      <c r="D66" s="55">
        <v>129</v>
      </c>
      <c r="E66" s="55">
        <v>126</v>
      </c>
      <c r="F66" s="55">
        <v>123</v>
      </c>
      <c r="G66" s="55">
        <v>123</v>
      </c>
      <c r="H66" s="54">
        <f t="shared" si="0"/>
        <v>130.5</v>
      </c>
    </row>
    <row r="67" spans="1:8" ht="12" customHeight="1" x14ac:dyDescent="0.2">
      <c r="A67" s="53" t="str">
        <f>'Pregnant Women Participating'!A67</f>
        <v>Otoe-Missouria Tribe, OK</v>
      </c>
      <c r="B67" s="55">
        <v>14</v>
      </c>
      <c r="C67" s="55">
        <v>13</v>
      </c>
      <c r="D67" s="55">
        <v>13</v>
      </c>
      <c r="E67" s="55">
        <v>9</v>
      </c>
      <c r="F67" s="55">
        <v>8</v>
      </c>
      <c r="G67" s="55">
        <v>9</v>
      </c>
      <c r="H67" s="54">
        <f t="shared" si="0"/>
        <v>11</v>
      </c>
    </row>
    <row r="68" spans="1:8" ht="12" customHeight="1" x14ac:dyDescent="0.2">
      <c r="A68" s="53" t="str">
        <f>'Pregnant Women Participating'!A68</f>
        <v>Wichita, Caddo &amp; Delaware (WCD), OK</v>
      </c>
      <c r="B68" s="55">
        <v>167</v>
      </c>
      <c r="C68" s="55">
        <v>153</v>
      </c>
      <c r="D68" s="55">
        <v>139</v>
      </c>
      <c r="E68" s="55">
        <v>131</v>
      </c>
      <c r="F68" s="55">
        <v>130</v>
      </c>
      <c r="G68" s="55">
        <v>140</v>
      </c>
      <c r="H68" s="54">
        <f t="shared" si="0"/>
        <v>143.33333333333334</v>
      </c>
    </row>
    <row r="69" spans="1:8" s="61" customFormat="1" ht="24.75" customHeight="1" x14ac:dyDescent="0.2">
      <c r="A69" s="57" t="str">
        <f>'Pregnant Women Participating'!A69</f>
        <v>Southwest Region</v>
      </c>
      <c r="B69" s="59">
        <v>112174</v>
      </c>
      <c r="C69" s="59">
        <v>108884</v>
      </c>
      <c r="D69" s="59">
        <v>108182</v>
      </c>
      <c r="E69" s="59">
        <v>107062</v>
      </c>
      <c r="F69" s="59">
        <v>106250</v>
      </c>
      <c r="G69" s="59">
        <v>105986</v>
      </c>
      <c r="H69" s="58">
        <f t="shared" si="0"/>
        <v>108089.66666666667</v>
      </c>
    </row>
    <row r="70" spans="1:8" ht="12" customHeight="1" x14ac:dyDescent="0.2">
      <c r="A70" s="53" t="str">
        <f>'Pregnant Women Participating'!A70</f>
        <v>Colorado</v>
      </c>
      <c r="B70" s="54">
        <v>4739</v>
      </c>
      <c r="C70" s="55">
        <v>4631</v>
      </c>
      <c r="D70" s="55">
        <v>4661</v>
      </c>
      <c r="E70" s="55">
        <v>4670</v>
      </c>
      <c r="F70" s="55">
        <v>4636</v>
      </c>
      <c r="G70" s="55">
        <v>4587</v>
      </c>
      <c r="H70" s="54">
        <f t="shared" si="0"/>
        <v>4654</v>
      </c>
    </row>
    <row r="71" spans="1:8" ht="12" customHeight="1" x14ac:dyDescent="0.2">
      <c r="A71" s="53" t="str">
        <f>'Pregnant Women Participating'!A71</f>
        <v>Kansas</v>
      </c>
      <c r="B71" s="54">
        <v>2287</v>
      </c>
      <c r="C71" s="55">
        <v>2191</v>
      </c>
      <c r="D71" s="55">
        <v>2209</v>
      </c>
      <c r="E71" s="55">
        <v>2212</v>
      </c>
      <c r="F71" s="55">
        <v>2170</v>
      </c>
      <c r="G71" s="55">
        <v>2190</v>
      </c>
      <c r="H71" s="54">
        <f t="shared" si="0"/>
        <v>2209.8333333333335</v>
      </c>
    </row>
    <row r="72" spans="1:8" ht="12" customHeight="1" x14ac:dyDescent="0.2">
      <c r="A72" s="53" t="str">
        <f>'Pregnant Women Participating'!A72</f>
        <v>Missouri</v>
      </c>
      <c r="B72" s="54">
        <v>3620</v>
      </c>
      <c r="C72" s="55">
        <v>3521</v>
      </c>
      <c r="D72" s="55">
        <v>3407</v>
      </c>
      <c r="E72" s="55">
        <v>3283</v>
      </c>
      <c r="F72" s="55">
        <v>3252</v>
      </c>
      <c r="G72" s="55">
        <v>3131</v>
      </c>
      <c r="H72" s="54">
        <f t="shared" si="0"/>
        <v>3369</v>
      </c>
    </row>
    <row r="73" spans="1:8" ht="12" customHeight="1" x14ac:dyDescent="0.2">
      <c r="A73" s="53" t="str">
        <f>'Pregnant Women Participating'!A73</f>
        <v>Montana</v>
      </c>
      <c r="B73" s="54">
        <v>499</v>
      </c>
      <c r="C73" s="55">
        <v>474</v>
      </c>
      <c r="D73" s="55">
        <v>484</v>
      </c>
      <c r="E73" s="55">
        <v>466</v>
      </c>
      <c r="F73" s="55">
        <v>446</v>
      </c>
      <c r="G73" s="55">
        <v>468</v>
      </c>
      <c r="H73" s="54">
        <f t="shared" si="0"/>
        <v>472.83333333333331</v>
      </c>
    </row>
    <row r="74" spans="1:8" ht="12" customHeight="1" x14ac:dyDescent="0.2">
      <c r="A74" s="53" t="str">
        <f>'Pregnant Women Participating'!A74</f>
        <v>Nebraska</v>
      </c>
      <c r="B74" s="54">
        <v>2170</v>
      </c>
      <c r="C74" s="55">
        <v>2101</v>
      </c>
      <c r="D74" s="55">
        <v>2096</v>
      </c>
      <c r="E74" s="55">
        <v>2077</v>
      </c>
      <c r="F74" s="55">
        <v>2016</v>
      </c>
      <c r="G74" s="55">
        <v>1996</v>
      </c>
      <c r="H74" s="54">
        <f t="shared" si="0"/>
        <v>2076</v>
      </c>
    </row>
    <row r="75" spans="1:8" ht="12" customHeight="1" x14ac:dyDescent="0.2">
      <c r="A75" s="53" t="str">
        <f>'Pregnant Women Participating'!A75</f>
        <v>North Dakota</v>
      </c>
      <c r="B75" s="54">
        <v>460</v>
      </c>
      <c r="C75" s="55">
        <v>463</v>
      </c>
      <c r="D75" s="55">
        <v>445</v>
      </c>
      <c r="E75" s="55">
        <v>440</v>
      </c>
      <c r="F75" s="55">
        <v>436</v>
      </c>
      <c r="G75" s="55">
        <v>452</v>
      </c>
      <c r="H75" s="54">
        <f t="shared" si="0"/>
        <v>449.33333333333331</v>
      </c>
    </row>
    <row r="76" spans="1:8" ht="12" customHeight="1" x14ac:dyDescent="0.2">
      <c r="A76" s="53" t="str">
        <f>'Pregnant Women Participating'!A76</f>
        <v>South Dakota</v>
      </c>
      <c r="B76" s="54">
        <v>681</v>
      </c>
      <c r="C76" s="55">
        <v>664</v>
      </c>
      <c r="D76" s="55">
        <v>686</v>
      </c>
      <c r="E76" s="55">
        <v>685</v>
      </c>
      <c r="F76" s="55">
        <v>690</v>
      </c>
      <c r="G76" s="55">
        <v>709</v>
      </c>
      <c r="H76" s="54">
        <f t="shared" si="0"/>
        <v>685.83333333333337</v>
      </c>
    </row>
    <row r="77" spans="1:8" ht="12" customHeight="1" x14ac:dyDescent="0.2">
      <c r="A77" s="53" t="str">
        <f>'Pregnant Women Participating'!A77</f>
        <v>Wyoming</v>
      </c>
      <c r="B77" s="54">
        <v>255</v>
      </c>
      <c r="C77" s="55">
        <v>256</v>
      </c>
      <c r="D77" s="55">
        <v>241</v>
      </c>
      <c r="E77" s="55">
        <v>236</v>
      </c>
      <c r="F77" s="55">
        <v>240</v>
      </c>
      <c r="G77" s="55">
        <v>236</v>
      </c>
      <c r="H77" s="54">
        <f t="shared" si="0"/>
        <v>244</v>
      </c>
    </row>
    <row r="78" spans="1:8" ht="12" customHeight="1" x14ac:dyDescent="0.2">
      <c r="A78" s="53" t="str">
        <f>'Pregnant Women Participating'!A78</f>
        <v>Ute Mountain Ute Tribe, CO</v>
      </c>
      <c r="B78" s="54">
        <v>10</v>
      </c>
      <c r="C78" s="55">
        <v>9</v>
      </c>
      <c r="D78" s="55">
        <v>7</v>
      </c>
      <c r="E78" s="55">
        <v>4</v>
      </c>
      <c r="F78" s="55">
        <v>4</v>
      </c>
      <c r="G78" s="55">
        <v>3</v>
      </c>
      <c r="H78" s="54">
        <f t="shared" si="0"/>
        <v>6.166666666666667</v>
      </c>
    </row>
    <row r="79" spans="1:8" ht="12" customHeight="1" x14ac:dyDescent="0.2">
      <c r="A79" s="53" t="str">
        <f>'Pregnant Women Participating'!A79</f>
        <v>Omaha Sioux, NE</v>
      </c>
      <c r="B79" s="54">
        <v>15</v>
      </c>
      <c r="C79" s="55">
        <v>13</v>
      </c>
      <c r="D79" s="55">
        <v>11</v>
      </c>
      <c r="E79" s="55">
        <v>12</v>
      </c>
      <c r="F79" s="55">
        <v>11</v>
      </c>
      <c r="G79" s="55">
        <v>11</v>
      </c>
      <c r="H79" s="54">
        <f t="shared" si="0"/>
        <v>12.166666666666666</v>
      </c>
    </row>
    <row r="80" spans="1:8" ht="12" customHeight="1" x14ac:dyDescent="0.2">
      <c r="A80" s="53" t="str">
        <f>'Pregnant Women Participating'!A80</f>
        <v>Santee Sioux, NE</v>
      </c>
      <c r="B80" s="54">
        <v>2</v>
      </c>
      <c r="C80" s="55">
        <v>1</v>
      </c>
      <c r="D80" s="55">
        <v>1</v>
      </c>
      <c r="E80" s="55">
        <v>1</v>
      </c>
      <c r="F80" s="55">
        <v>1</v>
      </c>
      <c r="G80" s="55">
        <v>0</v>
      </c>
      <c r="H80" s="54">
        <f t="shared" si="0"/>
        <v>1</v>
      </c>
    </row>
    <row r="81" spans="1:8" ht="12" customHeight="1" x14ac:dyDescent="0.2">
      <c r="A81" s="53" t="str">
        <f>'Pregnant Women Participating'!A81</f>
        <v>Winnebago Tribe, NE</v>
      </c>
      <c r="B81" s="54">
        <v>7</v>
      </c>
      <c r="C81" s="55">
        <v>5</v>
      </c>
      <c r="D81" s="55">
        <v>4</v>
      </c>
      <c r="E81" s="55">
        <v>4</v>
      </c>
      <c r="F81" s="55">
        <v>3</v>
      </c>
      <c r="G81" s="55">
        <v>2</v>
      </c>
      <c r="H81" s="54">
        <f t="shared" si="0"/>
        <v>4.166666666666667</v>
      </c>
    </row>
    <row r="82" spans="1:8" ht="12" customHeight="1" x14ac:dyDescent="0.2">
      <c r="A82" s="53" t="str">
        <f>'Pregnant Women Participating'!A82</f>
        <v>Standing Rock Sioux Tribe, ND</v>
      </c>
      <c r="B82" s="54">
        <v>8</v>
      </c>
      <c r="C82" s="55">
        <v>3</v>
      </c>
      <c r="D82" s="55">
        <v>4</v>
      </c>
      <c r="E82" s="55">
        <v>4</v>
      </c>
      <c r="F82" s="55">
        <v>3</v>
      </c>
      <c r="G82" s="55">
        <v>3</v>
      </c>
      <c r="H82" s="54">
        <f t="shared" si="0"/>
        <v>4.166666666666667</v>
      </c>
    </row>
    <row r="83" spans="1:8" ht="12" customHeight="1" x14ac:dyDescent="0.2">
      <c r="A83" s="53" t="str">
        <f>'Pregnant Women Participating'!A83</f>
        <v>Three Affiliated Tribes, ND</v>
      </c>
      <c r="B83" s="54">
        <v>4</v>
      </c>
      <c r="C83" s="55">
        <v>4</v>
      </c>
      <c r="D83" s="55">
        <v>5</v>
      </c>
      <c r="E83" s="55">
        <v>5</v>
      </c>
      <c r="F83" s="55">
        <v>4</v>
      </c>
      <c r="G83" s="55">
        <v>3</v>
      </c>
      <c r="H83" s="54">
        <f t="shared" si="0"/>
        <v>4.166666666666667</v>
      </c>
    </row>
    <row r="84" spans="1:8" ht="12" customHeight="1" x14ac:dyDescent="0.2">
      <c r="A84" s="53" t="str">
        <f>'Pregnant Women Participating'!A84</f>
        <v>Cheyenne River Sioux, SD</v>
      </c>
      <c r="B84" s="54">
        <v>15</v>
      </c>
      <c r="C84" s="55">
        <v>12</v>
      </c>
      <c r="D84" s="55">
        <v>14</v>
      </c>
      <c r="E84" s="55">
        <v>14</v>
      </c>
      <c r="F84" s="55">
        <v>15</v>
      </c>
      <c r="G84" s="55">
        <v>12</v>
      </c>
      <c r="H84" s="54">
        <f t="shared" si="0"/>
        <v>13.666666666666666</v>
      </c>
    </row>
    <row r="85" spans="1:8" ht="12" customHeight="1" x14ac:dyDescent="0.2">
      <c r="A85" s="53" t="str">
        <f>'Pregnant Women Participating'!A85</f>
        <v>Rosebud Sioux, SD</v>
      </c>
      <c r="B85" s="54">
        <v>43</v>
      </c>
      <c r="C85" s="55">
        <v>42</v>
      </c>
      <c r="D85" s="55">
        <v>44</v>
      </c>
      <c r="E85" s="55">
        <v>44</v>
      </c>
      <c r="F85" s="55">
        <v>39</v>
      </c>
      <c r="G85" s="55">
        <v>41</v>
      </c>
      <c r="H85" s="54">
        <f t="shared" si="0"/>
        <v>42.166666666666664</v>
      </c>
    </row>
    <row r="86" spans="1:8" ht="12" customHeight="1" x14ac:dyDescent="0.2">
      <c r="A86" s="53" t="str">
        <f>'Pregnant Women Participating'!A86</f>
        <v>Northern Arapahoe, WY</v>
      </c>
      <c r="B86" s="54">
        <v>19</v>
      </c>
      <c r="C86" s="55">
        <v>10</v>
      </c>
      <c r="D86" s="55">
        <v>10</v>
      </c>
      <c r="E86" s="55">
        <v>7</v>
      </c>
      <c r="F86" s="55">
        <v>7</v>
      </c>
      <c r="G86" s="55">
        <v>7</v>
      </c>
      <c r="H86" s="54">
        <f t="shared" si="0"/>
        <v>10</v>
      </c>
    </row>
    <row r="87" spans="1:8" ht="12" customHeight="1" x14ac:dyDescent="0.2">
      <c r="A87" s="53" t="str">
        <f>'Pregnant Women Participating'!A87</f>
        <v>Shoshone Tribe, WY</v>
      </c>
      <c r="B87" s="54">
        <v>1</v>
      </c>
      <c r="C87" s="55">
        <v>2</v>
      </c>
      <c r="D87" s="55">
        <v>1</v>
      </c>
      <c r="E87" s="55">
        <v>1</v>
      </c>
      <c r="F87" s="55">
        <v>2</v>
      </c>
      <c r="G87" s="55">
        <v>1</v>
      </c>
      <c r="H87" s="54">
        <f t="shared" si="0"/>
        <v>1.3333333333333333</v>
      </c>
    </row>
    <row r="88" spans="1:8" s="61" customFormat="1" ht="24.75" customHeight="1" x14ac:dyDescent="0.2">
      <c r="A88" s="57" t="str">
        <f>'Pregnant Women Participating'!A88</f>
        <v>Mountain Plains</v>
      </c>
      <c r="B88" s="59">
        <v>14835</v>
      </c>
      <c r="C88" s="59">
        <v>14402</v>
      </c>
      <c r="D88" s="59">
        <v>14330</v>
      </c>
      <c r="E88" s="59">
        <v>14165</v>
      </c>
      <c r="F88" s="59">
        <v>13975</v>
      </c>
      <c r="G88" s="59">
        <v>13852</v>
      </c>
      <c r="H88" s="58">
        <f t="shared" si="0"/>
        <v>14259.833333333334</v>
      </c>
    </row>
    <row r="89" spans="1:8" ht="12" customHeight="1" x14ac:dyDescent="0.2">
      <c r="A89" s="62" t="str">
        <f>'Pregnant Women Participating'!A89</f>
        <v>Alaska</v>
      </c>
      <c r="B89" s="54">
        <v>623</v>
      </c>
      <c r="C89" s="55">
        <v>623</v>
      </c>
      <c r="D89" s="55">
        <v>629</v>
      </c>
      <c r="E89" s="55">
        <v>634</v>
      </c>
      <c r="F89" s="55">
        <v>635</v>
      </c>
      <c r="G89" s="55">
        <v>645</v>
      </c>
      <c r="H89" s="54">
        <f t="shared" si="0"/>
        <v>631.5</v>
      </c>
    </row>
    <row r="90" spans="1:8" ht="12" customHeight="1" x14ac:dyDescent="0.2">
      <c r="A90" s="62" t="str">
        <f>'Pregnant Women Participating'!A90</f>
        <v>American Samoa</v>
      </c>
      <c r="B90" s="54">
        <v>209</v>
      </c>
      <c r="C90" s="55">
        <v>422</v>
      </c>
      <c r="D90" s="55">
        <v>446</v>
      </c>
      <c r="E90" s="55">
        <v>446</v>
      </c>
      <c r="F90" s="55">
        <v>455</v>
      </c>
      <c r="G90" s="55">
        <v>435</v>
      </c>
      <c r="H90" s="54">
        <f t="shared" si="0"/>
        <v>402.16666666666669</v>
      </c>
    </row>
    <row r="91" spans="1:8" ht="12" customHeight="1" x14ac:dyDescent="0.2">
      <c r="A91" s="62" t="str">
        <f>'Pregnant Women Participating'!A91</f>
        <v>California</v>
      </c>
      <c r="B91" s="54">
        <v>45942</v>
      </c>
      <c r="C91" s="55">
        <v>44243</v>
      </c>
      <c r="D91" s="55">
        <v>44568</v>
      </c>
      <c r="E91" s="55">
        <v>44724</v>
      </c>
      <c r="F91" s="55">
        <v>43856</v>
      </c>
      <c r="G91" s="55">
        <v>44273</v>
      </c>
      <c r="H91" s="54">
        <f t="shared" si="0"/>
        <v>44601</v>
      </c>
    </row>
    <row r="92" spans="1:8" ht="12" customHeight="1" x14ac:dyDescent="0.2">
      <c r="A92" s="62" t="str">
        <f>'Pregnant Women Participating'!A92</f>
        <v>Guam</v>
      </c>
      <c r="B92" s="54">
        <v>295</v>
      </c>
      <c r="C92" s="55">
        <v>287</v>
      </c>
      <c r="D92" s="55">
        <v>310</v>
      </c>
      <c r="E92" s="55">
        <v>328</v>
      </c>
      <c r="F92" s="55">
        <v>323</v>
      </c>
      <c r="G92" s="55">
        <v>327</v>
      </c>
      <c r="H92" s="54">
        <f t="shared" si="0"/>
        <v>311.66666666666669</v>
      </c>
    </row>
    <row r="93" spans="1:8" ht="12" customHeight="1" x14ac:dyDescent="0.2">
      <c r="A93" s="62" t="str">
        <f>'Pregnant Women Participating'!A93</f>
        <v>Hawaii</v>
      </c>
      <c r="B93" s="54">
        <v>1175</v>
      </c>
      <c r="C93" s="55">
        <v>1164</v>
      </c>
      <c r="D93" s="55">
        <v>1190</v>
      </c>
      <c r="E93" s="55">
        <v>1218</v>
      </c>
      <c r="F93" s="55">
        <v>1174</v>
      </c>
      <c r="G93" s="55">
        <v>1171</v>
      </c>
      <c r="H93" s="54">
        <f t="shared" si="0"/>
        <v>1182</v>
      </c>
    </row>
    <row r="94" spans="1:8" ht="12" customHeight="1" x14ac:dyDescent="0.2">
      <c r="A94" s="62" t="str">
        <f>'Pregnant Women Participating'!A94</f>
        <v>Idaho</v>
      </c>
      <c r="B94" s="54">
        <v>1338</v>
      </c>
      <c r="C94" s="55">
        <v>1313</v>
      </c>
      <c r="D94" s="55">
        <v>1292</v>
      </c>
      <c r="E94" s="55">
        <v>1322</v>
      </c>
      <c r="F94" s="55">
        <v>1253</v>
      </c>
      <c r="G94" s="55">
        <v>1266</v>
      </c>
      <c r="H94" s="54">
        <f t="shared" si="0"/>
        <v>1297.3333333333333</v>
      </c>
    </row>
    <row r="95" spans="1:8" ht="12" customHeight="1" x14ac:dyDescent="0.2">
      <c r="A95" s="62" t="str">
        <f>'Pregnant Women Participating'!A95</f>
        <v>Nevada</v>
      </c>
      <c r="B95" s="54">
        <v>3435</v>
      </c>
      <c r="C95" s="55">
        <v>3300</v>
      </c>
      <c r="D95" s="55">
        <v>3308</v>
      </c>
      <c r="E95" s="55">
        <v>3268</v>
      </c>
      <c r="F95" s="55">
        <v>3143</v>
      </c>
      <c r="G95" s="55">
        <v>3129</v>
      </c>
      <c r="H95" s="54">
        <f t="shared" si="0"/>
        <v>3263.8333333333335</v>
      </c>
    </row>
    <row r="96" spans="1:8" ht="12" customHeight="1" x14ac:dyDescent="0.2">
      <c r="A96" s="62" t="str">
        <f>'Pregnant Women Participating'!A96</f>
        <v>Oregon</v>
      </c>
      <c r="B96" s="54">
        <v>2646</v>
      </c>
      <c r="C96" s="55">
        <v>2614</v>
      </c>
      <c r="D96" s="55">
        <v>2579</v>
      </c>
      <c r="E96" s="55">
        <v>2528</v>
      </c>
      <c r="F96" s="55">
        <v>2538</v>
      </c>
      <c r="G96" s="55">
        <v>2498</v>
      </c>
      <c r="H96" s="54">
        <f t="shared" si="0"/>
        <v>2567.1666666666665</v>
      </c>
    </row>
    <row r="97" spans="1:8" ht="12" customHeight="1" x14ac:dyDescent="0.2">
      <c r="A97" s="62" t="str">
        <f>'Pregnant Women Participating'!A97</f>
        <v>Washington</v>
      </c>
      <c r="B97" s="54">
        <v>6668</v>
      </c>
      <c r="C97" s="55">
        <v>6516</v>
      </c>
      <c r="D97" s="55">
        <v>6577</v>
      </c>
      <c r="E97" s="55">
        <v>6625</v>
      </c>
      <c r="F97" s="55">
        <v>6530</v>
      </c>
      <c r="G97" s="55">
        <v>6497</v>
      </c>
      <c r="H97" s="54">
        <f t="shared" si="0"/>
        <v>6568.833333333333</v>
      </c>
    </row>
    <row r="98" spans="1:8" ht="12" customHeight="1" x14ac:dyDescent="0.2">
      <c r="A98" s="62" t="str">
        <f>'Pregnant Women Participating'!A98</f>
        <v>Northern Marianas</v>
      </c>
      <c r="B98" s="54">
        <v>139</v>
      </c>
      <c r="C98" s="55">
        <v>149</v>
      </c>
      <c r="D98" s="55">
        <v>152</v>
      </c>
      <c r="E98" s="55">
        <v>148</v>
      </c>
      <c r="F98" s="55">
        <v>152</v>
      </c>
      <c r="G98" s="55">
        <v>153</v>
      </c>
      <c r="H98" s="54">
        <f t="shared" si="0"/>
        <v>148.83333333333334</v>
      </c>
    </row>
    <row r="99" spans="1:8" ht="12" customHeight="1" x14ac:dyDescent="0.2">
      <c r="A99" s="62" t="str">
        <f>'Pregnant Women Participating'!A99</f>
        <v>Inter-Tribal Council, NV</v>
      </c>
      <c r="B99" s="54">
        <v>16</v>
      </c>
      <c r="C99" s="55">
        <v>17</v>
      </c>
      <c r="D99" s="55">
        <v>17</v>
      </c>
      <c r="E99" s="55">
        <v>18</v>
      </c>
      <c r="F99" s="55">
        <v>20</v>
      </c>
      <c r="G99" s="55">
        <v>14</v>
      </c>
      <c r="H99" s="54">
        <f t="shared" si="0"/>
        <v>17</v>
      </c>
    </row>
    <row r="100" spans="1:8" s="61" customFormat="1" ht="24.75" customHeight="1" x14ac:dyDescent="0.2">
      <c r="A100" s="57" t="str">
        <f>'Pregnant Women Participating'!A100</f>
        <v>Western Region</v>
      </c>
      <c r="B100" s="59">
        <v>62486</v>
      </c>
      <c r="C100" s="59">
        <v>60648</v>
      </c>
      <c r="D100" s="59">
        <v>61068</v>
      </c>
      <c r="E100" s="59">
        <v>61259</v>
      </c>
      <c r="F100" s="59">
        <v>60079</v>
      </c>
      <c r="G100" s="59">
        <v>60408</v>
      </c>
      <c r="H100" s="58">
        <f t="shared" si="0"/>
        <v>60991.333333333336</v>
      </c>
    </row>
    <row r="101" spans="1:8" s="67" customFormat="1" ht="16.5" customHeight="1" thickBot="1" x14ac:dyDescent="0.25">
      <c r="A101" s="63" t="str">
        <f>'Pregnant Women Participating'!A101</f>
        <v>TOTAL</v>
      </c>
      <c r="B101" s="64">
        <v>409848</v>
      </c>
      <c r="C101" s="65">
        <v>405072</v>
      </c>
      <c r="D101" s="65">
        <v>404528</v>
      </c>
      <c r="E101" s="65">
        <v>402187</v>
      </c>
      <c r="F101" s="65">
        <v>397032</v>
      </c>
      <c r="G101" s="65">
        <v>398889</v>
      </c>
      <c r="H101" s="66">
        <f t="shared" si="0"/>
        <v>402926</v>
      </c>
    </row>
    <row r="102" spans="1:8" ht="12.75" customHeight="1" thickTop="1" x14ac:dyDescent="0.2">
      <c r="A102" s="68"/>
    </row>
    <row r="103" spans="1:8" x14ac:dyDescent="0.2">
      <c r="A103" s="68"/>
    </row>
    <row r="104" spans="1:8" s="69" customFormat="1" ht="12.75" x14ac:dyDescent="0.2">
      <c r="A104" s="45" t="s">
        <v>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Introduction</vt:lpstr>
      <vt:lpstr>Pregnant Women Participating</vt:lpstr>
      <vt:lpstr>Women Fully Breastfeeding</vt:lpstr>
      <vt:lpstr>Women Partially Breastfeeding</vt:lpstr>
      <vt:lpstr>Total Breastfeeding Women</vt:lpstr>
      <vt:lpstr>Postpartum Women Participating</vt:lpstr>
      <vt:lpstr>Total Women</vt:lpstr>
      <vt:lpstr>Infants Fully Breastfed</vt:lpstr>
      <vt:lpstr>Infants Partially Breastfed</vt:lpstr>
      <vt:lpstr>Infants Fully Formula-fed</vt:lpstr>
      <vt:lpstr>Total Infants</vt:lpstr>
      <vt:lpstr>Children Participating</vt:lpstr>
      <vt:lpstr>Total Number of Participants</vt:lpstr>
      <vt:lpstr>Average Food Cost Per Person</vt:lpstr>
      <vt:lpstr>Food Costs</vt:lpstr>
      <vt:lpstr>Rebates Received</vt:lpstr>
      <vt:lpstr>Nut. Services &amp; Admin. Costs</vt:lpstr>
      <vt:lpstr>'Average Food Cost Per Person'!Print_Titles</vt:lpstr>
      <vt:lpstr>'Children Participating'!Print_Titles</vt:lpstr>
      <vt:lpstr>'Food Costs'!Print_Titles</vt:lpstr>
      <vt:lpstr>'Nut. Services &amp; Admin. Costs'!Print_Titles</vt:lpstr>
      <vt:lpstr>'Postpartum Women Participating'!Print_Titles</vt:lpstr>
      <vt:lpstr>'Pregnant Women Participating'!Print_Titles</vt:lpstr>
      <vt:lpstr>'Rebates Received'!Print_Titles</vt:lpstr>
      <vt:lpstr>'Total Breastfeeding Women'!Print_Titles</vt:lpstr>
      <vt:lpstr>'Total Infants'!Print_Titles</vt:lpstr>
      <vt:lpstr>'Total Number of Participants'!Print_Titles</vt:lpstr>
      <vt:lpstr>'Total Women'!Print_Titles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Shi, Jianbai - FNS (Contractor)</dc:creator>
  <cp:lastModifiedBy>Mountjoy, Candy - FNS</cp:lastModifiedBy>
  <cp:lastPrinted>2007-07-19T17:16:20Z</cp:lastPrinted>
  <dcterms:created xsi:type="dcterms:W3CDTF">2003-03-31T18:32:09Z</dcterms:created>
  <dcterms:modified xsi:type="dcterms:W3CDTF">2026-06-10T13:56:35Z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Writer version">
    <vt:lpwstr/>
  </property>
</Properties>
</file>