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Budget General\01 Keydata Electronic Version\PDB KD &amp; DRUPAL Files by FY\FY2026\Keydata February 2026\WIC\"/>
    </mc:Choice>
  </mc:AlternateContent>
  <xr:revisionPtr revIDLastSave="0" documentId="8_{C06B23F3-E87C-4F4E-A8D2-0F4BDF7F93B2}" xr6:coauthVersionLast="47" xr6:coauthVersionMax="47" xr10:uidLastSave="{00000000-0000-0000-0000-000000000000}"/>
  <bookViews>
    <workbookView xWindow="-120" yWindow="-120" windowWidth="29040" windowHeight="17520" tabRatio="904" xr2:uid="{00000000-000D-0000-FFFF-FFFF00000000}"/>
  </bookViews>
  <sheets>
    <sheet name="Introduction" sheetId="11" r:id="rId1"/>
    <sheet name="Pregnant Women Participating" sheetId="1" r:id="rId2"/>
    <sheet name="Women Fully Breastfeeding" sheetId="13" r:id="rId3"/>
    <sheet name="Women Partially Breastfeeding" sheetId="14" r:id="rId4"/>
    <sheet name="Total Breastfeeding Women" sheetId="10" r:id="rId5"/>
    <sheet name="Postpartum Women Participating" sheetId="9" r:id="rId6"/>
    <sheet name="Total Women" sheetId="8" r:id="rId7"/>
    <sheet name="Infants Fully Breastfed" sheetId="15" r:id="rId8"/>
    <sheet name="Infants Partially Breastfed" sheetId="16" r:id="rId9"/>
    <sheet name="Infants Fully Formula-fed" sheetId="17" r:id="rId10"/>
    <sheet name="Total Infants" sheetId="7" r:id="rId11"/>
    <sheet name="Children Participating" sheetId="6" r:id="rId12"/>
    <sheet name="Total Number of Participants" sheetId="5" r:id="rId13"/>
    <sheet name="Average Food Cost Per Person" sheetId="4" r:id="rId14"/>
    <sheet name="Food Costs" sheetId="3" r:id="rId15"/>
    <sheet name="Rebates Received" sheetId="12" r:id="rId16"/>
    <sheet name="Nut. Services &amp; Admin. Costs" sheetId="2" r:id="rId17"/>
  </sheets>
  <definedNames>
    <definedName name="_xlnm.Print_Titles" localSheetId="13">'Average Food Cost Per Person'!$1:$5</definedName>
    <definedName name="_xlnm.Print_Titles" localSheetId="11">'Children Participating'!$1:$5</definedName>
    <definedName name="_xlnm.Print_Titles" localSheetId="14">'Food Costs'!$1:$5</definedName>
    <definedName name="_xlnm.Print_Titles" localSheetId="16">'Nut. Services &amp; Admin. Costs'!$1:$5</definedName>
    <definedName name="_xlnm.Print_Titles" localSheetId="5">'Postpartum Women Participating'!$1:$5</definedName>
    <definedName name="_xlnm.Print_Titles" localSheetId="1">'Pregnant Women Participating'!$1:$5</definedName>
    <definedName name="_xlnm.Print_Titles" localSheetId="15">'Rebates Received'!$1:$5</definedName>
    <definedName name="_xlnm.Print_Titles" localSheetId="4">'Total Breastfeeding Women'!$1:$5</definedName>
    <definedName name="_xlnm.Print_Titles" localSheetId="10">'Total Infants'!$1:$5</definedName>
    <definedName name="_xlnm.Print_Titles" localSheetId="12">'Total Number of Participants'!$1:$5</definedName>
    <definedName name="_xlnm.Print_Titles" localSheetId="6">'Total Women'!$1:$5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1" i="2" l="1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3" i="2"/>
  <c r="A2" i="2"/>
  <c r="G101" i="12"/>
  <c r="A101" i="12"/>
  <c r="G100" i="12"/>
  <c r="A100" i="12"/>
  <c r="G99" i="12"/>
  <c r="A99" i="12"/>
  <c r="G98" i="12"/>
  <c r="A98" i="12"/>
  <c r="G97" i="12"/>
  <c r="A97" i="12"/>
  <c r="G96" i="12"/>
  <c r="A96" i="12"/>
  <c r="G95" i="12"/>
  <c r="A95" i="12"/>
  <c r="G94" i="12"/>
  <c r="A94" i="12"/>
  <c r="G93" i="12"/>
  <c r="A93" i="12"/>
  <c r="G92" i="12"/>
  <c r="A92" i="12"/>
  <c r="G91" i="12"/>
  <c r="A91" i="12"/>
  <c r="G90" i="12"/>
  <c r="A90" i="12"/>
  <c r="G89" i="12"/>
  <c r="A89" i="12"/>
  <c r="G88" i="12"/>
  <c r="A88" i="12"/>
  <c r="G87" i="12"/>
  <c r="A87" i="12"/>
  <c r="G86" i="12"/>
  <c r="A86" i="12"/>
  <c r="G85" i="12"/>
  <c r="A85" i="12"/>
  <c r="G84" i="12"/>
  <c r="A84" i="12"/>
  <c r="G83" i="12"/>
  <c r="A83" i="12"/>
  <c r="G82" i="12"/>
  <c r="A82" i="12"/>
  <c r="G81" i="12"/>
  <c r="A81" i="12"/>
  <c r="G80" i="12"/>
  <c r="A80" i="12"/>
  <c r="G79" i="12"/>
  <c r="A79" i="12"/>
  <c r="G78" i="12"/>
  <c r="A78" i="12"/>
  <c r="G77" i="12"/>
  <c r="A77" i="12"/>
  <c r="G76" i="12"/>
  <c r="A76" i="12"/>
  <c r="G75" i="12"/>
  <c r="A75" i="12"/>
  <c r="G74" i="12"/>
  <c r="A74" i="12"/>
  <c r="G73" i="12"/>
  <c r="A73" i="12"/>
  <c r="G72" i="12"/>
  <c r="A72" i="12"/>
  <c r="G71" i="12"/>
  <c r="A71" i="12"/>
  <c r="G70" i="12"/>
  <c r="A70" i="12"/>
  <c r="G69" i="12"/>
  <c r="A69" i="12"/>
  <c r="G68" i="12"/>
  <c r="A68" i="12"/>
  <c r="G67" i="12"/>
  <c r="A67" i="12"/>
  <c r="G66" i="12"/>
  <c r="A66" i="12"/>
  <c r="G65" i="12"/>
  <c r="A65" i="12"/>
  <c r="G64" i="12"/>
  <c r="A64" i="12"/>
  <c r="G63" i="12"/>
  <c r="A63" i="12"/>
  <c r="G62" i="12"/>
  <c r="A62" i="12"/>
  <c r="G61" i="12"/>
  <c r="A61" i="12"/>
  <c r="G60" i="12"/>
  <c r="A60" i="12"/>
  <c r="G59" i="12"/>
  <c r="A59" i="12"/>
  <c r="G58" i="12"/>
  <c r="A58" i="12"/>
  <c r="G57" i="12"/>
  <c r="A57" i="12"/>
  <c r="G56" i="12"/>
  <c r="A56" i="12"/>
  <c r="G55" i="12"/>
  <c r="A55" i="12"/>
  <c r="G54" i="12"/>
  <c r="A54" i="12"/>
  <c r="G53" i="12"/>
  <c r="A53" i="12"/>
  <c r="G52" i="12"/>
  <c r="A52" i="12"/>
  <c r="G51" i="12"/>
  <c r="A51" i="12"/>
  <c r="G50" i="12"/>
  <c r="A50" i="12"/>
  <c r="G49" i="12"/>
  <c r="A49" i="12"/>
  <c r="G48" i="12"/>
  <c r="A48" i="12"/>
  <c r="G47" i="12"/>
  <c r="A47" i="12"/>
  <c r="G46" i="12"/>
  <c r="A46" i="12"/>
  <c r="G45" i="12"/>
  <c r="A45" i="12"/>
  <c r="G44" i="12"/>
  <c r="A44" i="12"/>
  <c r="G43" i="12"/>
  <c r="A43" i="12"/>
  <c r="G42" i="12"/>
  <c r="A42" i="12"/>
  <c r="G41" i="12"/>
  <c r="A41" i="12"/>
  <c r="G40" i="12"/>
  <c r="A40" i="12"/>
  <c r="G39" i="12"/>
  <c r="A39" i="12"/>
  <c r="G38" i="12"/>
  <c r="A38" i="12"/>
  <c r="G37" i="12"/>
  <c r="A37" i="12"/>
  <c r="G36" i="12"/>
  <c r="A36" i="12"/>
  <c r="G35" i="12"/>
  <c r="A35" i="12"/>
  <c r="G34" i="12"/>
  <c r="A34" i="12"/>
  <c r="G33" i="12"/>
  <c r="A33" i="12"/>
  <c r="G32" i="12"/>
  <c r="A32" i="12"/>
  <c r="G31" i="12"/>
  <c r="A31" i="12"/>
  <c r="G30" i="12"/>
  <c r="A30" i="12"/>
  <c r="G29" i="12"/>
  <c r="A29" i="12"/>
  <c r="G28" i="12"/>
  <c r="A28" i="12"/>
  <c r="G27" i="12"/>
  <c r="A27" i="12"/>
  <c r="G26" i="12"/>
  <c r="A26" i="12"/>
  <c r="G25" i="12"/>
  <c r="A25" i="12"/>
  <c r="G24" i="12"/>
  <c r="A24" i="12"/>
  <c r="G23" i="12"/>
  <c r="A23" i="12"/>
  <c r="G22" i="12"/>
  <c r="A22" i="12"/>
  <c r="G21" i="12"/>
  <c r="A21" i="12"/>
  <c r="G20" i="12"/>
  <c r="A20" i="12"/>
  <c r="G19" i="12"/>
  <c r="A19" i="12"/>
  <c r="G18" i="12"/>
  <c r="A18" i="12"/>
  <c r="G17" i="12"/>
  <c r="A17" i="12"/>
  <c r="G16" i="12"/>
  <c r="A16" i="12"/>
  <c r="G15" i="12"/>
  <c r="A15" i="12"/>
  <c r="G14" i="12"/>
  <c r="A14" i="12"/>
  <c r="G13" i="12"/>
  <c r="A13" i="12"/>
  <c r="G12" i="12"/>
  <c r="A12" i="12"/>
  <c r="G11" i="12"/>
  <c r="A11" i="12"/>
  <c r="G10" i="12"/>
  <c r="A10" i="12"/>
  <c r="G9" i="12"/>
  <c r="A9" i="12"/>
  <c r="G8" i="12"/>
  <c r="A8" i="12"/>
  <c r="G7" i="12"/>
  <c r="A7" i="12"/>
  <c r="G6" i="12"/>
  <c r="A6" i="12"/>
  <c r="C5" i="12"/>
  <c r="A3" i="12"/>
  <c r="A2" i="12"/>
  <c r="F5" i="12" s="1"/>
  <c r="G101" i="3"/>
  <c r="A101" i="3"/>
  <c r="G100" i="3"/>
  <c r="A100" i="3"/>
  <c r="G99" i="3"/>
  <c r="G99" i="4" s="1"/>
  <c r="A99" i="3"/>
  <c r="G98" i="3"/>
  <c r="G98" i="4" s="1"/>
  <c r="A98" i="3"/>
  <c r="G97" i="3"/>
  <c r="A97" i="3"/>
  <c r="G96" i="3"/>
  <c r="A96" i="3"/>
  <c r="G95" i="3"/>
  <c r="G95" i="4" s="1"/>
  <c r="A95" i="3"/>
  <c r="G94" i="3"/>
  <c r="G94" i="4" s="1"/>
  <c r="A94" i="3"/>
  <c r="G93" i="3"/>
  <c r="A93" i="3"/>
  <c r="G92" i="3"/>
  <c r="A92" i="3"/>
  <c r="G91" i="3"/>
  <c r="G91" i="4" s="1"/>
  <c r="A91" i="3"/>
  <c r="G90" i="3"/>
  <c r="G90" i="4" s="1"/>
  <c r="A90" i="3"/>
  <c r="G89" i="3"/>
  <c r="A89" i="3"/>
  <c r="G88" i="3"/>
  <c r="A88" i="3"/>
  <c r="G87" i="3"/>
  <c r="G87" i="4" s="1"/>
  <c r="A87" i="3"/>
  <c r="G86" i="3"/>
  <c r="G86" i="4" s="1"/>
  <c r="A86" i="3"/>
  <c r="G85" i="3"/>
  <c r="A85" i="3"/>
  <c r="G84" i="3"/>
  <c r="A84" i="3"/>
  <c r="G83" i="3"/>
  <c r="G83" i="4" s="1"/>
  <c r="A83" i="3"/>
  <c r="G82" i="3"/>
  <c r="G82" i="4" s="1"/>
  <c r="A82" i="3"/>
  <c r="G81" i="3"/>
  <c r="A81" i="3"/>
  <c r="G80" i="3"/>
  <c r="A80" i="3"/>
  <c r="G79" i="3"/>
  <c r="G79" i="4" s="1"/>
  <c r="A79" i="3"/>
  <c r="G78" i="3"/>
  <c r="G78" i="4" s="1"/>
  <c r="A78" i="3"/>
  <c r="G77" i="3"/>
  <c r="A77" i="3"/>
  <c r="G76" i="3"/>
  <c r="A76" i="3"/>
  <c r="G75" i="3"/>
  <c r="G75" i="4" s="1"/>
  <c r="A75" i="3"/>
  <c r="G74" i="3"/>
  <c r="G74" i="4" s="1"/>
  <c r="A74" i="3"/>
  <c r="G73" i="3"/>
  <c r="A73" i="3"/>
  <c r="G72" i="3"/>
  <c r="A72" i="3"/>
  <c r="G71" i="3"/>
  <c r="G71" i="4" s="1"/>
  <c r="A71" i="3"/>
  <c r="G70" i="3"/>
  <c r="G70" i="4" s="1"/>
  <c r="A70" i="3"/>
  <c r="G69" i="3"/>
  <c r="A69" i="3"/>
  <c r="G68" i="3"/>
  <c r="A68" i="3"/>
  <c r="G67" i="3"/>
  <c r="G67" i="4" s="1"/>
  <c r="A67" i="3"/>
  <c r="G66" i="3"/>
  <c r="G66" i="4" s="1"/>
  <c r="A66" i="3"/>
  <c r="G65" i="3"/>
  <c r="A65" i="3"/>
  <c r="G64" i="3"/>
  <c r="A64" i="3"/>
  <c r="G63" i="3"/>
  <c r="G63" i="4" s="1"/>
  <c r="A63" i="3"/>
  <c r="G62" i="3"/>
  <c r="G62" i="4" s="1"/>
  <c r="A62" i="3"/>
  <c r="G61" i="3"/>
  <c r="A61" i="3"/>
  <c r="G60" i="3"/>
  <c r="A60" i="3"/>
  <c r="G59" i="3"/>
  <c r="G59" i="4" s="1"/>
  <c r="A59" i="3"/>
  <c r="G58" i="3"/>
  <c r="G58" i="4" s="1"/>
  <c r="A58" i="3"/>
  <c r="G57" i="3"/>
  <c r="A57" i="3"/>
  <c r="G56" i="3"/>
  <c r="A56" i="3"/>
  <c r="G55" i="3"/>
  <c r="G55" i="4" s="1"/>
  <c r="A55" i="3"/>
  <c r="G54" i="3"/>
  <c r="G54" i="4" s="1"/>
  <c r="A54" i="3"/>
  <c r="G53" i="3"/>
  <c r="A53" i="3"/>
  <c r="G52" i="3"/>
  <c r="A52" i="3"/>
  <c r="G51" i="3"/>
  <c r="G51" i="4" s="1"/>
  <c r="A51" i="3"/>
  <c r="G50" i="3"/>
  <c r="G50" i="4" s="1"/>
  <c r="A50" i="3"/>
  <c r="G49" i="3"/>
  <c r="A49" i="3"/>
  <c r="G48" i="3"/>
  <c r="A48" i="3"/>
  <c r="G47" i="3"/>
  <c r="G47" i="4" s="1"/>
  <c r="A47" i="3"/>
  <c r="G46" i="3"/>
  <c r="G46" i="4" s="1"/>
  <c r="A46" i="3"/>
  <c r="G45" i="3"/>
  <c r="A45" i="3"/>
  <c r="G44" i="3"/>
  <c r="A44" i="3"/>
  <c r="G43" i="3"/>
  <c r="G43" i="4" s="1"/>
  <c r="A43" i="3"/>
  <c r="G42" i="3"/>
  <c r="G42" i="4" s="1"/>
  <c r="A42" i="3"/>
  <c r="G41" i="3"/>
  <c r="A41" i="3"/>
  <c r="G40" i="3"/>
  <c r="A40" i="3"/>
  <c r="G39" i="3"/>
  <c r="G39" i="4" s="1"/>
  <c r="A39" i="3"/>
  <c r="G38" i="3"/>
  <c r="G38" i="4" s="1"/>
  <c r="A38" i="3"/>
  <c r="G37" i="3"/>
  <c r="A37" i="3"/>
  <c r="G36" i="3"/>
  <c r="A36" i="3"/>
  <c r="G35" i="3"/>
  <c r="G35" i="4" s="1"/>
  <c r="A35" i="3"/>
  <c r="G34" i="3"/>
  <c r="G34" i="4" s="1"/>
  <c r="A34" i="3"/>
  <c r="G33" i="3"/>
  <c r="A33" i="3"/>
  <c r="G32" i="3"/>
  <c r="A32" i="3"/>
  <c r="G31" i="3"/>
  <c r="G31" i="4" s="1"/>
  <c r="A31" i="3"/>
  <c r="G30" i="3"/>
  <c r="G30" i="4" s="1"/>
  <c r="A30" i="3"/>
  <c r="G29" i="3"/>
  <c r="A29" i="3"/>
  <c r="G28" i="3"/>
  <c r="A28" i="3"/>
  <c r="G27" i="3"/>
  <c r="G27" i="4" s="1"/>
  <c r="A27" i="3"/>
  <c r="G26" i="3"/>
  <c r="G26" i="4" s="1"/>
  <c r="A26" i="3"/>
  <c r="G25" i="3"/>
  <c r="A25" i="3"/>
  <c r="G24" i="3"/>
  <c r="A24" i="3"/>
  <c r="G23" i="3"/>
  <c r="G23" i="4" s="1"/>
  <c r="A23" i="3"/>
  <c r="G22" i="3"/>
  <c r="G22" i="4" s="1"/>
  <c r="A22" i="3"/>
  <c r="G21" i="3"/>
  <c r="A21" i="3"/>
  <c r="G20" i="3"/>
  <c r="A20" i="3"/>
  <c r="G19" i="3"/>
  <c r="G19" i="4" s="1"/>
  <c r="A19" i="3"/>
  <c r="G18" i="3"/>
  <c r="G18" i="4" s="1"/>
  <c r="A18" i="3"/>
  <c r="G17" i="3"/>
  <c r="A17" i="3"/>
  <c r="G16" i="3"/>
  <c r="A16" i="3"/>
  <c r="G15" i="3"/>
  <c r="G15" i="4" s="1"/>
  <c r="A15" i="3"/>
  <c r="G14" i="3"/>
  <c r="G14" i="4" s="1"/>
  <c r="A14" i="3"/>
  <c r="G13" i="3"/>
  <c r="A13" i="3"/>
  <c r="G12" i="3"/>
  <c r="A12" i="3"/>
  <c r="G11" i="3"/>
  <c r="G11" i="4" s="1"/>
  <c r="A11" i="3"/>
  <c r="G10" i="3"/>
  <c r="G10" i="4" s="1"/>
  <c r="A10" i="3"/>
  <c r="G9" i="3"/>
  <c r="A9" i="3"/>
  <c r="G8" i="3"/>
  <c r="A8" i="3"/>
  <c r="G7" i="3"/>
  <c r="G7" i="4" s="1"/>
  <c r="A7" i="3"/>
  <c r="G6" i="3"/>
  <c r="G6" i="4" s="1"/>
  <c r="A6" i="3"/>
  <c r="A3" i="3"/>
  <c r="A2" i="3"/>
  <c r="F5" i="3" s="1"/>
  <c r="G101" i="4"/>
  <c r="A101" i="4"/>
  <c r="G100" i="4"/>
  <c r="A100" i="4"/>
  <c r="A99" i="4"/>
  <c r="A98" i="4"/>
  <c r="G97" i="4"/>
  <c r="A97" i="4"/>
  <c r="G96" i="4"/>
  <c r="A96" i="4"/>
  <c r="A95" i="4"/>
  <c r="A94" i="4"/>
  <c r="G93" i="4"/>
  <c r="A93" i="4"/>
  <c r="G92" i="4"/>
  <c r="A92" i="4"/>
  <c r="A91" i="4"/>
  <c r="A90" i="4"/>
  <c r="G89" i="4"/>
  <c r="A89" i="4"/>
  <c r="G88" i="4"/>
  <c r="A88" i="4"/>
  <c r="A87" i="4"/>
  <c r="A86" i="4"/>
  <c r="G85" i="4"/>
  <c r="A85" i="4"/>
  <c r="G84" i="4"/>
  <c r="A84" i="4"/>
  <c r="A83" i="4"/>
  <c r="A82" i="4"/>
  <c r="G81" i="4"/>
  <c r="A81" i="4"/>
  <c r="G80" i="4"/>
  <c r="A80" i="4"/>
  <c r="A79" i="4"/>
  <c r="A78" i="4"/>
  <c r="G77" i="4"/>
  <c r="A77" i="4"/>
  <c r="G76" i="4"/>
  <c r="A76" i="4"/>
  <c r="A75" i="4"/>
  <c r="A74" i="4"/>
  <c r="G73" i="4"/>
  <c r="A73" i="4"/>
  <c r="G72" i="4"/>
  <c r="A72" i="4"/>
  <c r="A71" i="4"/>
  <c r="A70" i="4"/>
  <c r="G69" i="4"/>
  <c r="A69" i="4"/>
  <c r="G68" i="4"/>
  <c r="A68" i="4"/>
  <c r="A67" i="4"/>
  <c r="A66" i="4"/>
  <c r="G65" i="4"/>
  <c r="A65" i="4"/>
  <c r="G64" i="4"/>
  <c r="A64" i="4"/>
  <c r="A63" i="4"/>
  <c r="A62" i="4"/>
  <c r="G61" i="4"/>
  <c r="A61" i="4"/>
  <c r="G60" i="4"/>
  <c r="A60" i="4"/>
  <c r="A59" i="4"/>
  <c r="A58" i="4"/>
  <c r="G57" i="4"/>
  <c r="A57" i="4"/>
  <c r="G56" i="4"/>
  <c r="A56" i="4"/>
  <c r="A55" i="4"/>
  <c r="A54" i="4"/>
  <c r="G53" i="4"/>
  <c r="A53" i="4"/>
  <c r="G52" i="4"/>
  <c r="A52" i="4"/>
  <c r="A51" i="4"/>
  <c r="A50" i="4"/>
  <c r="G49" i="4"/>
  <c r="A49" i="4"/>
  <c r="G48" i="4"/>
  <c r="A48" i="4"/>
  <c r="A47" i="4"/>
  <c r="A46" i="4"/>
  <c r="G45" i="4"/>
  <c r="A45" i="4"/>
  <c r="G44" i="4"/>
  <c r="A44" i="4"/>
  <c r="A43" i="4"/>
  <c r="A42" i="4"/>
  <c r="G41" i="4"/>
  <c r="A41" i="4"/>
  <c r="G40" i="4"/>
  <c r="A40" i="4"/>
  <c r="A39" i="4"/>
  <c r="A38" i="4"/>
  <c r="G37" i="4"/>
  <c r="A37" i="4"/>
  <c r="G36" i="4"/>
  <c r="A36" i="4"/>
  <c r="A35" i="4"/>
  <c r="A34" i="4"/>
  <c r="G33" i="4"/>
  <c r="A33" i="4"/>
  <c r="G32" i="4"/>
  <c r="A32" i="4"/>
  <c r="A31" i="4"/>
  <c r="A30" i="4"/>
  <c r="G29" i="4"/>
  <c r="A29" i="4"/>
  <c r="G28" i="4"/>
  <c r="A28" i="4"/>
  <c r="A27" i="4"/>
  <c r="A26" i="4"/>
  <c r="G25" i="4"/>
  <c r="A25" i="4"/>
  <c r="G24" i="4"/>
  <c r="A24" i="4"/>
  <c r="A23" i="4"/>
  <c r="A22" i="4"/>
  <c r="G21" i="4"/>
  <c r="A21" i="4"/>
  <c r="G20" i="4"/>
  <c r="A20" i="4"/>
  <c r="A19" i="4"/>
  <c r="A18" i="4"/>
  <c r="G17" i="4"/>
  <c r="A17" i="4"/>
  <c r="G16" i="4"/>
  <c r="A16" i="4"/>
  <c r="A15" i="4"/>
  <c r="A14" i="4"/>
  <c r="G13" i="4"/>
  <c r="A13" i="4"/>
  <c r="G12" i="4"/>
  <c r="A12" i="4"/>
  <c r="A11" i="4"/>
  <c r="A10" i="4"/>
  <c r="G9" i="4"/>
  <c r="A9" i="4"/>
  <c r="G8" i="4"/>
  <c r="A8" i="4"/>
  <c r="A7" i="4"/>
  <c r="A6" i="4"/>
  <c r="F5" i="4"/>
  <c r="D5" i="4"/>
  <c r="A3" i="4"/>
  <c r="A2" i="4"/>
  <c r="E5" i="4" s="1"/>
  <c r="G101" i="5"/>
  <c r="A101" i="5"/>
  <c r="G100" i="5"/>
  <c r="A100" i="5"/>
  <c r="G99" i="5"/>
  <c r="A99" i="5"/>
  <c r="G98" i="5"/>
  <c r="A98" i="5"/>
  <c r="G97" i="5"/>
  <c r="A97" i="5"/>
  <c r="G96" i="5"/>
  <c r="A96" i="5"/>
  <c r="G95" i="5"/>
  <c r="A95" i="5"/>
  <c r="G94" i="5"/>
  <c r="A94" i="5"/>
  <c r="G93" i="5"/>
  <c r="A93" i="5"/>
  <c r="G92" i="5"/>
  <c r="A92" i="5"/>
  <c r="G91" i="5"/>
  <c r="A91" i="5"/>
  <c r="G90" i="5"/>
  <c r="A90" i="5"/>
  <c r="G89" i="5"/>
  <c r="A89" i="5"/>
  <c r="G88" i="5"/>
  <c r="A88" i="5"/>
  <c r="G87" i="5"/>
  <c r="A87" i="5"/>
  <c r="G86" i="5"/>
  <c r="A86" i="5"/>
  <c r="G85" i="5"/>
  <c r="A85" i="5"/>
  <c r="G84" i="5"/>
  <c r="A84" i="5"/>
  <c r="G83" i="5"/>
  <c r="A83" i="5"/>
  <c r="G82" i="5"/>
  <c r="A82" i="5"/>
  <c r="G81" i="5"/>
  <c r="A81" i="5"/>
  <c r="G80" i="5"/>
  <c r="A80" i="5"/>
  <c r="G79" i="5"/>
  <c r="A79" i="5"/>
  <c r="G78" i="5"/>
  <c r="A78" i="5"/>
  <c r="G77" i="5"/>
  <c r="A77" i="5"/>
  <c r="G76" i="5"/>
  <c r="A76" i="5"/>
  <c r="G75" i="5"/>
  <c r="A75" i="5"/>
  <c r="G74" i="5"/>
  <c r="A74" i="5"/>
  <c r="G73" i="5"/>
  <c r="A73" i="5"/>
  <c r="G72" i="5"/>
  <c r="A72" i="5"/>
  <c r="G71" i="5"/>
  <c r="A71" i="5"/>
  <c r="G70" i="5"/>
  <c r="A70" i="5"/>
  <c r="G69" i="5"/>
  <c r="A69" i="5"/>
  <c r="G68" i="5"/>
  <c r="A68" i="5"/>
  <c r="G67" i="5"/>
  <c r="A67" i="5"/>
  <c r="G66" i="5"/>
  <c r="A66" i="5"/>
  <c r="G65" i="5"/>
  <c r="A65" i="5"/>
  <c r="G64" i="5"/>
  <c r="A64" i="5"/>
  <c r="G63" i="5"/>
  <c r="A63" i="5"/>
  <c r="G62" i="5"/>
  <c r="A62" i="5"/>
  <c r="G61" i="5"/>
  <c r="A61" i="5"/>
  <c r="G60" i="5"/>
  <c r="A60" i="5"/>
  <c r="G59" i="5"/>
  <c r="A59" i="5"/>
  <c r="G58" i="5"/>
  <c r="A58" i="5"/>
  <c r="G57" i="5"/>
  <c r="A57" i="5"/>
  <c r="G56" i="5"/>
  <c r="A56" i="5"/>
  <c r="G55" i="5"/>
  <c r="A55" i="5"/>
  <c r="G54" i="5"/>
  <c r="A54" i="5"/>
  <c r="G53" i="5"/>
  <c r="A53" i="5"/>
  <c r="G52" i="5"/>
  <c r="A52" i="5"/>
  <c r="G51" i="5"/>
  <c r="A51" i="5"/>
  <c r="G50" i="5"/>
  <c r="A50" i="5"/>
  <c r="G49" i="5"/>
  <c r="A49" i="5"/>
  <c r="G48" i="5"/>
  <c r="A48" i="5"/>
  <c r="G47" i="5"/>
  <c r="A47" i="5"/>
  <c r="G46" i="5"/>
  <c r="A46" i="5"/>
  <c r="G45" i="5"/>
  <c r="A45" i="5"/>
  <c r="G44" i="5"/>
  <c r="A44" i="5"/>
  <c r="G43" i="5"/>
  <c r="A43" i="5"/>
  <c r="G42" i="5"/>
  <c r="A42" i="5"/>
  <c r="G41" i="5"/>
  <c r="A41" i="5"/>
  <c r="G40" i="5"/>
  <c r="A40" i="5"/>
  <c r="G39" i="5"/>
  <c r="A39" i="5"/>
  <c r="G38" i="5"/>
  <c r="A38" i="5"/>
  <c r="G37" i="5"/>
  <c r="A37" i="5"/>
  <c r="G36" i="5"/>
  <c r="A36" i="5"/>
  <c r="G35" i="5"/>
  <c r="A35" i="5"/>
  <c r="G34" i="5"/>
  <c r="A34" i="5"/>
  <c r="G33" i="5"/>
  <c r="A33" i="5"/>
  <c r="G32" i="5"/>
  <c r="A32" i="5"/>
  <c r="G31" i="5"/>
  <c r="A31" i="5"/>
  <c r="G30" i="5"/>
  <c r="A30" i="5"/>
  <c r="G29" i="5"/>
  <c r="A29" i="5"/>
  <c r="G28" i="5"/>
  <c r="A28" i="5"/>
  <c r="G27" i="5"/>
  <c r="A27" i="5"/>
  <c r="G26" i="5"/>
  <c r="A26" i="5"/>
  <c r="G25" i="5"/>
  <c r="A25" i="5"/>
  <c r="G24" i="5"/>
  <c r="A24" i="5"/>
  <c r="G23" i="5"/>
  <c r="A23" i="5"/>
  <c r="G22" i="5"/>
  <c r="A22" i="5"/>
  <c r="G21" i="5"/>
  <c r="A21" i="5"/>
  <c r="G20" i="5"/>
  <c r="A20" i="5"/>
  <c r="G19" i="5"/>
  <c r="A19" i="5"/>
  <c r="G18" i="5"/>
  <c r="A18" i="5"/>
  <c r="G17" i="5"/>
  <c r="A17" i="5"/>
  <c r="G16" i="5"/>
  <c r="A16" i="5"/>
  <c r="G15" i="5"/>
  <c r="A15" i="5"/>
  <c r="G14" i="5"/>
  <c r="A14" i="5"/>
  <c r="G13" i="5"/>
  <c r="A13" i="5"/>
  <c r="G12" i="5"/>
  <c r="A12" i="5"/>
  <c r="G11" i="5"/>
  <c r="A11" i="5"/>
  <c r="G10" i="5"/>
  <c r="A10" i="5"/>
  <c r="G9" i="5"/>
  <c r="A9" i="5"/>
  <c r="G8" i="5"/>
  <c r="A8" i="5"/>
  <c r="G7" i="5"/>
  <c r="A7" i="5"/>
  <c r="G6" i="5"/>
  <c r="A6" i="5"/>
  <c r="F5" i="5"/>
  <c r="A3" i="5"/>
  <c r="A2" i="5"/>
  <c r="E5" i="5" s="1"/>
  <c r="G101" i="6"/>
  <c r="A101" i="6"/>
  <c r="G100" i="6"/>
  <c r="A100" i="6"/>
  <c r="G99" i="6"/>
  <c r="A99" i="6"/>
  <c r="G98" i="6"/>
  <c r="A98" i="6"/>
  <c r="G97" i="6"/>
  <c r="A97" i="6"/>
  <c r="G96" i="6"/>
  <c r="A96" i="6"/>
  <c r="G95" i="6"/>
  <c r="A95" i="6"/>
  <c r="G94" i="6"/>
  <c r="A94" i="6"/>
  <c r="G93" i="6"/>
  <c r="A93" i="6"/>
  <c r="G92" i="6"/>
  <c r="A92" i="6"/>
  <c r="G91" i="6"/>
  <c r="A91" i="6"/>
  <c r="G90" i="6"/>
  <c r="A90" i="6"/>
  <c r="G89" i="6"/>
  <c r="A89" i="6"/>
  <c r="G88" i="6"/>
  <c r="A88" i="6"/>
  <c r="G87" i="6"/>
  <c r="A87" i="6"/>
  <c r="G86" i="6"/>
  <c r="A86" i="6"/>
  <c r="G85" i="6"/>
  <c r="A85" i="6"/>
  <c r="G84" i="6"/>
  <c r="A84" i="6"/>
  <c r="G83" i="6"/>
  <c r="A83" i="6"/>
  <c r="G82" i="6"/>
  <c r="A82" i="6"/>
  <c r="G81" i="6"/>
  <c r="A81" i="6"/>
  <c r="G80" i="6"/>
  <c r="A80" i="6"/>
  <c r="G79" i="6"/>
  <c r="A79" i="6"/>
  <c r="G78" i="6"/>
  <c r="A78" i="6"/>
  <c r="G77" i="6"/>
  <c r="A77" i="6"/>
  <c r="G76" i="6"/>
  <c r="A76" i="6"/>
  <c r="G75" i="6"/>
  <c r="A75" i="6"/>
  <c r="G74" i="6"/>
  <c r="A74" i="6"/>
  <c r="G73" i="6"/>
  <c r="A73" i="6"/>
  <c r="G72" i="6"/>
  <c r="A72" i="6"/>
  <c r="G71" i="6"/>
  <c r="A71" i="6"/>
  <c r="G70" i="6"/>
  <c r="A70" i="6"/>
  <c r="G69" i="6"/>
  <c r="A69" i="6"/>
  <c r="G68" i="6"/>
  <c r="A68" i="6"/>
  <c r="G67" i="6"/>
  <c r="A67" i="6"/>
  <c r="G66" i="6"/>
  <c r="A66" i="6"/>
  <c r="G65" i="6"/>
  <c r="A65" i="6"/>
  <c r="G64" i="6"/>
  <c r="A64" i="6"/>
  <c r="G63" i="6"/>
  <c r="A63" i="6"/>
  <c r="G62" i="6"/>
  <c r="A62" i="6"/>
  <c r="G61" i="6"/>
  <c r="A61" i="6"/>
  <c r="G60" i="6"/>
  <c r="A60" i="6"/>
  <c r="G59" i="6"/>
  <c r="A59" i="6"/>
  <c r="G58" i="6"/>
  <c r="A58" i="6"/>
  <c r="G57" i="6"/>
  <c r="A57" i="6"/>
  <c r="G56" i="6"/>
  <c r="A56" i="6"/>
  <c r="G55" i="6"/>
  <c r="A55" i="6"/>
  <c r="G54" i="6"/>
  <c r="A54" i="6"/>
  <c r="G53" i="6"/>
  <c r="A53" i="6"/>
  <c r="G52" i="6"/>
  <c r="A52" i="6"/>
  <c r="G51" i="6"/>
  <c r="A51" i="6"/>
  <c r="G50" i="6"/>
  <c r="A50" i="6"/>
  <c r="G49" i="6"/>
  <c r="A49" i="6"/>
  <c r="G48" i="6"/>
  <c r="A48" i="6"/>
  <c r="G47" i="6"/>
  <c r="A47" i="6"/>
  <c r="G46" i="6"/>
  <c r="A46" i="6"/>
  <c r="G45" i="6"/>
  <c r="A45" i="6"/>
  <c r="G44" i="6"/>
  <c r="A44" i="6"/>
  <c r="G43" i="6"/>
  <c r="A43" i="6"/>
  <c r="G42" i="6"/>
  <c r="A42" i="6"/>
  <c r="G41" i="6"/>
  <c r="A41" i="6"/>
  <c r="G40" i="6"/>
  <c r="A40" i="6"/>
  <c r="G39" i="6"/>
  <c r="A39" i="6"/>
  <c r="G38" i="6"/>
  <c r="A38" i="6"/>
  <c r="G37" i="6"/>
  <c r="A37" i="6"/>
  <c r="G36" i="6"/>
  <c r="A36" i="6"/>
  <c r="G35" i="6"/>
  <c r="A35" i="6"/>
  <c r="G34" i="6"/>
  <c r="A34" i="6"/>
  <c r="G33" i="6"/>
  <c r="A33" i="6"/>
  <c r="G32" i="6"/>
  <c r="A32" i="6"/>
  <c r="G31" i="6"/>
  <c r="A31" i="6"/>
  <c r="G30" i="6"/>
  <c r="A30" i="6"/>
  <c r="G29" i="6"/>
  <c r="A29" i="6"/>
  <c r="G28" i="6"/>
  <c r="A28" i="6"/>
  <c r="G27" i="6"/>
  <c r="A27" i="6"/>
  <c r="G26" i="6"/>
  <c r="A26" i="6"/>
  <c r="G25" i="6"/>
  <c r="A25" i="6"/>
  <c r="G24" i="6"/>
  <c r="A24" i="6"/>
  <c r="G23" i="6"/>
  <c r="A23" i="6"/>
  <c r="G22" i="6"/>
  <c r="A22" i="6"/>
  <c r="G21" i="6"/>
  <c r="A21" i="6"/>
  <c r="G20" i="6"/>
  <c r="A20" i="6"/>
  <c r="G19" i="6"/>
  <c r="A19" i="6"/>
  <c r="G18" i="6"/>
  <c r="A18" i="6"/>
  <c r="G17" i="6"/>
  <c r="A17" i="6"/>
  <c r="G16" i="6"/>
  <c r="A16" i="6"/>
  <c r="G15" i="6"/>
  <c r="A15" i="6"/>
  <c r="G14" i="6"/>
  <c r="A14" i="6"/>
  <c r="G13" i="6"/>
  <c r="A13" i="6"/>
  <c r="G12" i="6"/>
  <c r="A12" i="6"/>
  <c r="G11" i="6"/>
  <c r="A11" i="6"/>
  <c r="G10" i="6"/>
  <c r="A10" i="6"/>
  <c r="G9" i="6"/>
  <c r="A9" i="6"/>
  <c r="G8" i="6"/>
  <c r="A8" i="6"/>
  <c r="G7" i="6"/>
  <c r="A7" i="6"/>
  <c r="G6" i="6"/>
  <c r="A6" i="6"/>
  <c r="E5" i="6"/>
  <c r="D5" i="6"/>
  <c r="B5" i="6"/>
  <c r="A3" i="6"/>
  <c r="A2" i="6"/>
  <c r="C5" i="6" s="1"/>
  <c r="G101" i="7"/>
  <c r="A101" i="7"/>
  <c r="G100" i="7"/>
  <c r="A100" i="7"/>
  <c r="G99" i="7"/>
  <c r="A99" i="7"/>
  <c r="G98" i="7"/>
  <c r="A98" i="7"/>
  <c r="G97" i="7"/>
  <c r="A97" i="7"/>
  <c r="G96" i="7"/>
  <c r="A96" i="7"/>
  <c r="G95" i="7"/>
  <c r="A95" i="7"/>
  <c r="G94" i="7"/>
  <c r="A94" i="7"/>
  <c r="G93" i="7"/>
  <c r="A93" i="7"/>
  <c r="G92" i="7"/>
  <c r="A92" i="7"/>
  <c r="G91" i="7"/>
  <c r="A91" i="7"/>
  <c r="G90" i="7"/>
  <c r="A90" i="7"/>
  <c r="G89" i="7"/>
  <c r="A89" i="7"/>
  <c r="G88" i="7"/>
  <c r="A88" i="7"/>
  <c r="G87" i="7"/>
  <c r="A87" i="7"/>
  <c r="G86" i="7"/>
  <c r="A86" i="7"/>
  <c r="G85" i="7"/>
  <c r="A85" i="7"/>
  <c r="G84" i="7"/>
  <c r="A84" i="7"/>
  <c r="G83" i="7"/>
  <c r="A83" i="7"/>
  <c r="G82" i="7"/>
  <c r="A82" i="7"/>
  <c r="G81" i="7"/>
  <c r="A81" i="7"/>
  <c r="G80" i="7"/>
  <c r="A80" i="7"/>
  <c r="G79" i="7"/>
  <c r="A79" i="7"/>
  <c r="G78" i="7"/>
  <c r="A78" i="7"/>
  <c r="G77" i="7"/>
  <c r="A77" i="7"/>
  <c r="G76" i="7"/>
  <c r="A76" i="7"/>
  <c r="G75" i="7"/>
  <c r="A75" i="7"/>
  <c r="G74" i="7"/>
  <c r="A74" i="7"/>
  <c r="G73" i="7"/>
  <c r="A73" i="7"/>
  <c r="G72" i="7"/>
  <c r="A72" i="7"/>
  <c r="G71" i="7"/>
  <c r="A71" i="7"/>
  <c r="G70" i="7"/>
  <c r="A70" i="7"/>
  <c r="G69" i="7"/>
  <c r="A69" i="7"/>
  <c r="G68" i="7"/>
  <c r="A68" i="7"/>
  <c r="G67" i="7"/>
  <c r="A67" i="7"/>
  <c r="G66" i="7"/>
  <c r="A66" i="7"/>
  <c r="G65" i="7"/>
  <c r="A65" i="7"/>
  <c r="G64" i="7"/>
  <c r="A64" i="7"/>
  <c r="G63" i="7"/>
  <c r="A63" i="7"/>
  <c r="G62" i="7"/>
  <c r="A62" i="7"/>
  <c r="G61" i="7"/>
  <c r="A61" i="7"/>
  <c r="G60" i="7"/>
  <c r="A60" i="7"/>
  <c r="G59" i="7"/>
  <c r="A59" i="7"/>
  <c r="G58" i="7"/>
  <c r="A58" i="7"/>
  <c r="G57" i="7"/>
  <c r="A57" i="7"/>
  <c r="G56" i="7"/>
  <c r="A56" i="7"/>
  <c r="G55" i="7"/>
  <c r="A55" i="7"/>
  <c r="G54" i="7"/>
  <c r="A54" i="7"/>
  <c r="G53" i="7"/>
  <c r="A53" i="7"/>
  <c r="G52" i="7"/>
  <c r="A52" i="7"/>
  <c r="G51" i="7"/>
  <c r="A51" i="7"/>
  <c r="G50" i="7"/>
  <c r="A50" i="7"/>
  <c r="G49" i="7"/>
  <c r="A49" i="7"/>
  <c r="G48" i="7"/>
  <c r="A48" i="7"/>
  <c r="G47" i="7"/>
  <c r="A47" i="7"/>
  <c r="G46" i="7"/>
  <c r="A46" i="7"/>
  <c r="G45" i="7"/>
  <c r="A45" i="7"/>
  <c r="G44" i="7"/>
  <c r="A44" i="7"/>
  <c r="G43" i="7"/>
  <c r="A43" i="7"/>
  <c r="G42" i="7"/>
  <c r="A42" i="7"/>
  <c r="G41" i="7"/>
  <c r="A41" i="7"/>
  <c r="G40" i="7"/>
  <c r="A40" i="7"/>
  <c r="G39" i="7"/>
  <c r="A39" i="7"/>
  <c r="G38" i="7"/>
  <c r="A38" i="7"/>
  <c r="G37" i="7"/>
  <c r="A37" i="7"/>
  <c r="G36" i="7"/>
  <c r="A36" i="7"/>
  <c r="G35" i="7"/>
  <c r="A35" i="7"/>
  <c r="G34" i="7"/>
  <c r="A34" i="7"/>
  <c r="G33" i="7"/>
  <c r="A33" i="7"/>
  <c r="G32" i="7"/>
  <c r="A32" i="7"/>
  <c r="G31" i="7"/>
  <c r="A31" i="7"/>
  <c r="G30" i="7"/>
  <c r="A30" i="7"/>
  <c r="G29" i="7"/>
  <c r="A29" i="7"/>
  <c r="G28" i="7"/>
  <c r="A28" i="7"/>
  <c r="G27" i="7"/>
  <c r="A27" i="7"/>
  <c r="G26" i="7"/>
  <c r="A26" i="7"/>
  <c r="G25" i="7"/>
  <c r="A25" i="7"/>
  <c r="G24" i="7"/>
  <c r="A24" i="7"/>
  <c r="G23" i="7"/>
  <c r="A23" i="7"/>
  <c r="G22" i="7"/>
  <c r="A22" i="7"/>
  <c r="G21" i="7"/>
  <c r="A21" i="7"/>
  <c r="G20" i="7"/>
  <c r="A20" i="7"/>
  <c r="G19" i="7"/>
  <c r="A19" i="7"/>
  <c r="G18" i="7"/>
  <c r="A18" i="7"/>
  <c r="G17" i="7"/>
  <c r="A17" i="7"/>
  <c r="G16" i="7"/>
  <c r="A16" i="7"/>
  <c r="G15" i="7"/>
  <c r="A15" i="7"/>
  <c r="G14" i="7"/>
  <c r="A14" i="7"/>
  <c r="G13" i="7"/>
  <c r="A13" i="7"/>
  <c r="G12" i="7"/>
  <c r="A12" i="7"/>
  <c r="G11" i="7"/>
  <c r="A11" i="7"/>
  <c r="G10" i="7"/>
  <c r="A10" i="7"/>
  <c r="G9" i="7"/>
  <c r="A9" i="7"/>
  <c r="G8" i="7"/>
  <c r="A8" i="7"/>
  <c r="G7" i="7"/>
  <c r="A7" i="7"/>
  <c r="G6" i="7"/>
  <c r="A6" i="7"/>
  <c r="F5" i="7"/>
  <c r="D5" i="7"/>
  <c r="C5" i="7"/>
  <c r="A3" i="7"/>
  <c r="A2" i="7"/>
  <c r="B5" i="7" s="1"/>
  <c r="G101" i="17"/>
  <c r="A101" i="17"/>
  <c r="G100" i="17"/>
  <c r="A100" i="17"/>
  <c r="G99" i="17"/>
  <c r="A99" i="17"/>
  <c r="G98" i="17"/>
  <c r="A98" i="17"/>
  <c r="G97" i="17"/>
  <c r="A97" i="17"/>
  <c r="G96" i="17"/>
  <c r="A96" i="17"/>
  <c r="G95" i="17"/>
  <c r="A95" i="17"/>
  <c r="G94" i="17"/>
  <c r="A94" i="17"/>
  <c r="G93" i="17"/>
  <c r="A93" i="17"/>
  <c r="G92" i="17"/>
  <c r="A92" i="17"/>
  <c r="G91" i="17"/>
  <c r="A91" i="17"/>
  <c r="G90" i="17"/>
  <c r="A90" i="17"/>
  <c r="G89" i="17"/>
  <c r="A89" i="17"/>
  <c r="G88" i="17"/>
  <c r="A88" i="17"/>
  <c r="G87" i="17"/>
  <c r="A87" i="17"/>
  <c r="G86" i="17"/>
  <c r="A86" i="17"/>
  <c r="G85" i="17"/>
  <c r="A85" i="17"/>
  <c r="G84" i="17"/>
  <c r="A84" i="17"/>
  <c r="G83" i="17"/>
  <c r="A83" i="17"/>
  <c r="G82" i="17"/>
  <c r="A82" i="17"/>
  <c r="G81" i="17"/>
  <c r="A81" i="17"/>
  <c r="G80" i="17"/>
  <c r="A80" i="17"/>
  <c r="G79" i="17"/>
  <c r="A79" i="17"/>
  <c r="G78" i="17"/>
  <c r="A78" i="17"/>
  <c r="G77" i="17"/>
  <c r="A77" i="17"/>
  <c r="G76" i="17"/>
  <c r="A76" i="17"/>
  <c r="G75" i="17"/>
  <c r="A75" i="17"/>
  <c r="G74" i="17"/>
  <c r="A74" i="17"/>
  <c r="G73" i="17"/>
  <c r="A73" i="17"/>
  <c r="G72" i="17"/>
  <c r="A72" i="17"/>
  <c r="G71" i="17"/>
  <c r="A71" i="17"/>
  <c r="G70" i="17"/>
  <c r="A70" i="17"/>
  <c r="G69" i="17"/>
  <c r="A69" i="17"/>
  <c r="G68" i="17"/>
  <c r="A68" i="17"/>
  <c r="G67" i="17"/>
  <c r="A67" i="17"/>
  <c r="G66" i="17"/>
  <c r="A66" i="17"/>
  <c r="G65" i="17"/>
  <c r="A65" i="17"/>
  <c r="G64" i="17"/>
  <c r="A64" i="17"/>
  <c r="G63" i="17"/>
  <c r="A63" i="17"/>
  <c r="G62" i="17"/>
  <c r="A62" i="17"/>
  <c r="G61" i="17"/>
  <c r="A61" i="17"/>
  <c r="G60" i="17"/>
  <c r="A60" i="17"/>
  <c r="G59" i="17"/>
  <c r="A59" i="17"/>
  <c r="G58" i="17"/>
  <c r="A58" i="17"/>
  <c r="G57" i="17"/>
  <c r="A57" i="17"/>
  <c r="G56" i="17"/>
  <c r="A56" i="17"/>
  <c r="G55" i="17"/>
  <c r="A55" i="17"/>
  <c r="G54" i="17"/>
  <c r="A54" i="17"/>
  <c r="G53" i="17"/>
  <c r="A53" i="17"/>
  <c r="G52" i="17"/>
  <c r="A52" i="17"/>
  <c r="G51" i="17"/>
  <c r="A51" i="17"/>
  <c r="G50" i="17"/>
  <c r="A50" i="17"/>
  <c r="G49" i="17"/>
  <c r="A49" i="17"/>
  <c r="G48" i="17"/>
  <c r="A48" i="17"/>
  <c r="G47" i="17"/>
  <c r="A47" i="17"/>
  <c r="G46" i="17"/>
  <c r="A46" i="17"/>
  <c r="G45" i="17"/>
  <c r="A45" i="17"/>
  <c r="G44" i="17"/>
  <c r="A44" i="17"/>
  <c r="G43" i="17"/>
  <c r="A43" i="17"/>
  <c r="G42" i="17"/>
  <c r="A42" i="17"/>
  <c r="G41" i="17"/>
  <c r="A41" i="17"/>
  <c r="G40" i="17"/>
  <c r="A40" i="17"/>
  <c r="G39" i="17"/>
  <c r="A39" i="17"/>
  <c r="G38" i="17"/>
  <c r="A38" i="17"/>
  <c r="G37" i="17"/>
  <c r="A37" i="17"/>
  <c r="G36" i="17"/>
  <c r="A36" i="17"/>
  <c r="G35" i="17"/>
  <c r="A35" i="17"/>
  <c r="G34" i="17"/>
  <c r="A34" i="17"/>
  <c r="G33" i="17"/>
  <c r="A33" i="17"/>
  <c r="G32" i="17"/>
  <c r="A32" i="17"/>
  <c r="G31" i="17"/>
  <c r="A31" i="17"/>
  <c r="G30" i="17"/>
  <c r="A30" i="17"/>
  <c r="G29" i="17"/>
  <c r="A29" i="17"/>
  <c r="G28" i="17"/>
  <c r="A28" i="17"/>
  <c r="G27" i="17"/>
  <c r="A27" i="17"/>
  <c r="G26" i="17"/>
  <c r="A26" i="17"/>
  <c r="G25" i="17"/>
  <c r="A25" i="17"/>
  <c r="G24" i="17"/>
  <c r="A24" i="17"/>
  <c r="G23" i="17"/>
  <c r="A23" i="17"/>
  <c r="G22" i="17"/>
  <c r="A22" i="17"/>
  <c r="G21" i="17"/>
  <c r="A21" i="17"/>
  <c r="G20" i="17"/>
  <c r="A20" i="17"/>
  <c r="G19" i="17"/>
  <c r="A19" i="17"/>
  <c r="G18" i="17"/>
  <c r="A18" i="17"/>
  <c r="G17" i="17"/>
  <c r="A17" i="17"/>
  <c r="G16" i="17"/>
  <c r="A16" i="17"/>
  <c r="G15" i="17"/>
  <c r="A15" i="17"/>
  <c r="G14" i="17"/>
  <c r="A14" i="17"/>
  <c r="G13" i="17"/>
  <c r="A13" i="17"/>
  <c r="G12" i="17"/>
  <c r="A12" i="17"/>
  <c r="G11" i="17"/>
  <c r="A11" i="17"/>
  <c r="G10" i="17"/>
  <c r="A10" i="17"/>
  <c r="G9" i="17"/>
  <c r="A9" i="17"/>
  <c r="G8" i="17"/>
  <c r="A8" i="17"/>
  <c r="G7" i="17"/>
  <c r="A7" i="17"/>
  <c r="G6" i="17"/>
  <c r="A6" i="17"/>
  <c r="E5" i="17"/>
  <c r="C5" i="17"/>
  <c r="A3" i="17"/>
  <c r="A2" i="17"/>
  <c r="B5" i="17" s="1"/>
  <c r="G101" i="16"/>
  <c r="A101" i="16"/>
  <c r="G100" i="16"/>
  <c r="A100" i="16"/>
  <c r="G99" i="16"/>
  <c r="A99" i="16"/>
  <c r="G98" i="16"/>
  <c r="A98" i="16"/>
  <c r="G97" i="16"/>
  <c r="A97" i="16"/>
  <c r="G96" i="16"/>
  <c r="A96" i="16"/>
  <c r="G95" i="16"/>
  <c r="A95" i="16"/>
  <c r="G94" i="16"/>
  <c r="A94" i="16"/>
  <c r="G93" i="16"/>
  <c r="A93" i="16"/>
  <c r="G92" i="16"/>
  <c r="A92" i="16"/>
  <c r="G91" i="16"/>
  <c r="A91" i="16"/>
  <c r="G90" i="16"/>
  <c r="A90" i="16"/>
  <c r="G89" i="16"/>
  <c r="A89" i="16"/>
  <c r="G88" i="16"/>
  <c r="A88" i="16"/>
  <c r="G87" i="16"/>
  <c r="A87" i="16"/>
  <c r="G86" i="16"/>
  <c r="A86" i="16"/>
  <c r="G85" i="16"/>
  <c r="A85" i="16"/>
  <c r="G84" i="16"/>
  <c r="A84" i="16"/>
  <c r="G83" i="16"/>
  <c r="A83" i="16"/>
  <c r="G82" i="16"/>
  <c r="A82" i="16"/>
  <c r="G81" i="16"/>
  <c r="A81" i="16"/>
  <c r="G80" i="16"/>
  <c r="A80" i="16"/>
  <c r="G79" i="16"/>
  <c r="A79" i="16"/>
  <c r="G78" i="16"/>
  <c r="A78" i="16"/>
  <c r="G77" i="16"/>
  <c r="A77" i="16"/>
  <c r="G76" i="16"/>
  <c r="A76" i="16"/>
  <c r="G75" i="16"/>
  <c r="A75" i="16"/>
  <c r="G74" i="16"/>
  <c r="A74" i="16"/>
  <c r="G73" i="16"/>
  <c r="A73" i="16"/>
  <c r="G72" i="16"/>
  <c r="A72" i="16"/>
  <c r="G71" i="16"/>
  <c r="A71" i="16"/>
  <c r="G70" i="16"/>
  <c r="A70" i="16"/>
  <c r="G69" i="16"/>
  <c r="A69" i="16"/>
  <c r="G68" i="16"/>
  <c r="A68" i="16"/>
  <c r="G67" i="16"/>
  <c r="A67" i="16"/>
  <c r="G66" i="16"/>
  <c r="A66" i="16"/>
  <c r="G65" i="16"/>
  <c r="A65" i="16"/>
  <c r="G64" i="16"/>
  <c r="A64" i="16"/>
  <c r="G63" i="16"/>
  <c r="A63" i="16"/>
  <c r="G62" i="16"/>
  <c r="A62" i="16"/>
  <c r="G61" i="16"/>
  <c r="A61" i="16"/>
  <c r="G60" i="16"/>
  <c r="A60" i="16"/>
  <c r="G59" i="16"/>
  <c r="A59" i="16"/>
  <c r="G58" i="16"/>
  <c r="A58" i="16"/>
  <c r="G57" i="16"/>
  <c r="A57" i="16"/>
  <c r="G56" i="16"/>
  <c r="A56" i="16"/>
  <c r="G55" i="16"/>
  <c r="A55" i="16"/>
  <c r="G54" i="16"/>
  <c r="A54" i="16"/>
  <c r="G53" i="16"/>
  <c r="A53" i="16"/>
  <c r="G52" i="16"/>
  <c r="A52" i="16"/>
  <c r="G51" i="16"/>
  <c r="A51" i="16"/>
  <c r="G50" i="16"/>
  <c r="A50" i="16"/>
  <c r="G49" i="16"/>
  <c r="A49" i="16"/>
  <c r="G48" i="16"/>
  <c r="A48" i="16"/>
  <c r="G47" i="16"/>
  <c r="A47" i="16"/>
  <c r="G46" i="16"/>
  <c r="A46" i="16"/>
  <c r="G45" i="16"/>
  <c r="A45" i="16"/>
  <c r="G44" i="16"/>
  <c r="A44" i="16"/>
  <c r="G43" i="16"/>
  <c r="A43" i="16"/>
  <c r="G42" i="16"/>
  <c r="A42" i="16"/>
  <c r="G41" i="16"/>
  <c r="A41" i="16"/>
  <c r="G40" i="16"/>
  <c r="A40" i="16"/>
  <c r="G39" i="16"/>
  <c r="A39" i="16"/>
  <c r="G38" i="16"/>
  <c r="A38" i="16"/>
  <c r="G37" i="16"/>
  <c r="A37" i="16"/>
  <c r="G36" i="16"/>
  <c r="A36" i="16"/>
  <c r="G35" i="16"/>
  <c r="A35" i="16"/>
  <c r="G34" i="16"/>
  <c r="A34" i="16"/>
  <c r="G33" i="16"/>
  <c r="A33" i="16"/>
  <c r="G32" i="16"/>
  <c r="A32" i="16"/>
  <c r="G31" i="16"/>
  <c r="A31" i="16"/>
  <c r="G30" i="16"/>
  <c r="A30" i="16"/>
  <c r="G29" i="16"/>
  <c r="A29" i="16"/>
  <c r="G28" i="16"/>
  <c r="A28" i="16"/>
  <c r="G27" i="16"/>
  <c r="A27" i="16"/>
  <c r="G26" i="16"/>
  <c r="A26" i="16"/>
  <c r="G25" i="16"/>
  <c r="A25" i="16"/>
  <c r="G24" i="16"/>
  <c r="A24" i="16"/>
  <c r="G23" i="16"/>
  <c r="A23" i="16"/>
  <c r="G22" i="16"/>
  <c r="A22" i="16"/>
  <c r="G21" i="16"/>
  <c r="A21" i="16"/>
  <c r="G20" i="16"/>
  <c r="A20" i="16"/>
  <c r="G19" i="16"/>
  <c r="A19" i="16"/>
  <c r="G18" i="16"/>
  <c r="A18" i="16"/>
  <c r="G17" i="16"/>
  <c r="A17" i="16"/>
  <c r="G16" i="16"/>
  <c r="A16" i="16"/>
  <c r="G15" i="16"/>
  <c r="A15" i="16"/>
  <c r="G14" i="16"/>
  <c r="A14" i="16"/>
  <c r="G13" i="16"/>
  <c r="A13" i="16"/>
  <c r="G12" i="16"/>
  <c r="A12" i="16"/>
  <c r="G11" i="16"/>
  <c r="A11" i="16"/>
  <c r="G10" i="16"/>
  <c r="A10" i="16"/>
  <c r="G9" i="16"/>
  <c r="A9" i="16"/>
  <c r="G8" i="16"/>
  <c r="A8" i="16"/>
  <c r="G7" i="16"/>
  <c r="A7" i="16"/>
  <c r="G6" i="16"/>
  <c r="A6" i="16"/>
  <c r="D5" i="16"/>
  <c r="B5" i="16"/>
  <c r="A3" i="16"/>
  <c r="A2" i="16"/>
  <c r="F5" i="16" s="1"/>
  <c r="G101" i="15"/>
  <c r="A101" i="15"/>
  <c r="G100" i="15"/>
  <c r="A100" i="15"/>
  <c r="G99" i="15"/>
  <c r="A99" i="15"/>
  <c r="G98" i="15"/>
  <c r="A98" i="15"/>
  <c r="G97" i="15"/>
  <c r="A97" i="15"/>
  <c r="G96" i="15"/>
  <c r="A96" i="15"/>
  <c r="G95" i="15"/>
  <c r="A95" i="15"/>
  <c r="G94" i="15"/>
  <c r="A94" i="15"/>
  <c r="G93" i="15"/>
  <c r="A93" i="15"/>
  <c r="G92" i="15"/>
  <c r="A92" i="15"/>
  <c r="G91" i="15"/>
  <c r="A91" i="15"/>
  <c r="G90" i="15"/>
  <c r="A90" i="15"/>
  <c r="G89" i="15"/>
  <c r="A89" i="15"/>
  <c r="G88" i="15"/>
  <c r="A88" i="15"/>
  <c r="G87" i="15"/>
  <c r="A87" i="15"/>
  <c r="G86" i="15"/>
  <c r="A86" i="15"/>
  <c r="G85" i="15"/>
  <c r="A85" i="15"/>
  <c r="G84" i="15"/>
  <c r="A84" i="15"/>
  <c r="G83" i="15"/>
  <c r="A83" i="15"/>
  <c r="G82" i="15"/>
  <c r="A82" i="15"/>
  <c r="G81" i="15"/>
  <c r="A81" i="15"/>
  <c r="G80" i="15"/>
  <c r="A80" i="15"/>
  <c r="G79" i="15"/>
  <c r="A79" i="15"/>
  <c r="G78" i="15"/>
  <c r="A78" i="15"/>
  <c r="G77" i="15"/>
  <c r="A77" i="15"/>
  <c r="G76" i="15"/>
  <c r="A76" i="15"/>
  <c r="G75" i="15"/>
  <c r="A75" i="15"/>
  <c r="G74" i="15"/>
  <c r="A74" i="15"/>
  <c r="G73" i="15"/>
  <c r="A73" i="15"/>
  <c r="G72" i="15"/>
  <c r="A72" i="15"/>
  <c r="G71" i="15"/>
  <c r="A71" i="15"/>
  <c r="G70" i="15"/>
  <c r="A70" i="15"/>
  <c r="G69" i="15"/>
  <c r="A69" i="15"/>
  <c r="G68" i="15"/>
  <c r="A68" i="15"/>
  <c r="G67" i="15"/>
  <c r="A67" i="15"/>
  <c r="G66" i="15"/>
  <c r="A66" i="15"/>
  <c r="G65" i="15"/>
  <c r="A65" i="15"/>
  <c r="G64" i="15"/>
  <c r="A64" i="15"/>
  <c r="G63" i="15"/>
  <c r="A63" i="15"/>
  <c r="G62" i="15"/>
  <c r="A62" i="15"/>
  <c r="G61" i="15"/>
  <c r="A61" i="15"/>
  <c r="G60" i="15"/>
  <c r="A60" i="15"/>
  <c r="G59" i="15"/>
  <c r="A59" i="15"/>
  <c r="G58" i="15"/>
  <c r="A58" i="15"/>
  <c r="G57" i="15"/>
  <c r="A57" i="15"/>
  <c r="G56" i="15"/>
  <c r="A56" i="15"/>
  <c r="G55" i="15"/>
  <c r="A55" i="15"/>
  <c r="G54" i="15"/>
  <c r="A54" i="15"/>
  <c r="G53" i="15"/>
  <c r="A53" i="15"/>
  <c r="G52" i="15"/>
  <c r="A52" i="15"/>
  <c r="G51" i="15"/>
  <c r="A51" i="15"/>
  <c r="G50" i="15"/>
  <c r="A50" i="15"/>
  <c r="G49" i="15"/>
  <c r="A49" i="15"/>
  <c r="G48" i="15"/>
  <c r="A48" i="15"/>
  <c r="G47" i="15"/>
  <c r="A47" i="15"/>
  <c r="G46" i="15"/>
  <c r="A46" i="15"/>
  <c r="G45" i="15"/>
  <c r="A45" i="15"/>
  <c r="G44" i="15"/>
  <c r="A44" i="15"/>
  <c r="G43" i="15"/>
  <c r="A43" i="15"/>
  <c r="G42" i="15"/>
  <c r="A42" i="15"/>
  <c r="G41" i="15"/>
  <c r="A41" i="15"/>
  <c r="G40" i="15"/>
  <c r="A40" i="15"/>
  <c r="G39" i="15"/>
  <c r="A39" i="15"/>
  <c r="G38" i="15"/>
  <c r="A38" i="15"/>
  <c r="G37" i="15"/>
  <c r="A37" i="15"/>
  <c r="G36" i="15"/>
  <c r="A36" i="15"/>
  <c r="G35" i="15"/>
  <c r="A35" i="15"/>
  <c r="G34" i="15"/>
  <c r="A34" i="15"/>
  <c r="G33" i="15"/>
  <c r="A33" i="15"/>
  <c r="G32" i="15"/>
  <c r="A32" i="15"/>
  <c r="G31" i="15"/>
  <c r="A31" i="15"/>
  <c r="G30" i="15"/>
  <c r="A30" i="15"/>
  <c r="G29" i="15"/>
  <c r="A29" i="15"/>
  <c r="G28" i="15"/>
  <c r="A28" i="15"/>
  <c r="G27" i="15"/>
  <c r="A27" i="15"/>
  <c r="G26" i="15"/>
  <c r="A26" i="15"/>
  <c r="G25" i="15"/>
  <c r="A25" i="15"/>
  <c r="G24" i="15"/>
  <c r="A24" i="15"/>
  <c r="G23" i="15"/>
  <c r="A23" i="15"/>
  <c r="G22" i="15"/>
  <c r="A22" i="15"/>
  <c r="G21" i="15"/>
  <c r="A21" i="15"/>
  <c r="G20" i="15"/>
  <c r="A20" i="15"/>
  <c r="G19" i="15"/>
  <c r="A19" i="15"/>
  <c r="G18" i="15"/>
  <c r="A18" i="15"/>
  <c r="G17" i="15"/>
  <c r="A17" i="15"/>
  <c r="G16" i="15"/>
  <c r="A16" i="15"/>
  <c r="G15" i="15"/>
  <c r="A15" i="15"/>
  <c r="G14" i="15"/>
  <c r="A14" i="15"/>
  <c r="G13" i="15"/>
  <c r="A13" i="15"/>
  <c r="G12" i="15"/>
  <c r="A12" i="15"/>
  <c r="G11" i="15"/>
  <c r="A11" i="15"/>
  <c r="G10" i="15"/>
  <c r="A10" i="15"/>
  <c r="G9" i="15"/>
  <c r="A9" i="15"/>
  <c r="G8" i="15"/>
  <c r="A8" i="15"/>
  <c r="G7" i="15"/>
  <c r="A7" i="15"/>
  <c r="G6" i="15"/>
  <c r="A6" i="15"/>
  <c r="F5" i="15"/>
  <c r="C5" i="15"/>
  <c r="A3" i="15"/>
  <c r="A2" i="15"/>
  <c r="E5" i="15" s="1"/>
  <c r="G101" i="8"/>
  <c r="A101" i="8"/>
  <c r="G100" i="8"/>
  <c r="A100" i="8"/>
  <c r="G99" i="8"/>
  <c r="A99" i="8"/>
  <c r="G98" i="8"/>
  <c r="A98" i="8"/>
  <c r="G97" i="8"/>
  <c r="A97" i="8"/>
  <c r="G96" i="8"/>
  <c r="A96" i="8"/>
  <c r="G95" i="8"/>
  <c r="A95" i="8"/>
  <c r="G94" i="8"/>
  <c r="A94" i="8"/>
  <c r="G93" i="8"/>
  <c r="A93" i="8"/>
  <c r="G92" i="8"/>
  <c r="A92" i="8"/>
  <c r="G91" i="8"/>
  <c r="A91" i="8"/>
  <c r="G90" i="8"/>
  <c r="A90" i="8"/>
  <c r="G89" i="8"/>
  <c r="A89" i="8"/>
  <c r="G88" i="8"/>
  <c r="A88" i="8"/>
  <c r="G87" i="8"/>
  <c r="A87" i="8"/>
  <c r="G86" i="8"/>
  <c r="A86" i="8"/>
  <c r="G85" i="8"/>
  <c r="A85" i="8"/>
  <c r="G84" i="8"/>
  <c r="A84" i="8"/>
  <c r="G83" i="8"/>
  <c r="A83" i="8"/>
  <c r="G82" i="8"/>
  <c r="A82" i="8"/>
  <c r="G81" i="8"/>
  <c r="A81" i="8"/>
  <c r="G80" i="8"/>
  <c r="A80" i="8"/>
  <c r="G79" i="8"/>
  <c r="A79" i="8"/>
  <c r="G78" i="8"/>
  <c r="A78" i="8"/>
  <c r="G77" i="8"/>
  <c r="A77" i="8"/>
  <c r="G76" i="8"/>
  <c r="A76" i="8"/>
  <c r="G75" i="8"/>
  <c r="A75" i="8"/>
  <c r="G74" i="8"/>
  <c r="A74" i="8"/>
  <c r="G73" i="8"/>
  <c r="A73" i="8"/>
  <c r="G72" i="8"/>
  <c r="A72" i="8"/>
  <c r="G71" i="8"/>
  <c r="A71" i="8"/>
  <c r="G70" i="8"/>
  <c r="A70" i="8"/>
  <c r="G69" i="8"/>
  <c r="A69" i="8"/>
  <c r="G68" i="8"/>
  <c r="A68" i="8"/>
  <c r="G67" i="8"/>
  <c r="A67" i="8"/>
  <c r="G66" i="8"/>
  <c r="A66" i="8"/>
  <c r="G65" i="8"/>
  <c r="A65" i="8"/>
  <c r="G64" i="8"/>
  <c r="A64" i="8"/>
  <c r="G63" i="8"/>
  <c r="A63" i="8"/>
  <c r="G62" i="8"/>
  <c r="A62" i="8"/>
  <c r="G61" i="8"/>
  <c r="A61" i="8"/>
  <c r="G60" i="8"/>
  <c r="A60" i="8"/>
  <c r="G59" i="8"/>
  <c r="A59" i="8"/>
  <c r="G58" i="8"/>
  <c r="A58" i="8"/>
  <c r="G57" i="8"/>
  <c r="A57" i="8"/>
  <c r="G56" i="8"/>
  <c r="A56" i="8"/>
  <c r="G55" i="8"/>
  <c r="A55" i="8"/>
  <c r="G54" i="8"/>
  <c r="A54" i="8"/>
  <c r="G53" i="8"/>
  <c r="A53" i="8"/>
  <c r="G52" i="8"/>
  <c r="A52" i="8"/>
  <c r="G51" i="8"/>
  <c r="A51" i="8"/>
  <c r="G50" i="8"/>
  <c r="A50" i="8"/>
  <c r="G49" i="8"/>
  <c r="A49" i="8"/>
  <c r="G48" i="8"/>
  <c r="A48" i="8"/>
  <c r="G47" i="8"/>
  <c r="A47" i="8"/>
  <c r="G46" i="8"/>
  <c r="A46" i="8"/>
  <c r="G45" i="8"/>
  <c r="A45" i="8"/>
  <c r="G44" i="8"/>
  <c r="A44" i="8"/>
  <c r="G43" i="8"/>
  <c r="A43" i="8"/>
  <c r="G42" i="8"/>
  <c r="A42" i="8"/>
  <c r="G41" i="8"/>
  <c r="A41" i="8"/>
  <c r="G40" i="8"/>
  <c r="A40" i="8"/>
  <c r="G39" i="8"/>
  <c r="A39" i="8"/>
  <c r="G38" i="8"/>
  <c r="A38" i="8"/>
  <c r="G37" i="8"/>
  <c r="A37" i="8"/>
  <c r="G36" i="8"/>
  <c r="A36" i="8"/>
  <c r="G35" i="8"/>
  <c r="A35" i="8"/>
  <c r="G34" i="8"/>
  <c r="A34" i="8"/>
  <c r="G33" i="8"/>
  <c r="A33" i="8"/>
  <c r="G32" i="8"/>
  <c r="A32" i="8"/>
  <c r="G31" i="8"/>
  <c r="A31" i="8"/>
  <c r="G30" i="8"/>
  <c r="A30" i="8"/>
  <c r="G29" i="8"/>
  <c r="A29" i="8"/>
  <c r="G28" i="8"/>
  <c r="A28" i="8"/>
  <c r="G27" i="8"/>
  <c r="A27" i="8"/>
  <c r="G26" i="8"/>
  <c r="A26" i="8"/>
  <c r="G25" i="8"/>
  <c r="A25" i="8"/>
  <c r="G24" i="8"/>
  <c r="A24" i="8"/>
  <c r="G23" i="8"/>
  <c r="A23" i="8"/>
  <c r="G22" i="8"/>
  <c r="A22" i="8"/>
  <c r="G21" i="8"/>
  <c r="A21" i="8"/>
  <c r="G20" i="8"/>
  <c r="A20" i="8"/>
  <c r="G19" i="8"/>
  <c r="A19" i="8"/>
  <c r="G18" i="8"/>
  <c r="A18" i="8"/>
  <c r="G17" i="8"/>
  <c r="A17" i="8"/>
  <c r="G16" i="8"/>
  <c r="A16" i="8"/>
  <c r="G15" i="8"/>
  <c r="A15" i="8"/>
  <c r="G14" i="8"/>
  <c r="A14" i="8"/>
  <c r="G13" i="8"/>
  <c r="A13" i="8"/>
  <c r="G12" i="8"/>
  <c r="A12" i="8"/>
  <c r="G11" i="8"/>
  <c r="A11" i="8"/>
  <c r="G10" i="8"/>
  <c r="A10" i="8"/>
  <c r="G9" i="8"/>
  <c r="A9" i="8"/>
  <c r="G8" i="8"/>
  <c r="A8" i="8"/>
  <c r="G7" i="8"/>
  <c r="A7" i="8"/>
  <c r="G6" i="8"/>
  <c r="A6" i="8"/>
  <c r="A3" i="8"/>
  <c r="A2" i="8"/>
  <c r="F5" i="8" s="1"/>
  <c r="G101" i="9"/>
  <c r="A101" i="9"/>
  <c r="G100" i="9"/>
  <c r="A100" i="9"/>
  <c r="G99" i="9"/>
  <c r="A99" i="9"/>
  <c r="G98" i="9"/>
  <c r="A98" i="9"/>
  <c r="G97" i="9"/>
  <c r="A97" i="9"/>
  <c r="G96" i="9"/>
  <c r="A96" i="9"/>
  <c r="G95" i="9"/>
  <c r="A95" i="9"/>
  <c r="G94" i="9"/>
  <c r="A94" i="9"/>
  <c r="G93" i="9"/>
  <c r="A93" i="9"/>
  <c r="G92" i="9"/>
  <c r="A92" i="9"/>
  <c r="G91" i="9"/>
  <c r="A91" i="9"/>
  <c r="G90" i="9"/>
  <c r="A90" i="9"/>
  <c r="G89" i="9"/>
  <c r="A89" i="9"/>
  <c r="G88" i="9"/>
  <c r="A88" i="9"/>
  <c r="G87" i="9"/>
  <c r="A87" i="9"/>
  <c r="G86" i="9"/>
  <c r="A86" i="9"/>
  <c r="G85" i="9"/>
  <c r="A85" i="9"/>
  <c r="G84" i="9"/>
  <c r="A84" i="9"/>
  <c r="G83" i="9"/>
  <c r="A83" i="9"/>
  <c r="G82" i="9"/>
  <c r="A82" i="9"/>
  <c r="G81" i="9"/>
  <c r="A81" i="9"/>
  <c r="G80" i="9"/>
  <c r="A80" i="9"/>
  <c r="G79" i="9"/>
  <c r="A79" i="9"/>
  <c r="G78" i="9"/>
  <c r="A78" i="9"/>
  <c r="G77" i="9"/>
  <c r="A77" i="9"/>
  <c r="G76" i="9"/>
  <c r="A76" i="9"/>
  <c r="G75" i="9"/>
  <c r="A75" i="9"/>
  <c r="G74" i="9"/>
  <c r="A74" i="9"/>
  <c r="G73" i="9"/>
  <c r="A73" i="9"/>
  <c r="G72" i="9"/>
  <c r="A72" i="9"/>
  <c r="G71" i="9"/>
  <c r="A71" i="9"/>
  <c r="G70" i="9"/>
  <c r="A70" i="9"/>
  <c r="G69" i="9"/>
  <c r="A69" i="9"/>
  <c r="G68" i="9"/>
  <c r="A68" i="9"/>
  <c r="G67" i="9"/>
  <c r="A67" i="9"/>
  <c r="G66" i="9"/>
  <c r="A66" i="9"/>
  <c r="G65" i="9"/>
  <c r="A65" i="9"/>
  <c r="G64" i="9"/>
  <c r="A64" i="9"/>
  <c r="G63" i="9"/>
  <c r="A63" i="9"/>
  <c r="G62" i="9"/>
  <c r="A62" i="9"/>
  <c r="G61" i="9"/>
  <c r="A61" i="9"/>
  <c r="G60" i="9"/>
  <c r="A60" i="9"/>
  <c r="G59" i="9"/>
  <c r="A59" i="9"/>
  <c r="G58" i="9"/>
  <c r="A58" i="9"/>
  <c r="G57" i="9"/>
  <c r="A57" i="9"/>
  <c r="G56" i="9"/>
  <c r="A56" i="9"/>
  <c r="G55" i="9"/>
  <c r="A55" i="9"/>
  <c r="G54" i="9"/>
  <c r="A54" i="9"/>
  <c r="G53" i="9"/>
  <c r="A53" i="9"/>
  <c r="G52" i="9"/>
  <c r="A52" i="9"/>
  <c r="G51" i="9"/>
  <c r="A51" i="9"/>
  <c r="G50" i="9"/>
  <c r="A50" i="9"/>
  <c r="G49" i="9"/>
  <c r="A49" i="9"/>
  <c r="G48" i="9"/>
  <c r="A48" i="9"/>
  <c r="G47" i="9"/>
  <c r="A47" i="9"/>
  <c r="G46" i="9"/>
  <c r="A46" i="9"/>
  <c r="G45" i="9"/>
  <c r="A45" i="9"/>
  <c r="G44" i="9"/>
  <c r="A44" i="9"/>
  <c r="G43" i="9"/>
  <c r="A43" i="9"/>
  <c r="G42" i="9"/>
  <c r="A42" i="9"/>
  <c r="G41" i="9"/>
  <c r="A41" i="9"/>
  <c r="G40" i="9"/>
  <c r="A40" i="9"/>
  <c r="G39" i="9"/>
  <c r="A39" i="9"/>
  <c r="G38" i="9"/>
  <c r="A38" i="9"/>
  <c r="G37" i="9"/>
  <c r="A37" i="9"/>
  <c r="G36" i="9"/>
  <c r="A36" i="9"/>
  <c r="G35" i="9"/>
  <c r="A35" i="9"/>
  <c r="G34" i="9"/>
  <c r="A34" i="9"/>
  <c r="G33" i="9"/>
  <c r="A33" i="9"/>
  <c r="G32" i="9"/>
  <c r="A32" i="9"/>
  <c r="G31" i="9"/>
  <c r="A31" i="9"/>
  <c r="G30" i="9"/>
  <c r="A30" i="9"/>
  <c r="G29" i="9"/>
  <c r="A29" i="9"/>
  <c r="G28" i="9"/>
  <c r="A28" i="9"/>
  <c r="G27" i="9"/>
  <c r="A27" i="9"/>
  <c r="G26" i="9"/>
  <c r="A26" i="9"/>
  <c r="G25" i="9"/>
  <c r="A25" i="9"/>
  <c r="G24" i="9"/>
  <c r="A24" i="9"/>
  <c r="G23" i="9"/>
  <c r="A23" i="9"/>
  <c r="G22" i="9"/>
  <c r="A22" i="9"/>
  <c r="G21" i="9"/>
  <c r="A21" i="9"/>
  <c r="G20" i="9"/>
  <c r="A20" i="9"/>
  <c r="G19" i="9"/>
  <c r="A19" i="9"/>
  <c r="G18" i="9"/>
  <c r="A18" i="9"/>
  <c r="G17" i="9"/>
  <c r="A17" i="9"/>
  <c r="G16" i="9"/>
  <c r="A16" i="9"/>
  <c r="G15" i="9"/>
  <c r="A15" i="9"/>
  <c r="G14" i="9"/>
  <c r="A14" i="9"/>
  <c r="G13" i="9"/>
  <c r="A13" i="9"/>
  <c r="G12" i="9"/>
  <c r="A12" i="9"/>
  <c r="G11" i="9"/>
  <c r="A11" i="9"/>
  <c r="G10" i="9"/>
  <c r="A10" i="9"/>
  <c r="G9" i="9"/>
  <c r="A9" i="9"/>
  <c r="G8" i="9"/>
  <c r="A8" i="9"/>
  <c r="G7" i="9"/>
  <c r="A7" i="9"/>
  <c r="G6" i="9"/>
  <c r="A6" i="9"/>
  <c r="D5" i="9"/>
  <c r="A3" i="9"/>
  <c r="A2" i="9"/>
  <c r="F5" i="9" s="1"/>
  <c r="G101" i="10"/>
  <c r="A101" i="10"/>
  <c r="G100" i="10"/>
  <c r="A100" i="10"/>
  <c r="G99" i="10"/>
  <c r="A99" i="10"/>
  <c r="G98" i="10"/>
  <c r="A98" i="10"/>
  <c r="G97" i="10"/>
  <c r="A97" i="10"/>
  <c r="G96" i="10"/>
  <c r="A96" i="10"/>
  <c r="G95" i="10"/>
  <c r="A95" i="10"/>
  <c r="G94" i="10"/>
  <c r="A94" i="10"/>
  <c r="G93" i="10"/>
  <c r="A93" i="10"/>
  <c r="G92" i="10"/>
  <c r="A92" i="10"/>
  <c r="G91" i="10"/>
  <c r="A91" i="10"/>
  <c r="G90" i="10"/>
  <c r="A90" i="10"/>
  <c r="G89" i="10"/>
  <c r="A89" i="10"/>
  <c r="G88" i="10"/>
  <c r="A88" i="10"/>
  <c r="G87" i="10"/>
  <c r="A87" i="10"/>
  <c r="G86" i="10"/>
  <c r="A86" i="10"/>
  <c r="G85" i="10"/>
  <c r="A85" i="10"/>
  <c r="G84" i="10"/>
  <c r="A84" i="10"/>
  <c r="G83" i="10"/>
  <c r="A83" i="10"/>
  <c r="G82" i="10"/>
  <c r="A82" i="10"/>
  <c r="G81" i="10"/>
  <c r="A81" i="10"/>
  <c r="G80" i="10"/>
  <c r="A80" i="10"/>
  <c r="G79" i="10"/>
  <c r="A79" i="10"/>
  <c r="G78" i="10"/>
  <c r="A78" i="10"/>
  <c r="G77" i="10"/>
  <c r="A77" i="10"/>
  <c r="G76" i="10"/>
  <c r="A76" i="10"/>
  <c r="G75" i="10"/>
  <c r="A75" i="10"/>
  <c r="G74" i="10"/>
  <c r="A74" i="10"/>
  <c r="G73" i="10"/>
  <c r="A73" i="10"/>
  <c r="G72" i="10"/>
  <c r="A72" i="10"/>
  <c r="G71" i="10"/>
  <c r="A71" i="10"/>
  <c r="G70" i="10"/>
  <c r="A70" i="10"/>
  <c r="G69" i="10"/>
  <c r="A69" i="10"/>
  <c r="G68" i="10"/>
  <c r="A68" i="10"/>
  <c r="G67" i="10"/>
  <c r="A67" i="10"/>
  <c r="G66" i="10"/>
  <c r="A66" i="10"/>
  <c r="G65" i="10"/>
  <c r="A65" i="10"/>
  <c r="G64" i="10"/>
  <c r="A64" i="10"/>
  <c r="G63" i="10"/>
  <c r="A63" i="10"/>
  <c r="G62" i="10"/>
  <c r="A62" i="10"/>
  <c r="G61" i="10"/>
  <c r="A61" i="10"/>
  <c r="G60" i="10"/>
  <c r="A60" i="10"/>
  <c r="G59" i="10"/>
  <c r="A59" i="10"/>
  <c r="G58" i="10"/>
  <c r="A58" i="10"/>
  <c r="G57" i="10"/>
  <c r="A57" i="10"/>
  <c r="G56" i="10"/>
  <c r="A56" i="10"/>
  <c r="G55" i="10"/>
  <c r="A55" i="10"/>
  <c r="G54" i="10"/>
  <c r="A54" i="10"/>
  <c r="G53" i="10"/>
  <c r="A53" i="10"/>
  <c r="G52" i="10"/>
  <c r="A52" i="10"/>
  <c r="G51" i="10"/>
  <c r="A51" i="10"/>
  <c r="G50" i="10"/>
  <c r="A50" i="10"/>
  <c r="G49" i="10"/>
  <c r="A49" i="10"/>
  <c r="G48" i="10"/>
  <c r="A48" i="10"/>
  <c r="G47" i="10"/>
  <c r="A47" i="10"/>
  <c r="G46" i="10"/>
  <c r="A46" i="10"/>
  <c r="G45" i="10"/>
  <c r="A45" i="10"/>
  <c r="G44" i="10"/>
  <c r="A44" i="10"/>
  <c r="G43" i="10"/>
  <c r="A43" i="10"/>
  <c r="G42" i="10"/>
  <c r="A42" i="10"/>
  <c r="G41" i="10"/>
  <c r="A41" i="10"/>
  <c r="G40" i="10"/>
  <c r="A40" i="10"/>
  <c r="G39" i="10"/>
  <c r="A39" i="10"/>
  <c r="G38" i="10"/>
  <c r="A38" i="10"/>
  <c r="G37" i="10"/>
  <c r="A37" i="10"/>
  <c r="G36" i="10"/>
  <c r="A36" i="10"/>
  <c r="G35" i="10"/>
  <c r="A35" i="10"/>
  <c r="G34" i="10"/>
  <c r="A34" i="10"/>
  <c r="G33" i="10"/>
  <c r="A33" i="10"/>
  <c r="G32" i="10"/>
  <c r="A32" i="10"/>
  <c r="G31" i="10"/>
  <c r="A31" i="10"/>
  <c r="G30" i="10"/>
  <c r="A30" i="10"/>
  <c r="G29" i="10"/>
  <c r="A29" i="10"/>
  <c r="G28" i="10"/>
  <c r="A28" i="10"/>
  <c r="G27" i="10"/>
  <c r="A27" i="10"/>
  <c r="G26" i="10"/>
  <c r="A26" i="10"/>
  <c r="G25" i="10"/>
  <c r="A25" i="10"/>
  <c r="G24" i="10"/>
  <c r="A24" i="10"/>
  <c r="G23" i="10"/>
  <c r="A23" i="10"/>
  <c r="G22" i="10"/>
  <c r="A22" i="10"/>
  <c r="G21" i="10"/>
  <c r="A21" i="10"/>
  <c r="G20" i="10"/>
  <c r="A20" i="10"/>
  <c r="G19" i="10"/>
  <c r="A19" i="10"/>
  <c r="G18" i="10"/>
  <c r="A18" i="10"/>
  <c r="G17" i="10"/>
  <c r="A17" i="10"/>
  <c r="G16" i="10"/>
  <c r="A16" i="10"/>
  <c r="G15" i="10"/>
  <c r="A15" i="10"/>
  <c r="G14" i="10"/>
  <c r="A14" i="10"/>
  <c r="G13" i="10"/>
  <c r="A13" i="10"/>
  <c r="G12" i="10"/>
  <c r="A12" i="10"/>
  <c r="G11" i="10"/>
  <c r="A11" i="10"/>
  <c r="G10" i="10"/>
  <c r="A10" i="10"/>
  <c r="G9" i="10"/>
  <c r="A9" i="10"/>
  <c r="G8" i="10"/>
  <c r="A8" i="10"/>
  <c r="G7" i="10"/>
  <c r="A7" i="10"/>
  <c r="G6" i="10"/>
  <c r="A6" i="10"/>
  <c r="F5" i="10"/>
  <c r="A3" i="10"/>
  <c r="A2" i="10"/>
  <c r="E5" i="10" s="1"/>
  <c r="G101" i="14"/>
  <c r="A101" i="14"/>
  <c r="G100" i="14"/>
  <c r="A100" i="14"/>
  <c r="G99" i="14"/>
  <c r="A99" i="14"/>
  <c r="G98" i="14"/>
  <c r="A98" i="14"/>
  <c r="G97" i="14"/>
  <c r="A97" i="14"/>
  <c r="G96" i="14"/>
  <c r="A96" i="14"/>
  <c r="G95" i="14"/>
  <c r="A95" i="14"/>
  <c r="G94" i="14"/>
  <c r="A94" i="14"/>
  <c r="G93" i="14"/>
  <c r="A93" i="14"/>
  <c r="G92" i="14"/>
  <c r="A92" i="14"/>
  <c r="G91" i="14"/>
  <c r="A91" i="14"/>
  <c r="G90" i="14"/>
  <c r="A90" i="14"/>
  <c r="G89" i="14"/>
  <c r="A89" i="14"/>
  <c r="G88" i="14"/>
  <c r="A88" i="14"/>
  <c r="G87" i="14"/>
  <c r="A87" i="14"/>
  <c r="G86" i="14"/>
  <c r="A86" i="14"/>
  <c r="G85" i="14"/>
  <c r="A85" i="14"/>
  <c r="G84" i="14"/>
  <c r="A84" i="14"/>
  <c r="G83" i="14"/>
  <c r="A83" i="14"/>
  <c r="G82" i="14"/>
  <c r="A82" i="14"/>
  <c r="G81" i="14"/>
  <c r="A81" i="14"/>
  <c r="G80" i="14"/>
  <c r="A80" i="14"/>
  <c r="G79" i="14"/>
  <c r="A79" i="14"/>
  <c r="G78" i="14"/>
  <c r="A78" i="14"/>
  <c r="G77" i="14"/>
  <c r="A77" i="14"/>
  <c r="G76" i="14"/>
  <c r="A76" i="14"/>
  <c r="G75" i="14"/>
  <c r="A75" i="14"/>
  <c r="G74" i="14"/>
  <c r="A74" i="14"/>
  <c r="G73" i="14"/>
  <c r="A73" i="14"/>
  <c r="G72" i="14"/>
  <c r="A72" i="14"/>
  <c r="G71" i="14"/>
  <c r="A71" i="14"/>
  <c r="G70" i="14"/>
  <c r="A70" i="14"/>
  <c r="G69" i="14"/>
  <c r="A69" i="14"/>
  <c r="G68" i="14"/>
  <c r="A68" i="14"/>
  <c r="G67" i="14"/>
  <c r="A67" i="14"/>
  <c r="G66" i="14"/>
  <c r="A66" i="14"/>
  <c r="G65" i="14"/>
  <c r="A65" i="14"/>
  <c r="G64" i="14"/>
  <c r="A64" i="14"/>
  <c r="G63" i="14"/>
  <c r="A63" i="14"/>
  <c r="G62" i="14"/>
  <c r="A62" i="14"/>
  <c r="G61" i="14"/>
  <c r="A61" i="14"/>
  <c r="G60" i="14"/>
  <c r="A60" i="14"/>
  <c r="G59" i="14"/>
  <c r="A59" i="14"/>
  <c r="G58" i="14"/>
  <c r="A58" i="14"/>
  <c r="G57" i="14"/>
  <c r="A57" i="14"/>
  <c r="G56" i="14"/>
  <c r="A56" i="14"/>
  <c r="G55" i="14"/>
  <c r="A55" i="14"/>
  <c r="G54" i="14"/>
  <c r="A54" i="14"/>
  <c r="G53" i="14"/>
  <c r="A53" i="14"/>
  <c r="G52" i="14"/>
  <c r="A52" i="14"/>
  <c r="G51" i="14"/>
  <c r="A51" i="14"/>
  <c r="G50" i="14"/>
  <c r="A50" i="14"/>
  <c r="G49" i="14"/>
  <c r="A49" i="14"/>
  <c r="G48" i="14"/>
  <c r="A48" i="14"/>
  <c r="G47" i="14"/>
  <c r="A47" i="14"/>
  <c r="G46" i="14"/>
  <c r="A46" i="14"/>
  <c r="G45" i="14"/>
  <c r="A45" i="14"/>
  <c r="G44" i="14"/>
  <c r="A44" i="14"/>
  <c r="G43" i="14"/>
  <c r="A43" i="14"/>
  <c r="G42" i="14"/>
  <c r="A42" i="14"/>
  <c r="G41" i="14"/>
  <c r="A41" i="14"/>
  <c r="G40" i="14"/>
  <c r="A40" i="14"/>
  <c r="G39" i="14"/>
  <c r="A39" i="14"/>
  <c r="G38" i="14"/>
  <c r="A38" i="14"/>
  <c r="G37" i="14"/>
  <c r="A37" i="14"/>
  <c r="G36" i="14"/>
  <c r="A36" i="14"/>
  <c r="G35" i="14"/>
  <c r="A35" i="14"/>
  <c r="G34" i="14"/>
  <c r="A34" i="14"/>
  <c r="G33" i="14"/>
  <c r="A33" i="14"/>
  <c r="G32" i="14"/>
  <c r="A32" i="14"/>
  <c r="G31" i="14"/>
  <c r="A31" i="14"/>
  <c r="G30" i="14"/>
  <c r="A30" i="14"/>
  <c r="G29" i="14"/>
  <c r="A29" i="14"/>
  <c r="G28" i="14"/>
  <c r="A28" i="14"/>
  <c r="G27" i="14"/>
  <c r="A27" i="14"/>
  <c r="G26" i="14"/>
  <c r="A26" i="14"/>
  <c r="G25" i="14"/>
  <c r="A25" i="14"/>
  <c r="G24" i="14"/>
  <c r="A24" i="14"/>
  <c r="G23" i="14"/>
  <c r="A23" i="14"/>
  <c r="G22" i="14"/>
  <c r="A22" i="14"/>
  <c r="G21" i="14"/>
  <c r="A21" i="14"/>
  <c r="G20" i="14"/>
  <c r="A20" i="14"/>
  <c r="G19" i="14"/>
  <c r="A19" i="14"/>
  <c r="G18" i="14"/>
  <c r="A18" i="14"/>
  <c r="G17" i="14"/>
  <c r="A17" i="14"/>
  <c r="G16" i="14"/>
  <c r="A16" i="14"/>
  <c r="G15" i="14"/>
  <c r="A15" i="14"/>
  <c r="G14" i="14"/>
  <c r="A14" i="14"/>
  <c r="G13" i="14"/>
  <c r="A13" i="14"/>
  <c r="G12" i="14"/>
  <c r="A12" i="14"/>
  <c r="G11" i="14"/>
  <c r="A11" i="14"/>
  <c r="G10" i="14"/>
  <c r="A10" i="14"/>
  <c r="G9" i="14"/>
  <c r="A9" i="14"/>
  <c r="G8" i="14"/>
  <c r="A8" i="14"/>
  <c r="G7" i="14"/>
  <c r="A7" i="14"/>
  <c r="G6" i="14"/>
  <c r="A6" i="14"/>
  <c r="E5" i="14"/>
  <c r="B5" i="14"/>
  <c r="A3" i="14"/>
  <c r="A2" i="14"/>
  <c r="D5" i="14" s="1"/>
  <c r="G101" i="13"/>
  <c r="A101" i="13"/>
  <c r="G100" i="13"/>
  <c r="A100" i="13"/>
  <c r="G99" i="13"/>
  <c r="A99" i="13"/>
  <c r="G98" i="13"/>
  <c r="A98" i="13"/>
  <c r="G97" i="13"/>
  <c r="A97" i="13"/>
  <c r="G96" i="13"/>
  <c r="A96" i="13"/>
  <c r="G95" i="13"/>
  <c r="A95" i="13"/>
  <c r="G94" i="13"/>
  <c r="A94" i="13"/>
  <c r="G93" i="13"/>
  <c r="A93" i="13"/>
  <c r="G92" i="13"/>
  <c r="A92" i="13"/>
  <c r="G91" i="13"/>
  <c r="A91" i="13"/>
  <c r="G90" i="13"/>
  <c r="A90" i="13"/>
  <c r="G89" i="13"/>
  <c r="A89" i="13"/>
  <c r="G88" i="13"/>
  <c r="A88" i="13"/>
  <c r="G87" i="13"/>
  <c r="A87" i="13"/>
  <c r="G86" i="13"/>
  <c r="A86" i="13"/>
  <c r="G85" i="13"/>
  <c r="A85" i="13"/>
  <c r="G84" i="13"/>
  <c r="A84" i="13"/>
  <c r="G83" i="13"/>
  <c r="A83" i="13"/>
  <c r="G82" i="13"/>
  <c r="A82" i="13"/>
  <c r="G81" i="13"/>
  <c r="A81" i="13"/>
  <c r="G80" i="13"/>
  <c r="A80" i="13"/>
  <c r="G79" i="13"/>
  <c r="A79" i="13"/>
  <c r="G78" i="13"/>
  <c r="A78" i="13"/>
  <c r="G77" i="13"/>
  <c r="A77" i="13"/>
  <c r="G76" i="13"/>
  <c r="A76" i="13"/>
  <c r="G75" i="13"/>
  <c r="A75" i="13"/>
  <c r="G74" i="13"/>
  <c r="A74" i="13"/>
  <c r="G73" i="13"/>
  <c r="A73" i="13"/>
  <c r="G72" i="13"/>
  <c r="A72" i="13"/>
  <c r="G71" i="13"/>
  <c r="A71" i="13"/>
  <c r="G70" i="13"/>
  <c r="A70" i="13"/>
  <c r="G69" i="13"/>
  <c r="A69" i="13"/>
  <c r="G68" i="13"/>
  <c r="A68" i="13"/>
  <c r="G67" i="13"/>
  <c r="A67" i="13"/>
  <c r="G66" i="13"/>
  <c r="A66" i="13"/>
  <c r="G65" i="13"/>
  <c r="A65" i="13"/>
  <c r="G64" i="13"/>
  <c r="A64" i="13"/>
  <c r="G63" i="13"/>
  <c r="A63" i="13"/>
  <c r="G62" i="13"/>
  <c r="A62" i="13"/>
  <c r="G61" i="13"/>
  <c r="A61" i="13"/>
  <c r="G60" i="13"/>
  <c r="A60" i="13"/>
  <c r="G59" i="13"/>
  <c r="A59" i="13"/>
  <c r="G58" i="13"/>
  <c r="A58" i="13"/>
  <c r="G57" i="13"/>
  <c r="A57" i="13"/>
  <c r="G56" i="13"/>
  <c r="A56" i="13"/>
  <c r="G55" i="13"/>
  <c r="A55" i="13"/>
  <c r="G54" i="13"/>
  <c r="A54" i="13"/>
  <c r="G53" i="13"/>
  <c r="A53" i="13"/>
  <c r="G52" i="13"/>
  <c r="A52" i="13"/>
  <c r="G51" i="13"/>
  <c r="A51" i="13"/>
  <c r="G50" i="13"/>
  <c r="A50" i="13"/>
  <c r="G49" i="13"/>
  <c r="A49" i="13"/>
  <c r="G48" i="13"/>
  <c r="A48" i="13"/>
  <c r="G47" i="13"/>
  <c r="A47" i="13"/>
  <c r="G46" i="13"/>
  <c r="A46" i="13"/>
  <c r="G45" i="13"/>
  <c r="A45" i="13"/>
  <c r="G44" i="13"/>
  <c r="A44" i="13"/>
  <c r="G43" i="13"/>
  <c r="A43" i="13"/>
  <c r="G42" i="13"/>
  <c r="A42" i="13"/>
  <c r="G41" i="13"/>
  <c r="A41" i="13"/>
  <c r="G40" i="13"/>
  <c r="A40" i="13"/>
  <c r="G39" i="13"/>
  <c r="A39" i="13"/>
  <c r="G38" i="13"/>
  <c r="A38" i="13"/>
  <c r="G37" i="13"/>
  <c r="A37" i="13"/>
  <c r="G36" i="13"/>
  <c r="A36" i="13"/>
  <c r="G35" i="13"/>
  <c r="A35" i="13"/>
  <c r="G34" i="13"/>
  <c r="A34" i="13"/>
  <c r="G33" i="13"/>
  <c r="A33" i="13"/>
  <c r="G32" i="13"/>
  <c r="A32" i="13"/>
  <c r="G31" i="13"/>
  <c r="A31" i="13"/>
  <c r="G30" i="13"/>
  <c r="A30" i="13"/>
  <c r="G29" i="13"/>
  <c r="A29" i="13"/>
  <c r="G28" i="13"/>
  <c r="A28" i="13"/>
  <c r="G27" i="13"/>
  <c r="A27" i="13"/>
  <c r="G26" i="13"/>
  <c r="A26" i="13"/>
  <c r="G25" i="13"/>
  <c r="A25" i="13"/>
  <c r="G24" i="13"/>
  <c r="A24" i="13"/>
  <c r="G23" i="13"/>
  <c r="A23" i="13"/>
  <c r="G22" i="13"/>
  <c r="A22" i="13"/>
  <c r="G21" i="13"/>
  <c r="A21" i="13"/>
  <c r="G20" i="13"/>
  <c r="A20" i="13"/>
  <c r="G19" i="13"/>
  <c r="A19" i="13"/>
  <c r="G18" i="13"/>
  <c r="A18" i="13"/>
  <c r="G17" i="13"/>
  <c r="A17" i="13"/>
  <c r="G16" i="13"/>
  <c r="A16" i="13"/>
  <c r="G15" i="13"/>
  <c r="A15" i="13"/>
  <c r="G14" i="13"/>
  <c r="A14" i="13"/>
  <c r="G13" i="13"/>
  <c r="A13" i="13"/>
  <c r="G12" i="13"/>
  <c r="A12" i="13"/>
  <c r="G11" i="13"/>
  <c r="A11" i="13"/>
  <c r="G10" i="13"/>
  <c r="A10" i="13"/>
  <c r="G9" i="13"/>
  <c r="A9" i="13"/>
  <c r="G8" i="13"/>
  <c r="A8" i="13"/>
  <c r="G7" i="13"/>
  <c r="A7" i="13"/>
  <c r="G6" i="13"/>
  <c r="A6" i="13"/>
  <c r="F5" i="13"/>
  <c r="D5" i="13"/>
  <c r="A3" i="13"/>
  <c r="A2" i="13"/>
  <c r="C5" i="13" s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F5" i="1"/>
  <c r="E5" i="1"/>
  <c r="D5" i="1"/>
  <c r="C5" i="1"/>
  <c r="B5" i="1"/>
  <c r="E5" i="13" l="1"/>
  <c r="F5" i="14"/>
  <c r="B5" i="15"/>
  <c r="C5" i="16"/>
  <c r="D5" i="17"/>
  <c r="E5" i="7"/>
  <c r="F5" i="6"/>
  <c r="B5" i="12"/>
  <c r="B5" i="9"/>
  <c r="C5" i="8"/>
  <c r="D5" i="15"/>
  <c r="E5" i="16"/>
  <c r="F5" i="17"/>
  <c r="B5" i="4"/>
  <c r="C5" i="3"/>
  <c r="D5" i="12"/>
  <c r="B5" i="8"/>
  <c r="B5" i="3"/>
  <c r="B5" i="10"/>
  <c r="C5" i="9"/>
  <c r="D5" i="8"/>
  <c r="B5" i="5"/>
  <c r="C5" i="4"/>
  <c r="D5" i="3"/>
  <c r="E5" i="12"/>
  <c r="C5" i="10"/>
  <c r="E5" i="8"/>
  <c r="C5" i="5"/>
  <c r="E5" i="3"/>
  <c r="B5" i="13"/>
  <c r="C5" i="14"/>
  <c r="D5" i="10"/>
  <c r="E5" i="9"/>
  <c r="D5" i="5"/>
</calcChain>
</file>

<file path=xl/sharedStrings.xml><?xml version="1.0" encoding="utf-8"?>
<sst xmlns="http://schemas.openxmlformats.org/spreadsheetml/2006/main" count="184" uniqueCount="141">
  <si>
    <t>State Agency or Indian Tribal Organization</t>
  </si>
  <si>
    <t>All data are preliminary and are subject to revision.</t>
  </si>
  <si>
    <t>WIC PROGRAM -- NUMBER OF PREGNANT WOMEN PARTICIPATING</t>
  </si>
  <si>
    <t>WIC PROGRAM -- NUTRITION SERVICES AND ADMINISTRATION</t>
  </si>
  <si>
    <t>WIC PROGRAM -- FOOD COSTS</t>
  </si>
  <si>
    <t>WIC PROGRAM -- AVERAGE FOOD COST PER PERSON</t>
  </si>
  <si>
    <t>WIC PROGRAM -- TOTAL NUMBER OF PARTICIPANTS</t>
  </si>
  <si>
    <t>WIC PROGRAM -- NUMBER OF CHILDREN PARTICIPATING</t>
  </si>
  <si>
    <t>WIC PROGRAM -- NUMBER OF INFANTS PARTICIPATING</t>
  </si>
  <si>
    <t>WIC PROGRAM -- TOTAL NUMBER OF WOMEN PARTICIPATING</t>
  </si>
  <si>
    <t>WIC PROGRAM -- NUMBER OF POSTPARTUM WOMEN PARTICIPATING</t>
  </si>
  <si>
    <t>WIC PROGRAM -- NUMBER OF BREASTFEEDING WOMEN PARTICIPATING</t>
  </si>
  <si>
    <t>Average Participation</t>
  </si>
  <si>
    <t>Note on WIC Agency Level Monthly Spreadsheets</t>
  </si>
  <si>
    <t xml:space="preserve">     Pregnant Women </t>
  </si>
  <si>
    <t xml:space="preserve">     Postpartum Women </t>
  </si>
  <si>
    <t xml:space="preserve">     Total Women </t>
  </si>
  <si>
    <t xml:space="preserve">     Children </t>
  </si>
  <si>
    <t xml:space="preserve">     Total Participants </t>
  </si>
  <si>
    <t xml:space="preserve">     Average food cost per person</t>
  </si>
  <si>
    <t xml:space="preserve">     Food Costs </t>
  </si>
  <si>
    <t xml:space="preserve">     Nutrition Services and Administration</t>
  </si>
  <si>
    <t>Cumulative Average</t>
  </si>
  <si>
    <t>Cumulative Cost</t>
  </si>
  <si>
    <t xml:space="preserve">     Rebates</t>
  </si>
  <si>
    <t>WIC PROGRAM -- Infants Fully Breastfed</t>
  </si>
  <si>
    <t>WIC PROGRAM -- Infants Partially Breastfed</t>
  </si>
  <si>
    <t>WIC PROGRAM -- Infants Fully Formula-fed</t>
  </si>
  <si>
    <t xml:space="preserve">     Infants Fully Formula-fed</t>
  </si>
  <si>
    <t xml:space="preserve">     Infants Partially Breastfed</t>
  </si>
  <si>
    <t xml:space="preserve">     Infants Fully Breastfed</t>
  </si>
  <si>
    <t>Sixteen spreadsheets are included in the following order:</t>
  </si>
  <si>
    <t>WIC PROGRAM -- Women Fully Breastfeeding</t>
  </si>
  <si>
    <t>WIC PROGRAM -- Women Partially Breastfeeding</t>
  </si>
  <si>
    <t xml:space="preserve">     Women Fully Breastfeeding</t>
  </si>
  <si>
    <t xml:space="preserve">     Women Partially Breastfeeding</t>
  </si>
  <si>
    <t xml:space="preserve">     Total Breastfeeding Women (includes fully breastfeeding and partially breastfeeding) </t>
  </si>
  <si>
    <t xml:space="preserve">     Total Infants </t>
  </si>
  <si>
    <t>WIC PROGRAM -- REBATES RECEIVED</t>
  </si>
  <si>
    <t xml:space="preserve">This file contains monthly data for the selected fiscal year for each WIC State agency i.e. geographic state, </t>
  </si>
  <si>
    <t xml:space="preserve">Indian tribal organization, and territory.  </t>
  </si>
  <si>
    <t>FISCAL YEAR 2026</t>
  </si>
  <si>
    <t>Connecticut</t>
  </si>
  <si>
    <t>Maine</t>
  </si>
  <si>
    <t>Massachusetts</t>
  </si>
  <si>
    <t>New Hampshire</t>
  </si>
  <si>
    <t>New York</t>
  </si>
  <si>
    <t>Rhode Island</t>
  </si>
  <si>
    <t>Vermont</t>
  </si>
  <si>
    <t>Virgin Islands</t>
  </si>
  <si>
    <t>Pleasant Point, ME</t>
  </si>
  <si>
    <t>Northeast Region</t>
  </si>
  <si>
    <t>Delaware</t>
  </si>
  <si>
    <t>District of Columbia</t>
  </si>
  <si>
    <t>Maryland</t>
  </si>
  <si>
    <t>New Jersey</t>
  </si>
  <si>
    <t>Pennsylvania</t>
  </si>
  <si>
    <t>Puerto Rico</t>
  </si>
  <si>
    <t>Virginia</t>
  </si>
  <si>
    <t>West Virginia</t>
  </si>
  <si>
    <t>Mid-Atlantic Region</t>
  </si>
  <si>
    <t>Alabama</t>
  </si>
  <si>
    <t>Florida</t>
  </si>
  <si>
    <t>Georgia</t>
  </si>
  <si>
    <t>Kentucky</t>
  </si>
  <si>
    <t>Mississippi</t>
  </si>
  <si>
    <t>North Carolina</t>
  </si>
  <si>
    <t>South Carolina</t>
  </si>
  <si>
    <t>Tennessee</t>
  </si>
  <si>
    <t>Choctaw Indians, MS</t>
  </si>
  <si>
    <t>Eastern Cherokee, NC</t>
  </si>
  <si>
    <t>Southeast Region</t>
  </si>
  <si>
    <t>Illinois</t>
  </si>
  <si>
    <t>Indiana</t>
  </si>
  <si>
    <t>Iowa</t>
  </si>
  <si>
    <t>Michigan</t>
  </si>
  <si>
    <t>Minnesota</t>
  </si>
  <si>
    <t>Ohio</t>
  </si>
  <si>
    <t>Wisconsin</t>
  </si>
  <si>
    <t>Midwest Region</t>
  </si>
  <si>
    <t>Arizona</t>
  </si>
  <si>
    <t>Arkansas</t>
  </si>
  <si>
    <t>Louisiana</t>
  </si>
  <si>
    <t>New Mexico</t>
  </si>
  <si>
    <t>Oklahoma</t>
  </si>
  <si>
    <t>Texas</t>
  </si>
  <si>
    <t>Utah</t>
  </si>
  <si>
    <t>Inter-Tribal Council, AZ</t>
  </si>
  <si>
    <t>Navajo Nation, AZ</t>
  </si>
  <si>
    <t>Acoma, Canoncito &amp; Laguna, NM</t>
  </si>
  <si>
    <t>Eight Northern Pueblos, NM</t>
  </si>
  <si>
    <t>Five Sandoval Pueblos, NM</t>
  </si>
  <si>
    <t>Isleta Pueblo, NM</t>
  </si>
  <si>
    <t>San Felipe Pueblo, NM</t>
  </si>
  <si>
    <t>Santo Domingo Tribe, NM</t>
  </si>
  <si>
    <t>Zuni Pueblo, NM</t>
  </si>
  <si>
    <t>Cherokee Nation, OK</t>
  </si>
  <si>
    <t>Chickasaw Nation, OK</t>
  </si>
  <si>
    <t>Choctaw Nation, OK</t>
  </si>
  <si>
    <t>Citizen Potawatomi Nation, OK</t>
  </si>
  <si>
    <t>Inter-Tribal Council, OK</t>
  </si>
  <si>
    <t>Muscogee Creek Nation, OK</t>
  </si>
  <si>
    <t>Osage Tribal Council, OK</t>
  </si>
  <si>
    <t>Otoe-Missouria Tribe, OK</t>
  </si>
  <si>
    <t>Wichita, Caddo &amp; Delaware (WCD), OK</t>
  </si>
  <si>
    <t>Southwest Region</t>
  </si>
  <si>
    <t>Colorado</t>
  </si>
  <si>
    <t>Kansas</t>
  </si>
  <si>
    <t>Missouri</t>
  </si>
  <si>
    <t>Montana</t>
  </si>
  <si>
    <t>Nebraska</t>
  </si>
  <si>
    <t>North Dakota</t>
  </si>
  <si>
    <t>South Dakota</t>
  </si>
  <si>
    <t>Wyoming</t>
  </si>
  <si>
    <t>Ute Mountain Ute Tribe, CO</t>
  </si>
  <si>
    <t>Omaha Sioux, NE</t>
  </si>
  <si>
    <t>Santee Sioux, NE</t>
  </si>
  <si>
    <t>Winnebago Tribe, NE</t>
  </si>
  <si>
    <t>Standing Rock Sioux Tribe, ND</t>
  </si>
  <si>
    <t>Three Affiliated Tribes, ND</t>
  </si>
  <si>
    <t>Cheyenne River Sioux, SD</t>
  </si>
  <si>
    <t>Rosebud Sioux, SD</t>
  </si>
  <si>
    <t>Northern Arapahoe, WY</t>
  </si>
  <si>
    <t>Shoshone Tribe, WY</t>
  </si>
  <si>
    <t>Mountain Plains</t>
  </si>
  <si>
    <t>Alaska</t>
  </si>
  <si>
    <t>American Samoa</t>
  </si>
  <si>
    <t>California</t>
  </si>
  <si>
    <t>Guam</t>
  </si>
  <si>
    <t>Hawaii</t>
  </si>
  <si>
    <t>Idaho</t>
  </si>
  <si>
    <t>Nevada</t>
  </si>
  <si>
    <t>Oregon</t>
  </si>
  <si>
    <t>Washington</t>
  </si>
  <si>
    <t>Northern Marianas</t>
  </si>
  <si>
    <t>Inter-Tribal Council, NV</t>
  </si>
  <si>
    <t>Western Region</t>
  </si>
  <si>
    <t>TOTAL</t>
  </si>
  <si>
    <t>Cumulative Cost:
 October-February</t>
  </si>
  <si>
    <t>This file contains data for October through February of FY 2026.</t>
  </si>
  <si>
    <t>Data as of May 08,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</si>
</sst>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mmmm\ dd\,\ yyyy"/>
  </numFmts>
  <fonts count="11" x14ac:knownFonts="1">
    <font>
      <sz val="10"/>
      <name val="Arial"/>
    </font>
    <font>
      <sz val="8"/>
      <name val="Arial"/>
    </font>
    <font>
      <b/>
      <sz val="10"/>
      <name val="Arial"/>
    </font>
    <font>
      <b/>
      <sz val="9"/>
      <name val="Arial"/>
    </font>
    <font>
      <sz val="9"/>
      <name val="Arial"/>
    </font>
    <font>
      <b/>
      <u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4"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4" fontId="4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3" fontId="3" fillId="0" borderId="0" xfId="0" applyNumberFormat="1" applyFont="1" applyAlignment="1">
      <alignment horizontal="left"/>
    </xf>
    <xf numFmtId="0" fontId="2" fillId="0" borderId="0" xfId="0" applyFont="1"/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 vertical="top"/>
    </xf>
    <xf numFmtId="3" fontId="6" fillId="0" borderId="7" xfId="0" applyNumberFormat="1" applyFont="1" applyBorder="1" applyAlignment="1">
      <alignment horizontal="right" vertical="top"/>
    </xf>
    <xf numFmtId="3" fontId="6" fillId="0" borderId="8" xfId="0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164" fontId="3" fillId="0" borderId="4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5" fontId="4" fillId="0" borderId="0" xfId="0" applyNumberFormat="1" applyFont="1"/>
    <xf numFmtId="0" fontId="3" fillId="0" borderId="9" xfId="0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horizontal="left" vertical="top"/>
    </xf>
    <xf numFmtId="3" fontId="7" fillId="0" borderId="11" xfId="0" applyNumberFormat="1" applyFont="1" applyBorder="1" applyAlignment="1">
      <alignment horizontal="right" vertical="top"/>
    </xf>
    <xf numFmtId="3" fontId="7" fillId="0" borderId="12" xfId="0" applyNumberFormat="1" applyFont="1" applyBorder="1" applyAlignment="1">
      <alignment horizontal="right" vertical="top"/>
    </xf>
    <xf numFmtId="0" fontId="7" fillId="0" borderId="0" xfId="0" applyFont="1" applyAlignment="1">
      <alignment vertical="top"/>
    </xf>
    <xf numFmtId="0" fontId="7" fillId="0" borderId="0" xfId="0" applyFont="1"/>
    <xf numFmtId="0" fontId="8" fillId="0" borderId="0" xfId="0" applyFont="1"/>
    <xf numFmtId="3" fontId="2" fillId="0" borderId="10" xfId="0" applyNumberFormat="1" applyFont="1" applyBorder="1" applyAlignment="1">
      <alignment horizontal="left" vertical="top"/>
    </xf>
    <xf numFmtId="3" fontId="2" fillId="0" borderId="11" xfId="0" applyNumberFormat="1" applyFont="1" applyBorder="1" applyAlignment="1">
      <alignment horizontal="right" vertical="top"/>
    </xf>
    <xf numFmtId="3" fontId="2" fillId="0" borderId="12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4" fontId="3" fillId="0" borderId="0" xfId="0" applyNumberFormat="1" applyFont="1" applyAlignment="1">
      <alignment horizontal="center"/>
    </xf>
    <xf numFmtId="4" fontId="3" fillId="0" borderId="4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6" fillId="0" borderId="8" xfId="0" applyNumberFormat="1" applyFont="1" applyBorder="1" applyAlignment="1">
      <alignment horizontal="right" vertical="top"/>
    </xf>
    <xf numFmtId="4" fontId="6" fillId="0" borderId="7" xfId="0" applyNumberFormat="1" applyFont="1" applyBorder="1" applyAlignment="1">
      <alignment horizontal="right" vertical="top"/>
    </xf>
    <xf numFmtId="4" fontId="2" fillId="0" borderId="11" xfId="0" applyNumberFormat="1" applyFont="1" applyBorder="1" applyAlignment="1">
      <alignment horizontal="right" vertical="top"/>
    </xf>
    <xf numFmtId="4" fontId="2" fillId="0" borderId="12" xfId="0" applyNumberFormat="1" applyFont="1" applyBorder="1" applyAlignment="1">
      <alignment horizontal="right" vertical="top"/>
    </xf>
    <xf numFmtId="4" fontId="9" fillId="0" borderId="0" xfId="0" applyNumberFormat="1" applyFont="1"/>
    <xf numFmtId="3" fontId="6" fillId="0" borderId="6" xfId="0" applyNumberFormat="1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 vertical="top"/>
    </xf>
    <xf numFmtId="3" fontId="2" fillId="0" borderId="10" xfId="0" applyNumberFormat="1" applyFont="1" applyBorder="1" applyAlignment="1">
      <alignment horizontal="right" vertical="top"/>
    </xf>
    <xf numFmtId="4" fontId="6" fillId="0" borderId="6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 vertical="top"/>
    </xf>
    <xf numFmtId="3" fontId="6" fillId="0" borderId="4" xfId="0" applyNumberFormat="1" applyFont="1" applyBorder="1" applyAlignment="1">
      <alignment horizontal="right" vertical="top"/>
    </xf>
    <xf numFmtId="3" fontId="6" fillId="0" borderId="3" xfId="0" applyNumberFormat="1" applyFont="1" applyBorder="1" applyAlignment="1">
      <alignment horizontal="right" vertical="top"/>
    </xf>
    <xf numFmtId="3" fontId="6" fillId="0" borderId="1" xfId="0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/>
    </xf>
    <xf numFmtId="3" fontId="4" fillId="2" borderId="5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left" vertical="top"/>
    </xf>
    <xf numFmtId="3" fontId="6" fillId="2" borderId="8" xfId="0" applyNumberFormat="1" applyFont="1" applyFill="1" applyBorder="1" applyAlignment="1">
      <alignment horizontal="right" vertical="top"/>
    </xf>
    <xf numFmtId="3" fontId="6" fillId="2" borderId="7" xfId="0" applyNumberFormat="1" applyFont="1" applyFill="1" applyBorder="1" applyAlignment="1">
      <alignment horizontal="right" vertical="top"/>
    </xf>
    <xf numFmtId="3" fontId="6" fillId="2" borderId="6" xfId="0" applyNumberFormat="1" applyFont="1" applyFill="1" applyBorder="1" applyAlignment="1">
      <alignment horizontal="right" vertical="top"/>
    </xf>
    <xf numFmtId="0" fontId="6" fillId="2" borderId="0" xfId="0" applyFont="1" applyFill="1" applyAlignment="1">
      <alignment vertical="top"/>
    </xf>
    <xf numFmtId="0" fontId="4" fillId="2" borderId="2" xfId="0" applyFont="1" applyFill="1" applyBorder="1"/>
    <xf numFmtId="3" fontId="2" fillId="2" borderId="10" xfId="0" applyNumberFormat="1" applyFont="1" applyFill="1" applyBorder="1" applyAlignment="1">
      <alignment horizontal="left" vertical="top"/>
    </xf>
    <xf numFmtId="3" fontId="2" fillId="2" borderId="11" xfId="0" applyNumberFormat="1" applyFont="1" applyFill="1" applyBorder="1" applyAlignment="1">
      <alignment horizontal="right" vertical="top"/>
    </xf>
    <xf numFmtId="3" fontId="2" fillId="2" borderId="12" xfId="0" applyNumberFormat="1" applyFont="1" applyFill="1" applyBorder="1" applyAlignment="1">
      <alignment horizontal="right" vertical="top"/>
    </xf>
    <xf numFmtId="3" fontId="2" fillId="2" borderId="10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vertical="top"/>
    </xf>
    <xf numFmtId="3" fontId="3" fillId="2" borderId="0" xfId="0" applyNumberFormat="1" applyFont="1" applyFill="1" applyAlignment="1">
      <alignment horizontal="left"/>
    </xf>
    <xf numFmtId="0" fontId="9" fillId="2" borderId="0" xfId="0" applyFont="1" applyFill="1"/>
    <xf numFmtId="0" fontId="10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6"/>
  <sheetViews>
    <sheetView showGridLines="0" tabSelected="1" workbookViewId="0">
      <selection sqref="A1:H1"/>
    </sheetView>
  </sheetViews>
  <sheetFormatPr defaultRowHeight="12.75" x14ac:dyDescent="0.2"/>
  <sheetData>
    <row r="1" spans="1:8" x14ac:dyDescent="0.2">
      <c r="A1" s="82" t="s">
        <v>13</v>
      </c>
      <c r="B1" s="82"/>
      <c r="C1" s="82"/>
      <c r="D1" s="82"/>
      <c r="E1" s="82"/>
      <c r="F1" s="82"/>
      <c r="G1" s="82"/>
      <c r="H1" s="82"/>
    </row>
    <row r="3" spans="1:8" ht="15" x14ac:dyDescent="0.2">
      <c r="A3" s="80" t="s">
        <v>39</v>
      </c>
    </row>
    <row r="4" spans="1:8" ht="15" x14ac:dyDescent="0.25">
      <c r="A4" s="81" t="s">
        <v>40</v>
      </c>
    </row>
    <row r="7" spans="1:8" x14ac:dyDescent="0.2">
      <c r="A7" t="s">
        <v>31</v>
      </c>
    </row>
    <row r="8" spans="1:8" x14ac:dyDescent="0.2">
      <c r="A8" t="s">
        <v>14</v>
      </c>
    </row>
    <row r="9" spans="1:8" x14ac:dyDescent="0.2">
      <c r="A9" t="s">
        <v>34</v>
      </c>
    </row>
    <row r="10" spans="1:8" x14ac:dyDescent="0.2">
      <c r="A10" t="s">
        <v>35</v>
      </c>
    </row>
    <row r="11" spans="1:8" x14ac:dyDescent="0.2">
      <c r="A11" t="s">
        <v>36</v>
      </c>
    </row>
    <row r="12" spans="1:8" x14ac:dyDescent="0.2">
      <c r="A12" t="s">
        <v>15</v>
      </c>
    </row>
    <row r="13" spans="1:8" x14ac:dyDescent="0.2">
      <c r="A13" t="s">
        <v>16</v>
      </c>
    </row>
    <row r="14" spans="1:8" x14ac:dyDescent="0.2">
      <c r="A14" t="s">
        <v>30</v>
      </c>
    </row>
    <row r="15" spans="1:8" x14ac:dyDescent="0.2">
      <c r="A15" t="s">
        <v>29</v>
      </c>
    </row>
    <row r="16" spans="1:8" x14ac:dyDescent="0.2">
      <c r="A16" t="s">
        <v>28</v>
      </c>
    </row>
    <row r="17" spans="1:1" x14ac:dyDescent="0.2">
      <c r="A17" t="s">
        <v>37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24</v>
      </c>
    </row>
    <row r="23" spans="1:1" x14ac:dyDescent="0.2">
      <c r="A23" t="s">
        <v>21</v>
      </c>
    </row>
    <row r="25" spans="1:1" x14ac:dyDescent="0.2">
      <c r="A25" t="s">
        <v>139</v>
      </c>
    </row>
    <row r="26" spans="1:1" x14ac:dyDescent="0.2">
      <c r="A26" s="83" t="s">
        <v>140</v>
      </c>
    </row>
  </sheetData>
  <mergeCells count="1">
    <mergeCell ref="A1:H1"/>
  </mergeCells>
  <phoneticPr fontId="1" type="noConversion"/>
  <pageMargins left="0.5" right="0.5" top="0.5" bottom="0.5" header="0.5" footer="0.3"/>
  <pageSetup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04"/>
  <sheetViews>
    <sheetView workbookViewId="0"/>
  </sheetViews>
  <sheetFormatPr defaultColWidth="9.140625" defaultRowHeight="12" x14ac:dyDescent="0.2"/>
  <cols>
    <col min="1" max="1" width="34.7109375" style="56" customWidth="1"/>
    <col min="2" max="6" width="11.7109375" style="56" customWidth="1"/>
    <col min="7" max="7" width="13.7109375" style="56" customWidth="1"/>
    <col min="8" max="16384" width="9.140625" style="56"/>
  </cols>
  <sheetData>
    <row r="1" spans="1:7" ht="12" customHeight="1" x14ac:dyDescent="0.2">
      <c r="A1" s="54" t="s">
        <v>27</v>
      </c>
      <c r="B1" s="55"/>
      <c r="C1" s="55"/>
      <c r="D1" s="55"/>
      <c r="E1" s="55"/>
      <c r="F1" s="55"/>
    </row>
    <row r="2" spans="1:7" ht="12" customHeight="1" x14ac:dyDescent="0.2">
      <c r="A2" s="54" t="str">
        <f>'Pregnant Women Participating'!A2</f>
        <v>FISCAL YEAR 2026</v>
      </c>
      <c r="B2" s="55"/>
      <c r="C2" s="55"/>
      <c r="D2" s="55"/>
      <c r="E2" s="55"/>
      <c r="F2" s="55"/>
    </row>
    <row r="3" spans="1:7" ht="12" customHeight="1" x14ac:dyDescent="0.2">
      <c r="A3" s="57" t="str">
        <f>'Pregnant Women Participating'!A3</f>
        <v>Data as of May 08, 2026</v>
      </c>
      <c r="B3" s="55"/>
      <c r="C3" s="55"/>
      <c r="D3" s="55"/>
      <c r="E3" s="55"/>
      <c r="F3" s="55"/>
    </row>
    <row r="4" spans="1:7" ht="12" customHeight="1" x14ac:dyDescent="0.2">
      <c r="A4" s="55"/>
      <c r="B4" s="55"/>
      <c r="C4" s="55"/>
      <c r="D4" s="55"/>
      <c r="E4" s="55"/>
      <c r="F4" s="55"/>
    </row>
    <row r="5" spans="1:7" ht="24" customHeight="1" x14ac:dyDescent="0.2">
      <c r="A5" s="58" t="s">
        <v>0</v>
      </c>
      <c r="B5" s="59">
        <f>DATE(RIGHT(A2,4)-1,10,1)</f>
        <v>45931</v>
      </c>
      <c r="C5" s="60">
        <f>DATE(RIGHT(A2,4)-1,11,1)</f>
        <v>45962</v>
      </c>
      <c r="D5" s="60">
        <f>DATE(RIGHT(A2,4)-1,12,1)</f>
        <v>45992</v>
      </c>
      <c r="E5" s="60">
        <f>DATE(RIGHT(A2,4),1,1)</f>
        <v>46023</v>
      </c>
      <c r="F5" s="61">
        <f>DATE(RIGHT(A2,4),2,1)</f>
        <v>46054</v>
      </c>
      <c r="G5" s="62" t="s">
        <v>12</v>
      </c>
    </row>
    <row r="6" spans="1:7" ht="12" customHeight="1" x14ac:dyDescent="0.2">
      <c r="A6" s="63" t="str">
        <f>'Pregnant Women Participating'!A6</f>
        <v>Connecticut</v>
      </c>
      <c r="B6" s="64">
        <v>5673</v>
      </c>
      <c r="C6" s="65">
        <v>5573</v>
      </c>
      <c r="D6" s="65">
        <v>5568</v>
      </c>
      <c r="E6" s="65">
        <v>5428</v>
      </c>
      <c r="F6" s="66">
        <v>5249</v>
      </c>
      <c r="G6" s="64">
        <f t="shared" ref="G6:G101" si="0">IF(SUM(B6:F6)&gt;0,AVERAGE(B6:F6),"0")</f>
        <v>5498.2</v>
      </c>
    </row>
    <row r="7" spans="1:7" ht="12" customHeight="1" x14ac:dyDescent="0.2">
      <c r="A7" s="63" t="str">
        <f>'Pregnant Women Participating'!A7</f>
        <v>Maine</v>
      </c>
      <c r="B7" s="64">
        <v>1974</v>
      </c>
      <c r="C7" s="65">
        <v>1946</v>
      </c>
      <c r="D7" s="65">
        <v>1931</v>
      </c>
      <c r="E7" s="65">
        <v>1943</v>
      </c>
      <c r="F7" s="66">
        <v>1947</v>
      </c>
      <c r="G7" s="64">
        <f t="shared" si="0"/>
        <v>1948.2</v>
      </c>
    </row>
    <row r="8" spans="1:7" ht="12" customHeight="1" x14ac:dyDescent="0.2">
      <c r="A8" s="63" t="str">
        <f>'Pregnant Women Participating'!A8</f>
        <v>Massachusetts</v>
      </c>
      <c r="B8" s="64">
        <v>12333</v>
      </c>
      <c r="C8" s="65">
        <v>12078</v>
      </c>
      <c r="D8" s="65">
        <v>11933</v>
      </c>
      <c r="E8" s="65">
        <v>11874</v>
      </c>
      <c r="F8" s="66">
        <v>11792</v>
      </c>
      <c r="G8" s="64">
        <f t="shared" si="0"/>
        <v>12002</v>
      </c>
    </row>
    <row r="9" spans="1:7" ht="12" customHeight="1" x14ac:dyDescent="0.2">
      <c r="A9" s="63" t="str">
        <f>'Pregnant Women Participating'!A9</f>
        <v>New Hampshire</v>
      </c>
      <c r="B9" s="64">
        <v>1153</v>
      </c>
      <c r="C9" s="65">
        <v>1106</v>
      </c>
      <c r="D9" s="65">
        <v>1094</v>
      </c>
      <c r="E9" s="65">
        <v>1109</v>
      </c>
      <c r="F9" s="66">
        <v>1112</v>
      </c>
      <c r="G9" s="64">
        <f t="shared" si="0"/>
        <v>1114.8</v>
      </c>
    </row>
    <row r="10" spans="1:7" ht="12" customHeight="1" x14ac:dyDescent="0.2">
      <c r="A10" s="63" t="str">
        <f>'Pregnant Women Participating'!A10</f>
        <v>New York</v>
      </c>
      <c r="B10" s="64">
        <v>36352</v>
      </c>
      <c r="C10" s="65">
        <v>35529</v>
      </c>
      <c r="D10" s="65">
        <v>35207</v>
      </c>
      <c r="E10" s="65">
        <v>35190</v>
      </c>
      <c r="F10" s="66">
        <v>34713</v>
      </c>
      <c r="G10" s="64">
        <f t="shared" si="0"/>
        <v>35398.199999999997</v>
      </c>
    </row>
    <row r="11" spans="1:7" ht="12" customHeight="1" x14ac:dyDescent="0.2">
      <c r="A11" s="63" t="str">
        <f>'Pregnant Women Participating'!A11</f>
        <v>Rhode Island</v>
      </c>
      <c r="B11" s="64">
        <v>2228</v>
      </c>
      <c r="C11" s="65">
        <v>2246</v>
      </c>
      <c r="D11" s="65">
        <v>2233</v>
      </c>
      <c r="E11" s="65">
        <v>2222</v>
      </c>
      <c r="F11" s="66">
        <v>2206</v>
      </c>
      <c r="G11" s="64">
        <f t="shared" si="0"/>
        <v>2227</v>
      </c>
    </row>
    <row r="12" spans="1:7" ht="12" customHeight="1" x14ac:dyDescent="0.2">
      <c r="A12" s="63" t="str">
        <f>'Pregnant Women Participating'!A12</f>
        <v>Vermont</v>
      </c>
      <c r="B12" s="64">
        <v>747</v>
      </c>
      <c r="C12" s="65">
        <v>751</v>
      </c>
      <c r="D12" s="65">
        <v>739</v>
      </c>
      <c r="E12" s="65">
        <v>723</v>
      </c>
      <c r="F12" s="66">
        <v>714</v>
      </c>
      <c r="G12" s="64">
        <f t="shared" si="0"/>
        <v>734.8</v>
      </c>
    </row>
    <row r="13" spans="1:7" ht="12" customHeight="1" x14ac:dyDescent="0.2">
      <c r="A13" s="63" t="str">
        <f>'Pregnant Women Participating'!A13</f>
        <v>Virgin Islands</v>
      </c>
      <c r="B13" s="64">
        <v>160</v>
      </c>
      <c r="C13" s="65">
        <v>159</v>
      </c>
      <c r="D13" s="65">
        <v>152</v>
      </c>
      <c r="E13" s="65">
        <v>149</v>
      </c>
      <c r="F13" s="66">
        <v>0</v>
      </c>
      <c r="G13" s="64">
        <f t="shared" si="0"/>
        <v>124</v>
      </c>
    </row>
    <row r="14" spans="1:7" ht="12" customHeight="1" x14ac:dyDescent="0.2">
      <c r="A14" s="63" t="str">
        <f>'Pregnant Women Participating'!A14</f>
        <v>Pleasant Point, ME</v>
      </c>
      <c r="B14" s="64">
        <v>5</v>
      </c>
      <c r="C14" s="65">
        <v>6</v>
      </c>
      <c r="D14" s="65">
        <v>6</v>
      </c>
      <c r="E14" s="65">
        <v>7</v>
      </c>
      <c r="F14" s="66">
        <v>0</v>
      </c>
      <c r="G14" s="64">
        <f t="shared" si="0"/>
        <v>4.8</v>
      </c>
    </row>
    <row r="15" spans="1:7" s="71" customFormat="1" ht="24.75" customHeight="1" x14ac:dyDescent="0.2">
      <c r="A15" s="67" t="str">
        <f>'Pregnant Women Participating'!A15</f>
        <v>Northeast Region</v>
      </c>
      <c r="B15" s="68">
        <v>60625</v>
      </c>
      <c r="C15" s="69">
        <v>59394</v>
      </c>
      <c r="D15" s="69">
        <v>58863</v>
      </c>
      <c r="E15" s="69">
        <v>58645</v>
      </c>
      <c r="F15" s="70">
        <v>57733</v>
      </c>
      <c r="G15" s="68">
        <f t="shared" si="0"/>
        <v>59052</v>
      </c>
    </row>
    <row r="16" spans="1:7" ht="12" customHeight="1" x14ac:dyDescent="0.2">
      <c r="A16" s="63" t="str">
        <f>'Pregnant Women Participating'!A16</f>
        <v>Delaware</v>
      </c>
      <c r="B16" s="64">
        <v>2569</v>
      </c>
      <c r="C16" s="65">
        <v>2556</v>
      </c>
      <c r="D16" s="65">
        <v>2537</v>
      </c>
      <c r="E16" s="65">
        <v>2519</v>
      </c>
      <c r="F16" s="66">
        <v>2461</v>
      </c>
      <c r="G16" s="64">
        <f t="shared" si="0"/>
        <v>2528.4</v>
      </c>
    </row>
    <row r="17" spans="1:7" ht="12" customHeight="1" x14ac:dyDescent="0.2">
      <c r="A17" s="63" t="str">
        <f>'Pregnant Women Participating'!A17</f>
        <v>District of Columbia</v>
      </c>
      <c r="B17" s="64">
        <v>1492</v>
      </c>
      <c r="C17" s="65">
        <v>1448</v>
      </c>
      <c r="D17" s="65">
        <v>1479</v>
      </c>
      <c r="E17" s="65">
        <v>1480</v>
      </c>
      <c r="F17" s="66">
        <v>1469</v>
      </c>
      <c r="G17" s="64">
        <f t="shared" si="0"/>
        <v>1473.6</v>
      </c>
    </row>
    <row r="18" spans="1:7" ht="12" customHeight="1" x14ac:dyDescent="0.2">
      <c r="A18" s="63" t="str">
        <f>'Pregnant Women Participating'!A18</f>
        <v>Maryland</v>
      </c>
      <c r="B18" s="64">
        <v>12934</v>
      </c>
      <c r="C18" s="65">
        <v>12779</v>
      </c>
      <c r="D18" s="65">
        <v>12611</v>
      </c>
      <c r="E18" s="65">
        <v>12481</v>
      </c>
      <c r="F18" s="66">
        <v>12308</v>
      </c>
      <c r="G18" s="64">
        <f t="shared" si="0"/>
        <v>12622.6</v>
      </c>
    </row>
    <row r="19" spans="1:7" ht="12" customHeight="1" x14ac:dyDescent="0.2">
      <c r="A19" s="63" t="str">
        <f>'Pregnant Women Participating'!A19</f>
        <v>New Jersey</v>
      </c>
      <c r="B19" s="64">
        <v>14635</v>
      </c>
      <c r="C19" s="65">
        <v>14355</v>
      </c>
      <c r="D19" s="65">
        <v>14161</v>
      </c>
      <c r="E19" s="65">
        <v>14226</v>
      </c>
      <c r="F19" s="66">
        <v>14080</v>
      </c>
      <c r="G19" s="64">
        <f t="shared" si="0"/>
        <v>14291.4</v>
      </c>
    </row>
    <row r="20" spans="1:7" ht="12" customHeight="1" x14ac:dyDescent="0.2">
      <c r="A20" s="63" t="str">
        <f>'Pregnant Women Participating'!A20</f>
        <v>Pennsylvania</v>
      </c>
      <c r="B20" s="64">
        <v>28423</v>
      </c>
      <c r="C20" s="65">
        <v>27675</v>
      </c>
      <c r="D20" s="65">
        <v>27207</v>
      </c>
      <c r="E20" s="65">
        <v>26946</v>
      </c>
      <c r="F20" s="66">
        <v>26963</v>
      </c>
      <c r="G20" s="64">
        <f t="shared" si="0"/>
        <v>27442.799999999999</v>
      </c>
    </row>
    <row r="21" spans="1:7" ht="12" customHeight="1" x14ac:dyDescent="0.2">
      <c r="A21" s="63" t="str">
        <f>'Pregnant Women Participating'!A21</f>
        <v>Puerto Rico</v>
      </c>
      <c r="B21" s="64">
        <v>8792</v>
      </c>
      <c r="C21" s="65">
        <v>8485</v>
      </c>
      <c r="D21" s="65">
        <v>8519</v>
      </c>
      <c r="E21" s="65">
        <v>8662</v>
      </c>
      <c r="F21" s="66">
        <v>8803</v>
      </c>
      <c r="G21" s="64">
        <f t="shared" si="0"/>
        <v>8652.2000000000007</v>
      </c>
    </row>
    <row r="22" spans="1:7" ht="12" customHeight="1" x14ac:dyDescent="0.2">
      <c r="A22" s="63" t="str">
        <f>'Pregnant Women Participating'!A22</f>
        <v>Virginia</v>
      </c>
      <c r="B22" s="64">
        <v>16135</v>
      </c>
      <c r="C22" s="65">
        <v>15507</v>
      </c>
      <c r="D22" s="65">
        <v>15253</v>
      </c>
      <c r="E22" s="65">
        <v>15141</v>
      </c>
      <c r="F22" s="66">
        <v>15010</v>
      </c>
      <c r="G22" s="64">
        <f t="shared" si="0"/>
        <v>15409.2</v>
      </c>
    </row>
    <row r="23" spans="1:7" ht="12" customHeight="1" x14ac:dyDescent="0.2">
      <c r="A23" s="63" t="str">
        <f>'Pregnant Women Participating'!A23</f>
        <v>West Virginia</v>
      </c>
      <c r="B23" s="64">
        <v>5986</v>
      </c>
      <c r="C23" s="65">
        <v>5860</v>
      </c>
      <c r="D23" s="65">
        <v>5818</v>
      </c>
      <c r="E23" s="65">
        <v>5748</v>
      </c>
      <c r="F23" s="66">
        <v>5640</v>
      </c>
      <c r="G23" s="64">
        <f t="shared" si="0"/>
        <v>5810.4</v>
      </c>
    </row>
    <row r="24" spans="1:7" s="71" customFormat="1" ht="24.75" customHeight="1" x14ac:dyDescent="0.2">
      <c r="A24" s="67" t="str">
        <f>'Pregnant Women Participating'!A24</f>
        <v>Mid-Atlantic Region</v>
      </c>
      <c r="B24" s="68">
        <v>90966</v>
      </c>
      <c r="C24" s="69">
        <v>88665</v>
      </c>
      <c r="D24" s="69">
        <v>87585</v>
      </c>
      <c r="E24" s="69">
        <v>87203</v>
      </c>
      <c r="F24" s="70">
        <v>86734</v>
      </c>
      <c r="G24" s="68">
        <f t="shared" si="0"/>
        <v>88230.6</v>
      </c>
    </row>
    <row r="25" spans="1:7" ht="12" customHeight="1" x14ac:dyDescent="0.2">
      <c r="A25" s="63" t="str">
        <f>'Pregnant Women Participating'!A25</f>
        <v>Alabama</v>
      </c>
      <c r="B25" s="64">
        <v>20939</v>
      </c>
      <c r="C25" s="65">
        <v>20087</v>
      </c>
      <c r="D25" s="65">
        <v>20170</v>
      </c>
      <c r="E25" s="65">
        <v>20444</v>
      </c>
      <c r="F25" s="66">
        <v>20162</v>
      </c>
      <c r="G25" s="64">
        <f t="shared" si="0"/>
        <v>20360.400000000001</v>
      </c>
    </row>
    <row r="26" spans="1:7" ht="12" customHeight="1" x14ac:dyDescent="0.2">
      <c r="A26" s="63" t="str">
        <f>'Pregnant Women Participating'!A26</f>
        <v>Florida</v>
      </c>
      <c r="B26" s="64">
        <v>49907</v>
      </c>
      <c r="C26" s="65">
        <v>48159</v>
      </c>
      <c r="D26" s="65">
        <v>47359</v>
      </c>
      <c r="E26" s="65">
        <v>47257</v>
      </c>
      <c r="F26" s="66">
        <v>45268</v>
      </c>
      <c r="G26" s="64">
        <f t="shared" si="0"/>
        <v>47590</v>
      </c>
    </row>
    <row r="27" spans="1:7" ht="12" customHeight="1" x14ac:dyDescent="0.2">
      <c r="A27" s="63" t="str">
        <f>'Pregnant Women Participating'!A27</f>
        <v>Georgia</v>
      </c>
      <c r="B27" s="64">
        <v>35964</v>
      </c>
      <c r="C27" s="65">
        <v>35532</v>
      </c>
      <c r="D27" s="65">
        <v>35325</v>
      </c>
      <c r="E27" s="65">
        <v>35148</v>
      </c>
      <c r="F27" s="66">
        <v>34592</v>
      </c>
      <c r="G27" s="64">
        <f t="shared" si="0"/>
        <v>35312.199999999997</v>
      </c>
    </row>
    <row r="28" spans="1:7" ht="12" customHeight="1" x14ac:dyDescent="0.2">
      <c r="A28" s="63" t="str">
        <f>'Pregnant Women Participating'!A28</f>
        <v>Kentucky</v>
      </c>
      <c r="B28" s="64">
        <v>16982</v>
      </c>
      <c r="C28" s="65">
        <v>16612</v>
      </c>
      <c r="D28" s="65">
        <v>16531</v>
      </c>
      <c r="E28" s="65">
        <v>16474</v>
      </c>
      <c r="F28" s="66">
        <v>16379</v>
      </c>
      <c r="G28" s="64">
        <f t="shared" si="0"/>
        <v>16595.599999999999</v>
      </c>
    </row>
    <row r="29" spans="1:7" ht="12" customHeight="1" x14ac:dyDescent="0.2">
      <c r="A29" s="63" t="str">
        <f>'Pregnant Women Participating'!A29</f>
        <v>Mississippi</v>
      </c>
      <c r="B29" s="64">
        <v>12943</v>
      </c>
      <c r="C29" s="65">
        <v>12408</v>
      </c>
      <c r="D29" s="65">
        <v>12111</v>
      </c>
      <c r="E29" s="65">
        <v>11926</v>
      </c>
      <c r="F29" s="66">
        <v>11910</v>
      </c>
      <c r="G29" s="64">
        <f t="shared" si="0"/>
        <v>12259.6</v>
      </c>
    </row>
    <row r="30" spans="1:7" ht="12" customHeight="1" x14ac:dyDescent="0.2">
      <c r="A30" s="63" t="str">
        <f>'Pregnant Women Participating'!A30</f>
        <v>North Carolina</v>
      </c>
      <c r="B30" s="64">
        <v>32554</v>
      </c>
      <c r="C30" s="65">
        <v>31651</v>
      </c>
      <c r="D30" s="65">
        <v>31284</v>
      </c>
      <c r="E30" s="65">
        <v>31135</v>
      </c>
      <c r="F30" s="66">
        <v>30618</v>
      </c>
      <c r="G30" s="64">
        <f t="shared" si="0"/>
        <v>31448.400000000001</v>
      </c>
    </row>
    <row r="31" spans="1:7" ht="12" customHeight="1" x14ac:dyDescent="0.2">
      <c r="A31" s="63" t="str">
        <f>'Pregnant Women Participating'!A31</f>
        <v>South Carolina</v>
      </c>
      <c r="B31" s="64">
        <v>15699</v>
      </c>
      <c r="C31" s="65">
        <v>15432</v>
      </c>
      <c r="D31" s="65">
        <v>15246</v>
      </c>
      <c r="E31" s="65">
        <v>15261</v>
      </c>
      <c r="F31" s="66">
        <v>15001</v>
      </c>
      <c r="G31" s="64">
        <f t="shared" si="0"/>
        <v>15327.8</v>
      </c>
    </row>
    <row r="32" spans="1:7" ht="12" customHeight="1" x14ac:dyDescent="0.2">
      <c r="A32" s="63" t="str">
        <f>'Pregnant Women Participating'!A32</f>
        <v>Tennessee</v>
      </c>
      <c r="B32" s="64">
        <v>21295</v>
      </c>
      <c r="C32" s="65">
        <v>20713</v>
      </c>
      <c r="D32" s="65">
        <v>20489</v>
      </c>
      <c r="E32" s="65">
        <v>20099</v>
      </c>
      <c r="F32" s="66">
        <v>20220</v>
      </c>
      <c r="G32" s="64">
        <f t="shared" si="0"/>
        <v>20563.2</v>
      </c>
    </row>
    <row r="33" spans="1:7" ht="12" customHeight="1" x14ac:dyDescent="0.2">
      <c r="A33" s="63" t="str">
        <f>'Pregnant Women Participating'!A33</f>
        <v>Choctaw Indians, MS</v>
      </c>
      <c r="B33" s="64">
        <v>106</v>
      </c>
      <c r="C33" s="65">
        <v>92</v>
      </c>
      <c r="D33" s="65">
        <v>93</v>
      </c>
      <c r="E33" s="65">
        <v>104</v>
      </c>
      <c r="F33" s="66">
        <v>103</v>
      </c>
      <c r="G33" s="64">
        <f t="shared" si="0"/>
        <v>99.6</v>
      </c>
    </row>
    <row r="34" spans="1:7" ht="12" customHeight="1" x14ac:dyDescent="0.2">
      <c r="A34" s="63" t="str">
        <f>'Pregnant Women Participating'!A34</f>
        <v>Eastern Cherokee, NC</v>
      </c>
      <c r="B34" s="64">
        <v>57</v>
      </c>
      <c r="C34" s="65">
        <v>59</v>
      </c>
      <c r="D34" s="65">
        <v>56</v>
      </c>
      <c r="E34" s="65">
        <v>60</v>
      </c>
      <c r="F34" s="66">
        <v>58</v>
      </c>
      <c r="G34" s="64">
        <f t="shared" si="0"/>
        <v>58</v>
      </c>
    </row>
    <row r="35" spans="1:7" s="71" customFormat="1" ht="24.75" customHeight="1" x14ac:dyDescent="0.2">
      <c r="A35" s="67" t="str">
        <f>'Pregnant Women Participating'!A35</f>
        <v>Southeast Region</v>
      </c>
      <c r="B35" s="68">
        <v>206446</v>
      </c>
      <c r="C35" s="69">
        <v>200745</v>
      </c>
      <c r="D35" s="69">
        <v>198664</v>
      </c>
      <c r="E35" s="69">
        <v>197908</v>
      </c>
      <c r="F35" s="70">
        <v>194311</v>
      </c>
      <c r="G35" s="68">
        <f t="shared" si="0"/>
        <v>199614.8</v>
      </c>
    </row>
    <row r="36" spans="1:7" ht="12" customHeight="1" x14ac:dyDescent="0.2">
      <c r="A36" s="63" t="str">
        <f>'Pregnant Women Participating'!A36</f>
        <v>Illinois</v>
      </c>
      <c r="B36" s="64">
        <v>24657</v>
      </c>
      <c r="C36" s="65">
        <v>23882</v>
      </c>
      <c r="D36" s="65">
        <v>23571</v>
      </c>
      <c r="E36" s="65">
        <v>23660</v>
      </c>
      <c r="F36" s="66">
        <v>23469</v>
      </c>
      <c r="G36" s="64">
        <f t="shared" si="0"/>
        <v>23847.8</v>
      </c>
    </row>
    <row r="37" spans="1:7" ht="12" customHeight="1" x14ac:dyDescent="0.2">
      <c r="A37" s="63" t="str">
        <f>'Pregnant Women Participating'!A37</f>
        <v>Indiana</v>
      </c>
      <c r="B37" s="64">
        <v>20507</v>
      </c>
      <c r="C37" s="65">
        <v>20164</v>
      </c>
      <c r="D37" s="65">
        <v>19849</v>
      </c>
      <c r="E37" s="65">
        <v>19706</v>
      </c>
      <c r="F37" s="66">
        <v>19016</v>
      </c>
      <c r="G37" s="64">
        <f t="shared" si="0"/>
        <v>19848.400000000001</v>
      </c>
    </row>
    <row r="38" spans="1:7" ht="12" customHeight="1" x14ac:dyDescent="0.2">
      <c r="A38" s="63" t="str">
        <f>'Pregnant Women Participating'!A38</f>
        <v>Iowa</v>
      </c>
      <c r="B38" s="64">
        <v>8761</v>
      </c>
      <c r="C38" s="65">
        <v>8545</v>
      </c>
      <c r="D38" s="65">
        <v>8539</v>
      </c>
      <c r="E38" s="65">
        <v>8509</v>
      </c>
      <c r="F38" s="66">
        <v>8423</v>
      </c>
      <c r="G38" s="64">
        <f t="shared" si="0"/>
        <v>8555.4</v>
      </c>
    </row>
    <row r="39" spans="1:7" ht="12" customHeight="1" x14ac:dyDescent="0.2">
      <c r="A39" s="63" t="str">
        <f>'Pregnant Women Participating'!A39</f>
        <v>Michigan</v>
      </c>
      <c r="B39" s="64">
        <v>26172</v>
      </c>
      <c r="C39" s="65">
        <v>25595</v>
      </c>
      <c r="D39" s="65">
        <v>25299</v>
      </c>
      <c r="E39" s="65">
        <v>25167</v>
      </c>
      <c r="F39" s="66">
        <v>25164</v>
      </c>
      <c r="G39" s="64">
        <f t="shared" si="0"/>
        <v>25479.4</v>
      </c>
    </row>
    <row r="40" spans="1:7" ht="12" customHeight="1" x14ac:dyDescent="0.2">
      <c r="A40" s="63" t="str">
        <f>'Pregnant Women Participating'!A40</f>
        <v>Minnesota</v>
      </c>
      <c r="B40" s="64">
        <v>10427</v>
      </c>
      <c r="C40" s="65">
        <v>10172</v>
      </c>
      <c r="D40" s="65">
        <v>10071</v>
      </c>
      <c r="E40" s="65">
        <v>9927</v>
      </c>
      <c r="F40" s="66">
        <v>9728</v>
      </c>
      <c r="G40" s="64">
        <f t="shared" si="0"/>
        <v>10065</v>
      </c>
    </row>
    <row r="41" spans="1:7" ht="12" customHeight="1" x14ac:dyDescent="0.2">
      <c r="A41" s="63" t="str">
        <f>'Pregnant Women Participating'!A41</f>
        <v>Ohio</v>
      </c>
      <c r="B41" s="64">
        <v>34089</v>
      </c>
      <c r="C41" s="65">
        <v>26369</v>
      </c>
      <c r="D41" s="65">
        <v>26125</v>
      </c>
      <c r="E41" s="65">
        <v>25851</v>
      </c>
      <c r="F41" s="66">
        <v>25955</v>
      </c>
      <c r="G41" s="64">
        <f t="shared" si="0"/>
        <v>27677.8</v>
      </c>
    </row>
    <row r="42" spans="1:7" ht="12" customHeight="1" x14ac:dyDescent="0.2">
      <c r="A42" s="63" t="str">
        <f>'Pregnant Women Participating'!A42</f>
        <v>Wisconsin</v>
      </c>
      <c r="B42" s="64">
        <v>12042</v>
      </c>
      <c r="C42" s="65">
        <v>11772</v>
      </c>
      <c r="D42" s="65">
        <v>11844</v>
      </c>
      <c r="E42" s="65">
        <v>11912</v>
      </c>
      <c r="F42" s="66">
        <v>11569</v>
      </c>
      <c r="G42" s="64">
        <f t="shared" si="0"/>
        <v>11827.8</v>
      </c>
    </row>
    <row r="43" spans="1:7" s="71" customFormat="1" ht="24.75" customHeight="1" x14ac:dyDescent="0.2">
      <c r="A43" s="67" t="str">
        <f>'Pregnant Women Participating'!A43</f>
        <v>Midwest Region</v>
      </c>
      <c r="B43" s="68">
        <v>136655</v>
      </c>
      <c r="C43" s="69">
        <v>126499</v>
      </c>
      <c r="D43" s="69">
        <v>125298</v>
      </c>
      <c r="E43" s="69">
        <v>124732</v>
      </c>
      <c r="F43" s="70">
        <v>123324</v>
      </c>
      <c r="G43" s="68">
        <f t="shared" si="0"/>
        <v>127301.6</v>
      </c>
    </row>
    <row r="44" spans="1:7" ht="12" customHeight="1" x14ac:dyDescent="0.2">
      <c r="A44" s="63" t="str">
        <f>'Pregnant Women Participating'!A44</f>
        <v>Arizona</v>
      </c>
      <c r="B44" s="64">
        <v>18585</v>
      </c>
      <c r="C44" s="65">
        <v>18076</v>
      </c>
      <c r="D44" s="65">
        <v>17899</v>
      </c>
      <c r="E44" s="65">
        <v>17858</v>
      </c>
      <c r="F44" s="66">
        <v>17757</v>
      </c>
      <c r="G44" s="64">
        <f t="shared" si="0"/>
        <v>18035</v>
      </c>
    </row>
    <row r="45" spans="1:7" ht="12" customHeight="1" x14ac:dyDescent="0.2">
      <c r="A45" s="63" t="str">
        <f>'Pregnant Women Participating'!A45</f>
        <v>Arkansas</v>
      </c>
      <c r="B45" s="64">
        <v>12391</v>
      </c>
      <c r="C45" s="65">
        <v>11806</v>
      </c>
      <c r="D45" s="65">
        <v>11728</v>
      </c>
      <c r="E45" s="65">
        <v>11776</v>
      </c>
      <c r="F45" s="66">
        <v>11939</v>
      </c>
      <c r="G45" s="64">
        <f t="shared" si="0"/>
        <v>11928</v>
      </c>
    </row>
    <row r="46" spans="1:7" ht="12" customHeight="1" x14ac:dyDescent="0.2">
      <c r="A46" s="63" t="str">
        <f>'Pregnant Women Participating'!A46</f>
        <v>Louisiana</v>
      </c>
      <c r="B46" s="64">
        <v>20263</v>
      </c>
      <c r="C46" s="65">
        <v>19611</v>
      </c>
      <c r="D46" s="65">
        <v>19586</v>
      </c>
      <c r="E46" s="65">
        <v>19248</v>
      </c>
      <c r="F46" s="66">
        <v>19385</v>
      </c>
      <c r="G46" s="64">
        <f t="shared" si="0"/>
        <v>19618.599999999999</v>
      </c>
    </row>
    <row r="47" spans="1:7" ht="12" customHeight="1" x14ac:dyDescent="0.2">
      <c r="A47" s="63" t="str">
        <f>'Pregnant Women Participating'!A47</f>
        <v>New Mexico</v>
      </c>
      <c r="B47" s="64">
        <v>5859</v>
      </c>
      <c r="C47" s="65">
        <v>5573</v>
      </c>
      <c r="D47" s="65">
        <v>5582</v>
      </c>
      <c r="E47" s="65">
        <v>5712</v>
      </c>
      <c r="F47" s="66">
        <v>5695</v>
      </c>
      <c r="G47" s="64">
        <f t="shared" si="0"/>
        <v>5684.2</v>
      </c>
    </row>
    <row r="48" spans="1:7" ht="12" customHeight="1" x14ac:dyDescent="0.2">
      <c r="A48" s="63" t="str">
        <f>'Pregnant Women Participating'!A48</f>
        <v>Oklahoma</v>
      </c>
      <c r="B48" s="64">
        <v>13174</v>
      </c>
      <c r="C48" s="65">
        <v>12767</v>
      </c>
      <c r="D48" s="65">
        <v>12571</v>
      </c>
      <c r="E48" s="65">
        <v>12529</v>
      </c>
      <c r="F48" s="66">
        <v>12733</v>
      </c>
      <c r="G48" s="64">
        <f t="shared" si="0"/>
        <v>12754.8</v>
      </c>
    </row>
    <row r="49" spans="1:7" ht="12" customHeight="1" x14ac:dyDescent="0.2">
      <c r="A49" s="63" t="str">
        <f>'Pregnant Women Participating'!A49</f>
        <v>Texas</v>
      </c>
      <c r="B49" s="64">
        <v>71295</v>
      </c>
      <c r="C49" s="65">
        <v>69112</v>
      </c>
      <c r="D49" s="65">
        <v>68675</v>
      </c>
      <c r="E49" s="65">
        <v>67150</v>
      </c>
      <c r="F49" s="66">
        <v>66805</v>
      </c>
      <c r="G49" s="64">
        <f t="shared" si="0"/>
        <v>68607.399999999994</v>
      </c>
    </row>
    <row r="50" spans="1:7" ht="12" customHeight="1" x14ac:dyDescent="0.2">
      <c r="A50" s="63" t="str">
        <f>'Pregnant Women Participating'!A50</f>
        <v>Utah</v>
      </c>
      <c r="B50" s="64">
        <v>5160</v>
      </c>
      <c r="C50" s="65">
        <v>5044</v>
      </c>
      <c r="D50" s="65">
        <v>5044</v>
      </c>
      <c r="E50" s="65">
        <v>4963</v>
      </c>
      <c r="F50" s="66">
        <v>4907</v>
      </c>
      <c r="G50" s="64">
        <f t="shared" si="0"/>
        <v>5023.6000000000004</v>
      </c>
    </row>
    <row r="51" spans="1:7" ht="12" customHeight="1" x14ac:dyDescent="0.2">
      <c r="A51" s="63" t="str">
        <f>'Pregnant Women Participating'!A51</f>
        <v>Inter-Tribal Council, AZ</v>
      </c>
      <c r="B51" s="64">
        <v>840</v>
      </c>
      <c r="C51" s="65">
        <v>783</v>
      </c>
      <c r="D51" s="65">
        <v>798</v>
      </c>
      <c r="E51" s="65">
        <v>825</v>
      </c>
      <c r="F51" s="66">
        <v>819</v>
      </c>
      <c r="G51" s="64">
        <f t="shared" si="0"/>
        <v>813</v>
      </c>
    </row>
    <row r="52" spans="1:7" ht="12" customHeight="1" x14ac:dyDescent="0.2">
      <c r="A52" s="63" t="str">
        <f>'Pregnant Women Participating'!A52</f>
        <v>Navajo Nation, AZ</v>
      </c>
      <c r="B52" s="64">
        <v>433</v>
      </c>
      <c r="C52" s="65">
        <v>416</v>
      </c>
      <c r="D52" s="65">
        <v>422</v>
      </c>
      <c r="E52" s="65">
        <v>422</v>
      </c>
      <c r="F52" s="66">
        <v>532</v>
      </c>
      <c r="G52" s="64">
        <f t="shared" si="0"/>
        <v>445</v>
      </c>
    </row>
    <row r="53" spans="1:7" ht="12" customHeight="1" x14ac:dyDescent="0.2">
      <c r="A53" s="63" t="str">
        <f>'Pregnant Women Participating'!A53</f>
        <v>Acoma, Canoncito &amp; Laguna, NM</v>
      </c>
      <c r="B53" s="64">
        <v>42</v>
      </c>
      <c r="C53" s="65">
        <v>37</v>
      </c>
      <c r="D53" s="65">
        <v>36</v>
      </c>
      <c r="E53" s="65">
        <v>38</v>
      </c>
      <c r="F53" s="66">
        <v>33</v>
      </c>
      <c r="G53" s="64">
        <f t="shared" si="0"/>
        <v>37.200000000000003</v>
      </c>
    </row>
    <row r="54" spans="1:7" ht="12" customHeight="1" x14ac:dyDescent="0.2">
      <c r="A54" s="63" t="str">
        <f>'Pregnant Women Participating'!A54</f>
        <v>Eight Northern Pueblos, NM</v>
      </c>
      <c r="B54" s="64">
        <v>47</v>
      </c>
      <c r="C54" s="65">
        <v>44</v>
      </c>
      <c r="D54" s="65">
        <v>45</v>
      </c>
      <c r="E54" s="65">
        <v>47</v>
      </c>
      <c r="F54" s="66">
        <v>52</v>
      </c>
      <c r="G54" s="64">
        <f t="shared" si="0"/>
        <v>47</v>
      </c>
    </row>
    <row r="55" spans="1:7" ht="12" customHeight="1" x14ac:dyDescent="0.2">
      <c r="A55" s="63" t="str">
        <f>'Pregnant Women Participating'!A55</f>
        <v>Five Sandoval Pueblos, NM</v>
      </c>
      <c r="B55" s="64">
        <v>33</v>
      </c>
      <c r="C55" s="65">
        <v>25</v>
      </c>
      <c r="D55" s="65">
        <v>26</v>
      </c>
      <c r="E55" s="65">
        <v>27</v>
      </c>
      <c r="F55" s="66">
        <v>24</v>
      </c>
      <c r="G55" s="64">
        <f t="shared" si="0"/>
        <v>27</v>
      </c>
    </row>
    <row r="56" spans="1:7" ht="12" customHeight="1" x14ac:dyDescent="0.2">
      <c r="A56" s="63" t="str">
        <f>'Pregnant Women Participating'!A56</f>
        <v>Isleta Pueblo, NM</v>
      </c>
      <c r="B56" s="64">
        <v>133</v>
      </c>
      <c r="C56" s="65">
        <v>126</v>
      </c>
      <c r="D56" s="65">
        <v>130</v>
      </c>
      <c r="E56" s="65">
        <v>127</v>
      </c>
      <c r="F56" s="66">
        <v>121</v>
      </c>
      <c r="G56" s="64">
        <f t="shared" si="0"/>
        <v>127.4</v>
      </c>
    </row>
    <row r="57" spans="1:7" ht="12" customHeight="1" x14ac:dyDescent="0.2">
      <c r="A57" s="63" t="str">
        <f>'Pregnant Women Participating'!A57</f>
        <v>San Felipe Pueblo, NM</v>
      </c>
      <c r="B57" s="64">
        <v>24</v>
      </c>
      <c r="C57" s="65">
        <v>28</v>
      </c>
      <c r="D57" s="65">
        <v>25</v>
      </c>
      <c r="E57" s="65">
        <v>24</v>
      </c>
      <c r="F57" s="66">
        <v>25</v>
      </c>
      <c r="G57" s="64">
        <f t="shared" si="0"/>
        <v>25.2</v>
      </c>
    </row>
    <row r="58" spans="1:7" ht="12" customHeight="1" x14ac:dyDescent="0.2">
      <c r="A58" s="63" t="str">
        <f>'Pregnant Women Participating'!A58</f>
        <v>Santo Domingo Tribe, NM</v>
      </c>
      <c r="B58" s="64">
        <v>14</v>
      </c>
      <c r="C58" s="65">
        <v>15</v>
      </c>
      <c r="D58" s="65">
        <v>17</v>
      </c>
      <c r="E58" s="65">
        <v>17</v>
      </c>
      <c r="F58" s="66">
        <v>16</v>
      </c>
      <c r="G58" s="64">
        <f t="shared" si="0"/>
        <v>15.8</v>
      </c>
    </row>
    <row r="59" spans="1:7" ht="12" customHeight="1" x14ac:dyDescent="0.2">
      <c r="A59" s="63" t="str">
        <f>'Pregnant Women Participating'!A59</f>
        <v>Zuni Pueblo, NM</v>
      </c>
      <c r="B59" s="64">
        <v>31</v>
      </c>
      <c r="C59" s="65">
        <v>30</v>
      </c>
      <c r="D59" s="65">
        <v>30</v>
      </c>
      <c r="E59" s="65">
        <v>35</v>
      </c>
      <c r="F59" s="66">
        <v>35</v>
      </c>
      <c r="G59" s="64">
        <f t="shared" si="0"/>
        <v>32.200000000000003</v>
      </c>
    </row>
    <row r="60" spans="1:7" ht="12" customHeight="1" x14ac:dyDescent="0.2">
      <c r="A60" s="63" t="str">
        <f>'Pregnant Women Participating'!A60</f>
        <v>Cherokee Nation, OK</v>
      </c>
      <c r="B60" s="64">
        <v>997</v>
      </c>
      <c r="C60" s="65">
        <v>968</v>
      </c>
      <c r="D60" s="65">
        <v>979</v>
      </c>
      <c r="E60" s="65">
        <v>952</v>
      </c>
      <c r="F60" s="66">
        <v>911</v>
      </c>
      <c r="G60" s="64">
        <f t="shared" si="0"/>
        <v>961.4</v>
      </c>
    </row>
    <row r="61" spans="1:7" ht="12" customHeight="1" x14ac:dyDescent="0.2">
      <c r="A61" s="63" t="str">
        <f>'Pregnant Women Participating'!A61</f>
        <v>Chickasaw Nation, OK</v>
      </c>
      <c r="B61" s="64">
        <v>540</v>
      </c>
      <c r="C61" s="65">
        <v>529</v>
      </c>
      <c r="D61" s="65">
        <v>541</v>
      </c>
      <c r="E61" s="65">
        <v>525</v>
      </c>
      <c r="F61" s="66">
        <v>522</v>
      </c>
      <c r="G61" s="64">
        <f t="shared" si="0"/>
        <v>531.4</v>
      </c>
    </row>
    <row r="62" spans="1:7" ht="12" customHeight="1" x14ac:dyDescent="0.2">
      <c r="A62" s="63" t="str">
        <f>'Pregnant Women Participating'!A62</f>
        <v>Choctaw Nation, OK</v>
      </c>
      <c r="B62" s="64">
        <v>727</v>
      </c>
      <c r="C62" s="65">
        <v>719</v>
      </c>
      <c r="D62" s="65">
        <v>723</v>
      </c>
      <c r="E62" s="65">
        <v>716</v>
      </c>
      <c r="F62" s="66">
        <v>710</v>
      </c>
      <c r="G62" s="64">
        <f t="shared" si="0"/>
        <v>719</v>
      </c>
    </row>
    <row r="63" spans="1:7" ht="12" customHeight="1" x14ac:dyDescent="0.2">
      <c r="A63" s="63" t="str">
        <f>'Pregnant Women Participating'!A63</f>
        <v>Citizen Potawatomi Nation, OK</v>
      </c>
      <c r="B63" s="64">
        <v>178</v>
      </c>
      <c r="C63" s="65">
        <v>174</v>
      </c>
      <c r="D63" s="65">
        <v>174</v>
      </c>
      <c r="E63" s="65">
        <v>173</v>
      </c>
      <c r="F63" s="66">
        <v>171</v>
      </c>
      <c r="G63" s="64">
        <f t="shared" si="0"/>
        <v>174</v>
      </c>
    </row>
    <row r="64" spans="1:7" ht="12" customHeight="1" x14ac:dyDescent="0.2">
      <c r="A64" s="63" t="str">
        <f>'Pregnant Women Participating'!A64</f>
        <v>Inter-Tribal Council, OK</v>
      </c>
      <c r="B64" s="64">
        <v>89</v>
      </c>
      <c r="C64" s="65">
        <v>91</v>
      </c>
      <c r="D64" s="65">
        <v>89</v>
      </c>
      <c r="E64" s="65">
        <v>84</v>
      </c>
      <c r="F64" s="66">
        <v>84</v>
      </c>
      <c r="G64" s="64">
        <f t="shared" si="0"/>
        <v>87.4</v>
      </c>
    </row>
    <row r="65" spans="1:7" ht="12" customHeight="1" x14ac:dyDescent="0.2">
      <c r="A65" s="63" t="str">
        <f>'Pregnant Women Participating'!A65</f>
        <v>Muscogee Creek Nation, OK</v>
      </c>
      <c r="B65" s="64">
        <v>306</v>
      </c>
      <c r="C65" s="65">
        <v>299</v>
      </c>
      <c r="D65" s="65">
        <v>290</v>
      </c>
      <c r="E65" s="65">
        <v>266</v>
      </c>
      <c r="F65" s="66">
        <v>259</v>
      </c>
      <c r="G65" s="64">
        <f t="shared" si="0"/>
        <v>284</v>
      </c>
    </row>
    <row r="66" spans="1:7" ht="12" customHeight="1" x14ac:dyDescent="0.2">
      <c r="A66" s="63" t="str">
        <f>'Pregnant Women Participating'!A66</f>
        <v>Osage Tribal Council, OK</v>
      </c>
      <c r="B66" s="64">
        <v>345</v>
      </c>
      <c r="C66" s="65">
        <v>322</v>
      </c>
      <c r="D66" s="65">
        <v>324</v>
      </c>
      <c r="E66" s="65">
        <v>326</v>
      </c>
      <c r="F66" s="66">
        <v>323</v>
      </c>
      <c r="G66" s="64">
        <f t="shared" si="0"/>
        <v>328</v>
      </c>
    </row>
    <row r="67" spans="1:7" ht="12" customHeight="1" x14ac:dyDescent="0.2">
      <c r="A67" s="63" t="str">
        <f>'Pregnant Women Participating'!A67</f>
        <v>Otoe-Missouria Tribe, OK</v>
      </c>
      <c r="B67" s="64">
        <v>73</v>
      </c>
      <c r="C67" s="65">
        <v>73</v>
      </c>
      <c r="D67" s="65">
        <v>72</v>
      </c>
      <c r="E67" s="65">
        <v>74</v>
      </c>
      <c r="F67" s="66">
        <v>74</v>
      </c>
      <c r="G67" s="64">
        <f t="shared" si="0"/>
        <v>73.2</v>
      </c>
    </row>
    <row r="68" spans="1:7" ht="12" customHeight="1" x14ac:dyDescent="0.2">
      <c r="A68" s="63" t="str">
        <f>'Pregnant Women Participating'!A68</f>
        <v>Wichita, Caddo &amp; Delaware (WCD), OK</v>
      </c>
      <c r="B68" s="64">
        <v>540</v>
      </c>
      <c r="C68" s="65">
        <v>556</v>
      </c>
      <c r="D68" s="65">
        <v>545</v>
      </c>
      <c r="E68" s="65">
        <v>527</v>
      </c>
      <c r="F68" s="66">
        <v>537</v>
      </c>
      <c r="G68" s="64">
        <f t="shared" si="0"/>
        <v>541</v>
      </c>
    </row>
    <row r="69" spans="1:7" s="71" customFormat="1" ht="24.75" customHeight="1" x14ac:dyDescent="0.2">
      <c r="A69" s="67" t="str">
        <f>'Pregnant Women Participating'!A69</f>
        <v>Southwest Region</v>
      </c>
      <c r="B69" s="68">
        <v>152119</v>
      </c>
      <c r="C69" s="69">
        <v>147224</v>
      </c>
      <c r="D69" s="69">
        <v>146351</v>
      </c>
      <c r="E69" s="69">
        <v>144441</v>
      </c>
      <c r="F69" s="70">
        <v>144469</v>
      </c>
      <c r="G69" s="68">
        <f t="shared" si="0"/>
        <v>146920.79999999999</v>
      </c>
    </row>
    <row r="70" spans="1:7" ht="12" customHeight="1" x14ac:dyDescent="0.2">
      <c r="A70" s="63" t="str">
        <f>'Pregnant Women Participating'!A70</f>
        <v>Colorado</v>
      </c>
      <c r="B70" s="64">
        <v>9984</v>
      </c>
      <c r="C70" s="65">
        <v>9827</v>
      </c>
      <c r="D70" s="65">
        <v>9722</v>
      </c>
      <c r="E70" s="65">
        <v>9705</v>
      </c>
      <c r="F70" s="66">
        <v>9764</v>
      </c>
      <c r="G70" s="64">
        <f t="shared" si="0"/>
        <v>9800.4</v>
      </c>
    </row>
    <row r="71" spans="1:7" ht="12" customHeight="1" x14ac:dyDescent="0.2">
      <c r="A71" s="63" t="str">
        <f>'Pregnant Women Participating'!A71</f>
        <v>Kansas</v>
      </c>
      <c r="B71" s="64">
        <v>6015</v>
      </c>
      <c r="C71" s="65">
        <v>5744</v>
      </c>
      <c r="D71" s="65">
        <v>5884</v>
      </c>
      <c r="E71" s="65">
        <v>5835</v>
      </c>
      <c r="F71" s="66">
        <v>5770</v>
      </c>
      <c r="G71" s="64">
        <f t="shared" si="0"/>
        <v>5849.6</v>
      </c>
    </row>
    <row r="72" spans="1:7" ht="12" customHeight="1" x14ac:dyDescent="0.2">
      <c r="A72" s="63" t="str">
        <f>'Pregnant Women Participating'!A72</f>
        <v>Missouri</v>
      </c>
      <c r="B72" s="64">
        <v>16375</v>
      </c>
      <c r="C72" s="65">
        <v>15711</v>
      </c>
      <c r="D72" s="65">
        <v>15631</v>
      </c>
      <c r="E72" s="65">
        <v>15603</v>
      </c>
      <c r="F72" s="66">
        <v>15360</v>
      </c>
      <c r="G72" s="64">
        <f t="shared" si="0"/>
        <v>15736</v>
      </c>
    </row>
    <row r="73" spans="1:7" ht="12" customHeight="1" x14ac:dyDescent="0.2">
      <c r="A73" s="63" t="str">
        <f>'Pregnant Women Participating'!A73</f>
        <v>Montana</v>
      </c>
      <c r="B73" s="64">
        <v>1580</v>
      </c>
      <c r="C73" s="65">
        <v>1540</v>
      </c>
      <c r="D73" s="65">
        <v>1583</v>
      </c>
      <c r="E73" s="65">
        <v>1580</v>
      </c>
      <c r="F73" s="66">
        <v>1575</v>
      </c>
      <c r="G73" s="64">
        <f t="shared" si="0"/>
        <v>1571.6</v>
      </c>
    </row>
    <row r="74" spans="1:7" ht="12" customHeight="1" x14ac:dyDescent="0.2">
      <c r="A74" s="63" t="str">
        <f>'Pregnant Women Participating'!A74</f>
        <v>Nebraska</v>
      </c>
      <c r="B74" s="64">
        <v>4775</v>
      </c>
      <c r="C74" s="65">
        <v>4642</v>
      </c>
      <c r="D74" s="65">
        <v>4623</v>
      </c>
      <c r="E74" s="65">
        <v>4629</v>
      </c>
      <c r="F74" s="66">
        <v>4509</v>
      </c>
      <c r="G74" s="64">
        <f t="shared" si="0"/>
        <v>4635.6000000000004</v>
      </c>
    </row>
    <row r="75" spans="1:7" ht="12" customHeight="1" x14ac:dyDescent="0.2">
      <c r="A75" s="63" t="str">
        <f>'Pregnant Women Participating'!A75</f>
        <v>North Dakota</v>
      </c>
      <c r="B75" s="64">
        <v>1454</v>
      </c>
      <c r="C75" s="65">
        <v>1432</v>
      </c>
      <c r="D75" s="65">
        <v>1424</v>
      </c>
      <c r="E75" s="65">
        <v>1425</v>
      </c>
      <c r="F75" s="66">
        <v>1402</v>
      </c>
      <c r="G75" s="64">
        <f t="shared" si="0"/>
        <v>1427.4</v>
      </c>
    </row>
    <row r="76" spans="1:7" ht="12" customHeight="1" x14ac:dyDescent="0.2">
      <c r="A76" s="63" t="str">
        <f>'Pregnant Women Participating'!A76</f>
        <v>South Dakota</v>
      </c>
      <c r="B76" s="64">
        <v>1719</v>
      </c>
      <c r="C76" s="65">
        <v>1707</v>
      </c>
      <c r="D76" s="65">
        <v>1705</v>
      </c>
      <c r="E76" s="65">
        <v>1720</v>
      </c>
      <c r="F76" s="66">
        <v>1705</v>
      </c>
      <c r="G76" s="64">
        <f t="shared" si="0"/>
        <v>1711.2</v>
      </c>
    </row>
    <row r="77" spans="1:7" ht="12" customHeight="1" x14ac:dyDescent="0.2">
      <c r="A77" s="63" t="str">
        <f>'Pregnant Women Participating'!A77</f>
        <v>Wyoming</v>
      </c>
      <c r="B77" s="64">
        <v>959</v>
      </c>
      <c r="C77" s="65">
        <v>956</v>
      </c>
      <c r="D77" s="65">
        <v>964</v>
      </c>
      <c r="E77" s="65">
        <v>973</v>
      </c>
      <c r="F77" s="66">
        <v>958</v>
      </c>
      <c r="G77" s="64">
        <f t="shared" si="0"/>
        <v>962</v>
      </c>
    </row>
    <row r="78" spans="1:7" ht="12" customHeight="1" x14ac:dyDescent="0.2">
      <c r="A78" s="63" t="str">
        <f>'Pregnant Women Participating'!A78</f>
        <v>Ute Mountain Ute Tribe, CO</v>
      </c>
      <c r="B78" s="64">
        <v>18</v>
      </c>
      <c r="C78" s="65">
        <v>13</v>
      </c>
      <c r="D78" s="65">
        <v>17</v>
      </c>
      <c r="E78" s="65">
        <v>22</v>
      </c>
      <c r="F78" s="66">
        <v>22</v>
      </c>
      <c r="G78" s="64">
        <f t="shared" si="0"/>
        <v>18.399999999999999</v>
      </c>
    </row>
    <row r="79" spans="1:7" ht="12" customHeight="1" x14ac:dyDescent="0.2">
      <c r="A79" s="63" t="str">
        <f>'Pregnant Women Participating'!A79</f>
        <v>Omaha Sioux, NE</v>
      </c>
      <c r="B79" s="64">
        <v>42</v>
      </c>
      <c r="C79" s="65">
        <v>39</v>
      </c>
      <c r="D79" s="65">
        <v>40</v>
      </c>
      <c r="E79" s="65">
        <v>36</v>
      </c>
      <c r="F79" s="66">
        <v>36</v>
      </c>
      <c r="G79" s="64">
        <f t="shared" si="0"/>
        <v>38.6</v>
      </c>
    </row>
    <row r="80" spans="1:7" ht="12" customHeight="1" x14ac:dyDescent="0.2">
      <c r="A80" s="63" t="str">
        <f>'Pregnant Women Participating'!A80</f>
        <v>Santee Sioux, NE</v>
      </c>
      <c r="B80" s="64">
        <v>21</v>
      </c>
      <c r="C80" s="65">
        <v>22</v>
      </c>
      <c r="D80" s="65">
        <v>21</v>
      </c>
      <c r="E80" s="65">
        <v>21</v>
      </c>
      <c r="F80" s="66">
        <v>18</v>
      </c>
      <c r="G80" s="64">
        <f t="shared" si="0"/>
        <v>20.6</v>
      </c>
    </row>
    <row r="81" spans="1:7" ht="12" customHeight="1" x14ac:dyDescent="0.2">
      <c r="A81" s="63" t="str">
        <f>'Pregnant Women Participating'!A81</f>
        <v>Winnebago Tribe, NE</v>
      </c>
      <c r="B81" s="64">
        <v>21</v>
      </c>
      <c r="C81" s="65">
        <v>17</v>
      </c>
      <c r="D81" s="65">
        <v>22</v>
      </c>
      <c r="E81" s="65">
        <v>20</v>
      </c>
      <c r="F81" s="66">
        <v>21</v>
      </c>
      <c r="G81" s="64">
        <f t="shared" si="0"/>
        <v>20.2</v>
      </c>
    </row>
    <row r="82" spans="1:7" ht="12" customHeight="1" x14ac:dyDescent="0.2">
      <c r="A82" s="63" t="str">
        <f>'Pregnant Women Participating'!A82</f>
        <v>Standing Rock Sioux Tribe, ND</v>
      </c>
      <c r="B82" s="64">
        <v>59</v>
      </c>
      <c r="C82" s="65">
        <v>59</v>
      </c>
      <c r="D82" s="65">
        <v>57</v>
      </c>
      <c r="E82" s="65">
        <v>54</v>
      </c>
      <c r="F82" s="66">
        <v>51</v>
      </c>
      <c r="G82" s="64">
        <f t="shared" si="0"/>
        <v>56</v>
      </c>
    </row>
    <row r="83" spans="1:7" ht="12" customHeight="1" x14ac:dyDescent="0.2">
      <c r="A83" s="63" t="str">
        <f>'Pregnant Women Participating'!A83</f>
        <v>Three Affiliated Tribes, ND</v>
      </c>
      <c r="B83" s="64">
        <v>25</v>
      </c>
      <c r="C83" s="65">
        <v>22</v>
      </c>
      <c r="D83" s="65">
        <v>23</v>
      </c>
      <c r="E83" s="65">
        <v>22</v>
      </c>
      <c r="F83" s="66">
        <v>24</v>
      </c>
      <c r="G83" s="64">
        <f t="shared" si="0"/>
        <v>23.2</v>
      </c>
    </row>
    <row r="84" spans="1:7" ht="12" customHeight="1" x14ac:dyDescent="0.2">
      <c r="A84" s="63" t="str">
        <f>'Pregnant Women Participating'!A84</f>
        <v>Cheyenne River Sioux, SD</v>
      </c>
      <c r="B84" s="64">
        <v>59</v>
      </c>
      <c r="C84" s="65">
        <v>69</v>
      </c>
      <c r="D84" s="65">
        <v>63</v>
      </c>
      <c r="E84" s="65">
        <v>67</v>
      </c>
      <c r="F84" s="66">
        <v>77</v>
      </c>
      <c r="G84" s="64">
        <f t="shared" si="0"/>
        <v>67</v>
      </c>
    </row>
    <row r="85" spans="1:7" ht="12" customHeight="1" x14ac:dyDescent="0.2">
      <c r="A85" s="63" t="str">
        <f>'Pregnant Women Participating'!A85</f>
        <v>Rosebud Sioux, SD</v>
      </c>
      <c r="B85" s="64">
        <v>99</v>
      </c>
      <c r="C85" s="65">
        <v>113</v>
      </c>
      <c r="D85" s="65">
        <v>116</v>
      </c>
      <c r="E85" s="65">
        <v>116</v>
      </c>
      <c r="F85" s="66">
        <v>113</v>
      </c>
      <c r="G85" s="64">
        <f t="shared" si="0"/>
        <v>111.4</v>
      </c>
    </row>
    <row r="86" spans="1:7" ht="12" customHeight="1" x14ac:dyDescent="0.2">
      <c r="A86" s="63" t="str">
        <f>'Pregnant Women Participating'!A86</f>
        <v>Northern Arapahoe, WY</v>
      </c>
      <c r="B86" s="64">
        <v>22</v>
      </c>
      <c r="C86" s="65">
        <v>36</v>
      </c>
      <c r="D86" s="65">
        <v>34</v>
      </c>
      <c r="E86" s="65">
        <v>37</v>
      </c>
      <c r="F86" s="66">
        <v>36</v>
      </c>
      <c r="G86" s="64">
        <f t="shared" si="0"/>
        <v>33</v>
      </c>
    </row>
    <row r="87" spans="1:7" ht="12" customHeight="1" x14ac:dyDescent="0.2">
      <c r="A87" s="63" t="str">
        <f>'Pregnant Women Participating'!A87</f>
        <v>Shoshone Tribe, WY</v>
      </c>
      <c r="B87" s="64">
        <v>27</v>
      </c>
      <c r="C87" s="65">
        <v>19</v>
      </c>
      <c r="D87" s="65">
        <v>23</v>
      </c>
      <c r="E87" s="65">
        <v>20</v>
      </c>
      <c r="F87" s="66">
        <v>21</v>
      </c>
      <c r="G87" s="64">
        <f t="shared" si="0"/>
        <v>22</v>
      </c>
    </row>
    <row r="88" spans="1:7" s="71" customFormat="1" ht="24.75" customHeight="1" x14ac:dyDescent="0.2">
      <c r="A88" s="67" t="str">
        <f>'Pregnant Women Participating'!A88</f>
        <v>Mountain Plains</v>
      </c>
      <c r="B88" s="68">
        <v>43254</v>
      </c>
      <c r="C88" s="69">
        <v>41968</v>
      </c>
      <c r="D88" s="69">
        <v>41952</v>
      </c>
      <c r="E88" s="69">
        <v>41885</v>
      </c>
      <c r="F88" s="70">
        <v>41462</v>
      </c>
      <c r="G88" s="68">
        <f t="shared" si="0"/>
        <v>42104.2</v>
      </c>
    </row>
    <row r="89" spans="1:7" ht="12" customHeight="1" x14ac:dyDescent="0.2">
      <c r="A89" s="72" t="str">
        <f>'Pregnant Women Participating'!A89</f>
        <v>Alaska</v>
      </c>
      <c r="B89" s="64">
        <v>1268</v>
      </c>
      <c r="C89" s="65">
        <v>1218</v>
      </c>
      <c r="D89" s="65">
        <v>1190</v>
      </c>
      <c r="E89" s="65">
        <v>1192</v>
      </c>
      <c r="F89" s="66">
        <v>1173</v>
      </c>
      <c r="G89" s="64">
        <f t="shared" si="0"/>
        <v>1208.2</v>
      </c>
    </row>
    <row r="90" spans="1:7" ht="12" customHeight="1" x14ac:dyDescent="0.2">
      <c r="A90" s="72" t="str">
        <f>'Pregnant Women Participating'!A90</f>
        <v>American Samoa</v>
      </c>
      <c r="B90" s="64">
        <v>420</v>
      </c>
      <c r="C90" s="65">
        <v>221</v>
      </c>
      <c r="D90" s="65">
        <v>220</v>
      </c>
      <c r="E90" s="65">
        <v>229</v>
      </c>
      <c r="F90" s="66">
        <v>216</v>
      </c>
      <c r="G90" s="64">
        <f t="shared" si="0"/>
        <v>261.2</v>
      </c>
    </row>
    <row r="91" spans="1:7" ht="12" customHeight="1" x14ac:dyDescent="0.2">
      <c r="A91" s="72" t="str">
        <f>'Pregnant Women Participating'!A91</f>
        <v>California</v>
      </c>
      <c r="B91" s="64">
        <v>80943</v>
      </c>
      <c r="C91" s="65">
        <v>79651</v>
      </c>
      <c r="D91" s="65">
        <v>78945</v>
      </c>
      <c r="E91" s="65">
        <v>79032</v>
      </c>
      <c r="F91" s="66">
        <v>78177</v>
      </c>
      <c r="G91" s="64">
        <f t="shared" si="0"/>
        <v>79349.600000000006</v>
      </c>
    </row>
    <row r="92" spans="1:7" ht="12" customHeight="1" x14ac:dyDescent="0.2">
      <c r="A92" s="72" t="str">
        <f>'Pregnant Women Participating'!A92</f>
        <v>Guam</v>
      </c>
      <c r="B92" s="64">
        <v>754</v>
      </c>
      <c r="C92" s="65">
        <v>700</v>
      </c>
      <c r="D92" s="65">
        <v>707</v>
      </c>
      <c r="E92" s="65">
        <v>676</v>
      </c>
      <c r="F92" s="66">
        <v>677</v>
      </c>
      <c r="G92" s="64">
        <f t="shared" si="0"/>
        <v>702.8</v>
      </c>
    </row>
    <row r="93" spans="1:7" ht="12" customHeight="1" x14ac:dyDescent="0.2">
      <c r="A93" s="72" t="str">
        <f>'Pregnant Women Participating'!A93</f>
        <v>Hawaii</v>
      </c>
      <c r="B93" s="64">
        <v>2160</v>
      </c>
      <c r="C93" s="65">
        <v>2072</v>
      </c>
      <c r="D93" s="65">
        <v>2046</v>
      </c>
      <c r="E93" s="65">
        <v>2049</v>
      </c>
      <c r="F93" s="66">
        <v>2041</v>
      </c>
      <c r="G93" s="64">
        <f t="shared" si="0"/>
        <v>2073.6</v>
      </c>
    </row>
    <row r="94" spans="1:7" ht="12" customHeight="1" x14ac:dyDescent="0.2">
      <c r="A94" s="72" t="str">
        <f>'Pregnant Women Participating'!A94</f>
        <v>Idaho</v>
      </c>
      <c r="B94" s="64">
        <v>3096</v>
      </c>
      <c r="C94" s="65">
        <v>3028</v>
      </c>
      <c r="D94" s="65">
        <v>3034</v>
      </c>
      <c r="E94" s="65">
        <v>3078</v>
      </c>
      <c r="F94" s="66">
        <v>3046</v>
      </c>
      <c r="G94" s="64">
        <f t="shared" si="0"/>
        <v>3056.4</v>
      </c>
    </row>
    <row r="95" spans="1:7" ht="12" customHeight="1" x14ac:dyDescent="0.2">
      <c r="A95" s="72" t="str">
        <f>'Pregnant Women Participating'!A95</f>
        <v>Nevada</v>
      </c>
      <c r="B95" s="64">
        <v>7779</v>
      </c>
      <c r="C95" s="65">
        <v>7380</v>
      </c>
      <c r="D95" s="65">
        <v>7342</v>
      </c>
      <c r="E95" s="65">
        <v>7285</v>
      </c>
      <c r="F95" s="66">
        <v>7263</v>
      </c>
      <c r="G95" s="64">
        <f t="shared" si="0"/>
        <v>7409.8</v>
      </c>
    </row>
    <row r="96" spans="1:7" ht="12" customHeight="1" x14ac:dyDescent="0.2">
      <c r="A96" s="72" t="str">
        <f>'Pregnant Women Participating'!A96</f>
        <v>Oregon</v>
      </c>
      <c r="B96" s="64">
        <v>7789</v>
      </c>
      <c r="C96" s="65">
        <v>7629</v>
      </c>
      <c r="D96" s="65">
        <v>7630</v>
      </c>
      <c r="E96" s="65">
        <v>7589</v>
      </c>
      <c r="F96" s="66">
        <v>7515</v>
      </c>
      <c r="G96" s="64">
        <f t="shared" si="0"/>
        <v>7630.4</v>
      </c>
    </row>
    <row r="97" spans="1:7" ht="12" customHeight="1" x14ac:dyDescent="0.2">
      <c r="A97" s="72" t="str">
        <f>'Pregnant Women Participating'!A97</f>
        <v>Washington</v>
      </c>
      <c r="B97" s="64">
        <v>11927</v>
      </c>
      <c r="C97" s="65">
        <v>11496</v>
      </c>
      <c r="D97" s="65">
        <v>11263</v>
      </c>
      <c r="E97" s="65">
        <v>11315</v>
      </c>
      <c r="F97" s="66">
        <v>11196</v>
      </c>
      <c r="G97" s="64">
        <f t="shared" si="0"/>
        <v>11439.4</v>
      </c>
    </row>
    <row r="98" spans="1:7" ht="12" customHeight="1" x14ac:dyDescent="0.2">
      <c r="A98" s="72" t="str">
        <f>'Pregnant Women Participating'!A98</f>
        <v>Northern Marianas</v>
      </c>
      <c r="B98" s="64">
        <v>200</v>
      </c>
      <c r="C98" s="65">
        <v>194</v>
      </c>
      <c r="D98" s="65">
        <v>186</v>
      </c>
      <c r="E98" s="65">
        <v>194</v>
      </c>
      <c r="F98" s="66">
        <v>196</v>
      </c>
      <c r="G98" s="64">
        <f t="shared" si="0"/>
        <v>194</v>
      </c>
    </row>
    <row r="99" spans="1:7" ht="12" customHeight="1" x14ac:dyDescent="0.2">
      <c r="A99" s="72" t="str">
        <f>'Pregnant Women Participating'!A99</f>
        <v>Inter-Tribal Council, NV</v>
      </c>
      <c r="B99" s="64">
        <v>66</v>
      </c>
      <c r="C99" s="65">
        <v>68</v>
      </c>
      <c r="D99" s="65">
        <v>64</v>
      </c>
      <c r="E99" s="65">
        <v>59</v>
      </c>
      <c r="F99" s="66">
        <v>61</v>
      </c>
      <c r="G99" s="64">
        <f t="shared" si="0"/>
        <v>63.6</v>
      </c>
    </row>
    <row r="100" spans="1:7" s="71" customFormat="1" ht="24.75" customHeight="1" x14ac:dyDescent="0.2">
      <c r="A100" s="67" t="str">
        <f>'Pregnant Women Participating'!A100</f>
        <v>Western Region</v>
      </c>
      <c r="B100" s="68">
        <v>116402</v>
      </c>
      <c r="C100" s="69">
        <v>113657</v>
      </c>
      <c r="D100" s="69">
        <v>112627</v>
      </c>
      <c r="E100" s="69">
        <v>112698</v>
      </c>
      <c r="F100" s="70">
        <v>111561</v>
      </c>
      <c r="G100" s="68">
        <f t="shared" si="0"/>
        <v>113389</v>
      </c>
    </row>
    <row r="101" spans="1:7" s="77" customFormat="1" ht="16.5" customHeight="1" thickBot="1" x14ac:dyDescent="0.25">
      <c r="A101" s="73" t="str">
        <f>'Pregnant Women Participating'!A101</f>
        <v>TOTAL</v>
      </c>
      <c r="B101" s="74">
        <v>806467</v>
      </c>
      <c r="C101" s="75">
        <v>778152</v>
      </c>
      <c r="D101" s="75">
        <v>771340</v>
      </c>
      <c r="E101" s="75">
        <v>767512</v>
      </c>
      <c r="F101" s="76">
        <v>759594</v>
      </c>
      <c r="G101" s="74">
        <f t="shared" si="0"/>
        <v>776613</v>
      </c>
    </row>
    <row r="102" spans="1:7" ht="12.75" customHeight="1" thickTop="1" x14ac:dyDescent="0.2">
      <c r="A102" s="78"/>
    </row>
    <row r="103" spans="1:7" x14ac:dyDescent="0.2">
      <c r="A103" s="78"/>
    </row>
    <row r="104" spans="1:7" s="79" customFormat="1" ht="12.75" x14ac:dyDescent="0.2">
      <c r="A104" s="54" t="s">
        <v>1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pageSetUpPr fitToPage="1"/>
  </sheetPr>
  <dimension ref="A1:G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6" width="11.7109375" style="3" customWidth="1"/>
    <col min="7" max="7" width="13.7109375" style="3" customWidth="1"/>
    <col min="8" max="16384" width="9.140625" style="3"/>
  </cols>
  <sheetData>
    <row r="1" spans="1:7" ht="12" customHeight="1" x14ac:dyDescent="0.2">
      <c r="A1" s="10" t="s">
        <v>8</v>
      </c>
      <c r="B1" s="2"/>
      <c r="C1" s="2"/>
      <c r="D1" s="2"/>
      <c r="E1" s="2"/>
      <c r="F1" s="2"/>
    </row>
    <row r="2" spans="1:7" ht="12" customHeight="1" x14ac:dyDescent="0.2">
      <c r="A2" s="10" t="str">
        <f>'Pregnant Women Participating'!A2</f>
        <v>FISCAL YEAR 2026</v>
      </c>
      <c r="B2" s="2"/>
      <c r="C2" s="2"/>
      <c r="D2" s="2"/>
      <c r="E2" s="2"/>
      <c r="F2" s="2"/>
    </row>
    <row r="3" spans="1:7" ht="12" customHeight="1" x14ac:dyDescent="0.2">
      <c r="A3" s="1" t="str">
        <f>'Pregnant Women Participating'!A3</f>
        <v>Data as of May 08, 2026</v>
      </c>
      <c r="B3" s="2"/>
      <c r="C3" s="2"/>
      <c r="D3" s="2"/>
      <c r="E3" s="2"/>
      <c r="F3" s="2"/>
    </row>
    <row r="4" spans="1:7" ht="12" customHeight="1" x14ac:dyDescent="0.2">
      <c r="A4" s="2"/>
      <c r="B4" s="2"/>
      <c r="C4" s="2"/>
      <c r="D4" s="2"/>
      <c r="E4" s="2"/>
      <c r="F4" s="2"/>
    </row>
    <row r="5" spans="1:7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19">
        <f>DATE(RIGHT(A2,4),1,1)</f>
        <v>46023</v>
      </c>
      <c r="F5" s="19">
        <f>DATE(RIGHT(A2,4),2,1)</f>
        <v>46054</v>
      </c>
      <c r="G5" s="12" t="s">
        <v>12</v>
      </c>
    </row>
    <row r="6" spans="1:7" ht="12" customHeight="1" x14ac:dyDescent="0.2">
      <c r="A6" s="7" t="str">
        <f>'Pregnant Women Participating'!A6</f>
        <v>Connecticut</v>
      </c>
      <c r="B6" s="13">
        <v>11367</v>
      </c>
      <c r="C6" s="4">
        <v>11039</v>
      </c>
      <c r="D6" s="4">
        <v>11020</v>
      </c>
      <c r="E6" s="4">
        <v>10884</v>
      </c>
      <c r="F6" s="4">
        <v>10417</v>
      </c>
      <c r="G6" s="13">
        <f t="shared" ref="G6:G14" si="0">IF(SUM(B6:F6)&gt;0,AVERAGE(B6:F6)," ")</f>
        <v>10945.4</v>
      </c>
    </row>
    <row r="7" spans="1:7" ht="12" customHeight="1" x14ac:dyDescent="0.2">
      <c r="A7" s="7" t="str">
        <f>'Pregnant Women Participating'!A7</f>
        <v>Maine</v>
      </c>
      <c r="B7" s="13">
        <v>3974</v>
      </c>
      <c r="C7" s="4">
        <v>3844</v>
      </c>
      <c r="D7" s="4">
        <v>3825</v>
      </c>
      <c r="E7" s="4">
        <v>3870</v>
      </c>
      <c r="F7" s="4">
        <v>3835</v>
      </c>
      <c r="G7" s="13">
        <f t="shared" si="0"/>
        <v>3869.6</v>
      </c>
    </row>
    <row r="8" spans="1:7" ht="12" customHeight="1" x14ac:dyDescent="0.2">
      <c r="A8" s="7" t="str">
        <f>'Pregnant Women Participating'!A8</f>
        <v>Massachusetts</v>
      </c>
      <c r="B8" s="13">
        <v>23472</v>
      </c>
      <c r="C8" s="4">
        <v>23003</v>
      </c>
      <c r="D8" s="4">
        <v>22734</v>
      </c>
      <c r="E8" s="4">
        <v>22495</v>
      </c>
      <c r="F8" s="4">
        <v>22342</v>
      </c>
      <c r="G8" s="13">
        <f t="shared" si="0"/>
        <v>22809.200000000001</v>
      </c>
    </row>
    <row r="9" spans="1:7" ht="12" customHeight="1" x14ac:dyDescent="0.2">
      <c r="A9" s="7" t="str">
        <f>'Pregnant Women Participating'!A9</f>
        <v>New Hampshire</v>
      </c>
      <c r="B9" s="13">
        <v>2270</v>
      </c>
      <c r="C9" s="4">
        <v>2188</v>
      </c>
      <c r="D9" s="4">
        <v>2193</v>
      </c>
      <c r="E9" s="4">
        <v>2203</v>
      </c>
      <c r="F9" s="4">
        <v>2165</v>
      </c>
      <c r="G9" s="13">
        <f t="shared" si="0"/>
        <v>2203.8000000000002</v>
      </c>
    </row>
    <row r="10" spans="1:7" ht="12" customHeight="1" x14ac:dyDescent="0.2">
      <c r="A10" s="7" t="str">
        <f>'Pregnant Women Participating'!A10</f>
        <v>New York</v>
      </c>
      <c r="B10" s="13">
        <v>89749</v>
      </c>
      <c r="C10" s="4">
        <v>87740</v>
      </c>
      <c r="D10" s="4">
        <v>87664</v>
      </c>
      <c r="E10" s="4">
        <v>87610</v>
      </c>
      <c r="F10" s="4">
        <v>86531</v>
      </c>
      <c r="G10" s="13">
        <f t="shared" si="0"/>
        <v>87858.8</v>
      </c>
    </row>
    <row r="11" spans="1:7" ht="12" customHeight="1" x14ac:dyDescent="0.2">
      <c r="A11" s="7" t="str">
        <f>'Pregnant Women Participating'!A11</f>
        <v>Rhode Island</v>
      </c>
      <c r="B11" s="13">
        <v>3834</v>
      </c>
      <c r="C11" s="4">
        <v>3710</v>
      </c>
      <c r="D11" s="4">
        <v>3687</v>
      </c>
      <c r="E11" s="4">
        <v>3704</v>
      </c>
      <c r="F11" s="4">
        <v>3690</v>
      </c>
      <c r="G11" s="13">
        <f t="shared" si="0"/>
        <v>3725</v>
      </c>
    </row>
    <row r="12" spans="1:7" ht="12" customHeight="1" x14ac:dyDescent="0.2">
      <c r="A12" s="7" t="str">
        <f>'Pregnant Women Participating'!A12</f>
        <v>Vermont</v>
      </c>
      <c r="B12" s="13">
        <v>1816</v>
      </c>
      <c r="C12" s="4">
        <v>1832</v>
      </c>
      <c r="D12" s="4">
        <v>1839</v>
      </c>
      <c r="E12" s="4">
        <v>1828</v>
      </c>
      <c r="F12" s="4">
        <v>1829</v>
      </c>
      <c r="G12" s="13">
        <f t="shared" si="0"/>
        <v>1828.8</v>
      </c>
    </row>
    <row r="13" spans="1:7" ht="12" customHeight="1" x14ac:dyDescent="0.2">
      <c r="A13" s="7" t="str">
        <f>'Pregnant Women Participating'!A13</f>
        <v>Virgin Islands</v>
      </c>
      <c r="B13" s="13">
        <v>535</v>
      </c>
      <c r="C13" s="4">
        <v>534</v>
      </c>
      <c r="D13" s="4">
        <v>514</v>
      </c>
      <c r="E13" s="4">
        <v>516</v>
      </c>
      <c r="F13" s="4">
        <v>0</v>
      </c>
      <c r="G13" s="13">
        <f t="shared" si="0"/>
        <v>419.8</v>
      </c>
    </row>
    <row r="14" spans="1:7" ht="12" customHeight="1" x14ac:dyDescent="0.2">
      <c r="A14" s="7" t="str">
        <f>'Pregnant Women Participating'!A14</f>
        <v>Pleasant Point, ME</v>
      </c>
      <c r="B14" s="13">
        <v>7</v>
      </c>
      <c r="C14" s="4">
        <v>8</v>
      </c>
      <c r="D14" s="4">
        <v>9</v>
      </c>
      <c r="E14" s="4">
        <v>11</v>
      </c>
      <c r="F14" s="4">
        <v>0</v>
      </c>
      <c r="G14" s="13">
        <f t="shared" si="0"/>
        <v>7</v>
      </c>
    </row>
    <row r="15" spans="1:7" s="17" customFormat="1" ht="24.75" customHeight="1" x14ac:dyDescent="0.2">
      <c r="A15" s="14" t="str">
        <f>'Pregnant Women Participating'!A15</f>
        <v>Northeast Region</v>
      </c>
      <c r="B15" s="16">
        <v>137024</v>
      </c>
      <c r="C15" s="15">
        <v>133898</v>
      </c>
      <c r="D15" s="15">
        <v>133485</v>
      </c>
      <c r="E15" s="15">
        <v>133121</v>
      </c>
      <c r="F15" s="15">
        <v>130809</v>
      </c>
      <c r="G15" s="16">
        <f t="shared" ref="G15:G101" si="1">IF(SUM(B15:F15)&gt;0,AVERAGE(B15:F15)," ")</f>
        <v>133667.4</v>
      </c>
    </row>
    <row r="16" spans="1:7" ht="12" customHeight="1" x14ac:dyDescent="0.2">
      <c r="A16" s="7" t="str">
        <f>'Pregnant Women Participating'!A16</f>
        <v>Delaware</v>
      </c>
      <c r="B16" s="13">
        <v>4826</v>
      </c>
      <c r="C16" s="4">
        <v>4786</v>
      </c>
      <c r="D16" s="4">
        <v>4791</v>
      </c>
      <c r="E16" s="4">
        <v>4759</v>
      </c>
      <c r="F16" s="42">
        <v>4663</v>
      </c>
      <c r="G16" s="13">
        <f t="shared" si="1"/>
        <v>4765</v>
      </c>
    </row>
    <row r="17" spans="1:7" ht="12" customHeight="1" x14ac:dyDescent="0.2">
      <c r="A17" s="7" t="str">
        <f>'Pregnant Women Participating'!A17</f>
        <v>District of Columbia</v>
      </c>
      <c r="B17" s="13">
        <v>2800</v>
      </c>
      <c r="C17" s="4">
        <v>2705</v>
      </c>
      <c r="D17" s="4">
        <v>2756</v>
      </c>
      <c r="E17" s="4">
        <v>2746</v>
      </c>
      <c r="F17" s="42">
        <v>2731</v>
      </c>
      <c r="G17" s="13">
        <f t="shared" si="1"/>
        <v>2747.6</v>
      </c>
    </row>
    <row r="18" spans="1:7" ht="12" customHeight="1" x14ac:dyDescent="0.2">
      <c r="A18" s="7" t="str">
        <f>'Pregnant Women Participating'!A18</f>
        <v>Maryland</v>
      </c>
      <c r="B18" s="13">
        <v>26863</v>
      </c>
      <c r="C18" s="4">
        <v>26152</v>
      </c>
      <c r="D18" s="4">
        <v>25801</v>
      </c>
      <c r="E18" s="4">
        <v>25514</v>
      </c>
      <c r="F18" s="42">
        <v>25120</v>
      </c>
      <c r="G18" s="13">
        <f t="shared" si="1"/>
        <v>25890</v>
      </c>
    </row>
    <row r="19" spans="1:7" ht="12" customHeight="1" x14ac:dyDescent="0.2">
      <c r="A19" s="7" t="str">
        <f>'Pregnant Women Participating'!A19</f>
        <v>New Jersey</v>
      </c>
      <c r="B19" s="13">
        <v>32593</v>
      </c>
      <c r="C19" s="4">
        <v>32180</v>
      </c>
      <c r="D19" s="4">
        <v>31777</v>
      </c>
      <c r="E19" s="4">
        <v>31765</v>
      </c>
      <c r="F19" s="42">
        <v>31645</v>
      </c>
      <c r="G19" s="13">
        <f t="shared" si="1"/>
        <v>31992</v>
      </c>
    </row>
    <row r="20" spans="1:7" ht="12" customHeight="1" x14ac:dyDescent="0.2">
      <c r="A20" s="7" t="str">
        <f>'Pregnant Women Participating'!A20</f>
        <v>Pennsylvania</v>
      </c>
      <c r="B20" s="13">
        <v>40069</v>
      </c>
      <c r="C20" s="4">
        <v>39036</v>
      </c>
      <c r="D20" s="4">
        <v>38347</v>
      </c>
      <c r="E20" s="4">
        <v>37961</v>
      </c>
      <c r="F20" s="42">
        <v>38049</v>
      </c>
      <c r="G20" s="13">
        <f t="shared" si="1"/>
        <v>38692.400000000001</v>
      </c>
    </row>
    <row r="21" spans="1:7" ht="12" customHeight="1" x14ac:dyDescent="0.2">
      <c r="A21" s="7" t="str">
        <f>'Pregnant Women Participating'!A21</f>
        <v>Puerto Rico</v>
      </c>
      <c r="B21" s="13">
        <v>13946</v>
      </c>
      <c r="C21" s="4">
        <v>13456</v>
      </c>
      <c r="D21" s="4">
        <v>13559</v>
      </c>
      <c r="E21" s="4">
        <v>13734</v>
      </c>
      <c r="F21" s="42">
        <v>13960</v>
      </c>
      <c r="G21" s="13">
        <f t="shared" si="1"/>
        <v>13731</v>
      </c>
    </row>
    <row r="22" spans="1:7" ht="12" customHeight="1" x14ac:dyDescent="0.2">
      <c r="A22" s="7" t="str">
        <f>'Pregnant Women Participating'!A22</f>
        <v>Virginia</v>
      </c>
      <c r="B22" s="13">
        <v>25121</v>
      </c>
      <c r="C22" s="4">
        <v>24084</v>
      </c>
      <c r="D22" s="4">
        <v>23711</v>
      </c>
      <c r="E22" s="4">
        <v>23295</v>
      </c>
      <c r="F22" s="42">
        <v>23134</v>
      </c>
      <c r="G22" s="13">
        <f t="shared" si="1"/>
        <v>23869</v>
      </c>
    </row>
    <row r="23" spans="1:7" ht="12" customHeight="1" x14ac:dyDescent="0.2">
      <c r="A23" s="7" t="str">
        <f>'Pregnant Women Participating'!A23</f>
        <v>West Virginia</v>
      </c>
      <c r="B23" s="13">
        <v>8242</v>
      </c>
      <c r="C23" s="4">
        <v>8099</v>
      </c>
      <c r="D23" s="4">
        <v>8047</v>
      </c>
      <c r="E23" s="4">
        <v>7971</v>
      </c>
      <c r="F23" s="42">
        <v>7875</v>
      </c>
      <c r="G23" s="13">
        <f t="shared" si="1"/>
        <v>8046.8</v>
      </c>
    </row>
    <row r="24" spans="1:7" s="17" customFormat="1" ht="24.75" customHeight="1" x14ac:dyDescent="0.2">
      <c r="A24" s="14" t="str">
        <f>'Pregnant Women Participating'!A24</f>
        <v>Mid-Atlantic Region</v>
      </c>
      <c r="B24" s="16">
        <v>154460</v>
      </c>
      <c r="C24" s="15">
        <v>150498</v>
      </c>
      <c r="D24" s="15">
        <v>148789</v>
      </c>
      <c r="E24" s="15">
        <v>147745</v>
      </c>
      <c r="F24" s="41">
        <v>147177</v>
      </c>
      <c r="G24" s="16">
        <f t="shared" si="1"/>
        <v>149733.79999999999</v>
      </c>
    </row>
    <row r="25" spans="1:7" ht="12" customHeight="1" x14ac:dyDescent="0.2">
      <c r="A25" s="7" t="str">
        <f>'Pregnant Women Participating'!A25</f>
        <v>Alabama</v>
      </c>
      <c r="B25" s="13">
        <v>26528</v>
      </c>
      <c r="C25" s="4">
        <v>25511</v>
      </c>
      <c r="D25" s="4">
        <v>25660</v>
      </c>
      <c r="E25" s="4">
        <v>26166</v>
      </c>
      <c r="F25" s="42">
        <v>25863</v>
      </c>
      <c r="G25" s="13">
        <f t="shared" si="1"/>
        <v>25945.599999999999</v>
      </c>
    </row>
    <row r="26" spans="1:7" ht="12" customHeight="1" x14ac:dyDescent="0.2">
      <c r="A26" s="7" t="str">
        <f>'Pregnant Women Participating'!A26</f>
        <v>Florida</v>
      </c>
      <c r="B26" s="13">
        <v>95924</v>
      </c>
      <c r="C26" s="4">
        <v>92438</v>
      </c>
      <c r="D26" s="4">
        <v>91389</v>
      </c>
      <c r="E26" s="4">
        <v>90879</v>
      </c>
      <c r="F26" s="42">
        <v>86881</v>
      </c>
      <c r="G26" s="13">
        <f t="shared" si="1"/>
        <v>91502.2</v>
      </c>
    </row>
    <row r="27" spans="1:7" ht="12" customHeight="1" x14ac:dyDescent="0.2">
      <c r="A27" s="7" t="str">
        <f>'Pregnant Women Participating'!A27</f>
        <v>Georgia</v>
      </c>
      <c r="B27" s="13">
        <v>59962</v>
      </c>
      <c r="C27" s="4">
        <v>59229</v>
      </c>
      <c r="D27" s="4">
        <v>59115</v>
      </c>
      <c r="E27" s="4">
        <v>59004</v>
      </c>
      <c r="F27" s="42">
        <v>58197</v>
      </c>
      <c r="G27" s="13">
        <f t="shared" si="1"/>
        <v>59101.4</v>
      </c>
    </row>
    <row r="28" spans="1:7" ht="12" customHeight="1" x14ac:dyDescent="0.2">
      <c r="A28" s="7" t="str">
        <f>'Pregnant Women Participating'!A28</f>
        <v>Kentucky</v>
      </c>
      <c r="B28" s="13">
        <v>25093</v>
      </c>
      <c r="C28" s="4">
        <v>24535</v>
      </c>
      <c r="D28" s="4">
        <v>24331</v>
      </c>
      <c r="E28" s="4">
        <v>24157</v>
      </c>
      <c r="F28" s="42">
        <v>24044</v>
      </c>
      <c r="G28" s="13">
        <f t="shared" si="1"/>
        <v>24432</v>
      </c>
    </row>
    <row r="29" spans="1:7" ht="12" customHeight="1" x14ac:dyDescent="0.2">
      <c r="A29" s="7" t="str">
        <f>'Pregnant Women Participating'!A29</f>
        <v>Mississippi</v>
      </c>
      <c r="B29" s="13">
        <v>17187</v>
      </c>
      <c r="C29" s="4">
        <v>16651</v>
      </c>
      <c r="D29" s="4">
        <v>16174</v>
      </c>
      <c r="E29" s="4">
        <v>15788</v>
      </c>
      <c r="F29" s="42">
        <v>15836</v>
      </c>
      <c r="G29" s="13">
        <f t="shared" si="1"/>
        <v>16327.2</v>
      </c>
    </row>
    <row r="30" spans="1:7" ht="12" customHeight="1" x14ac:dyDescent="0.2">
      <c r="A30" s="7" t="str">
        <f>'Pregnant Women Participating'!A30</f>
        <v>North Carolina</v>
      </c>
      <c r="B30" s="13">
        <v>57379</v>
      </c>
      <c r="C30" s="4">
        <v>55825</v>
      </c>
      <c r="D30" s="4">
        <v>55392</v>
      </c>
      <c r="E30" s="4">
        <v>55315</v>
      </c>
      <c r="F30" s="42">
        <v>54514</v>
      </c>
      <c r="G30" s="13">
        <f t="shared" si="1"/>
        <v>55685</v>
      </c>
    </row>
    <row r="31" spans="1:7" ht="12" customHeight="1" x14ac:dyDescent="0.2">
      <c r="A31" s="7" t="str">
        <f>'Pregnant Women Participating'!A31</f>
        <v>South Carolina</v>
      </c>
      <c r="B31" s="13">
        <v>22821</v>
      </c>
      <c r="C31" s="4">
        <v>22353</v>
      </c>
      <c r="D31" s="4">
        <v>22139</v>
      </c>
      <c r="E31" s="4">
        <v>22019</v>
      </c>
      <c r="F31" s="42">
        <v>21600</v>
      </c>
      <c r="G31" s="13">
        <f t="shared" si="1"/>
        <v>22186.400000000001</v>
      </c>
    </row>
    <row r="32" spans="1:7" ht="12" customHeight="1" x14ac:dyDescent="0.2">
      <c r="A32" s="7" t="str">
        <f>'Pregnant Women Participating'!A32</f>
        <v>Tennessee</v>
      </c>
      <c r="B32" s="13">
        <v>37094</v>
      </c>
      <c r="C32" s="4">
        <v>35976</v>
      </c>
      <c r="D32" s="4">
        <v>35695</v>
      </c>
      <c r="E32" s="4">
        <v>34880</v>
      </c>
      <c r="F32" s="42">
        <v>35112</v>
      </c>
      <c r="G32" s="13">
        <f t="shared" si="1"/>
        <v>35751.4</v>
      </c>
    </row>
    <row r="33" spans="1:7" ht="12" customHeight="1" x14ac:dyDescent="0.2">
      <c r="A33" s="7" t="str">
        <f>'Pregnant Women Participating'!A33</f>
        <v>Choctaw Indians, MS</v>
      </c>
      <c r="B33" s="13">
        <v>131</v>
      </c>
      <c r="C33" s="4">
        <v>120</v>
      </c>
      <c r="D33" s="4">
        <v>124</v>
      </c>
      <c r="E33" s="4">
        <v>138</v>
      </c>
      <c r="F33" s="42">
        <v>133</v>
      </c>
      <c r="G33" s="13">
        <f t="shared" si="1"/>
        <v>129.19999999999999</v>
      </c>
    </row>
    <row r="34" spans="1:7" ht="12" customHeight="1" x14ac:dyDescent="0.2">
      <c r="A34" s="7" t="str">
        <f>'Pregnant Women Participating'!A34</f>
        <v>Eastern Cherokee, NC</v>
      </c>
      <c r="B34" s="13">
        <v>107</v>
      </c>
      <c r="C34" s="4">
        <v>107</v>
      </c>
      <c r="D34" s="4">
        <v>104</v>
      </c>
      <c r="E34" s="4">
        <v>113</v>
      </c>
      <c r="F34" s="42">
        <v>106</v>
      </c>
      <c r="G34" s="13">
        <f t="shared" si="1"/>
        <v>107.4</v>
      </c>
    </row>
    <row r="35" spans="1:7" s="17" customFormat="1" ht="24.75" customHeight="1" x14ac:dyDescent="0.2">
      <c r="A35" s="14" t="str">
        <f>'Pregnant Women Participating'!A35</f>
        <v>Southeast Region</v>
      </c>
      <c r="B35" s="16">
        <v>342226</v>
      </c>
      <c r="C35" s="15">
        <v>332745</v>
      </c>
      <c r="D35" s="15">
        <v>330123</v>
      </c>
      <c r="E35" s="15">
        <v>328459</v>
      </c>
      <c r="F35" s="41">
        <v>322286</v>
      </c>
      <c r="G35" s="16">
        <f t="shared" si="1"/>
        <v>331167.8</v>
      </c>
    </row>
    <row r="36" spans="1:7" ht="12" customHeight="1" x14ac:dyDescent="0.2">
      <c r="A36" s="7" t="str">
        <f>'Pregnant Women Participating'!A36</f>
        <v>Illinois</v>
      </c>
      <c r="B36" s="13">
        <v>43754</v>
      </c>
      <c r="C36" s="4">
        <v>42393</v>
      </c>
      <c r="D36" s="4">
        <v>41865</v>
      </c>
      <c r="E36" s="4">
        <v>41846</v>
      </c>
      <c r="F36" s="42">
        <v>41326</v>
      </c>
      <c r="G36" s="13">
        <f t="shared" si="1"/>
        <v>42236.800000000003</v>
      </c>
    </row>
    <row r="37" spans="1:7" ht="12" customHeight="1" x14ac:dyDescent="0.2">
      <c r="A37" s="7" t="str">
        <f>'Pregnant Women Participating'!A37</f>
        <v>Indiana</v>
      </c>
      <c r="B37" s="13">
        <v>34565</v>
      </c>
      <c r="C37" s="4">
        <v>33861</v>
      </c>
      <c r="D37" s="4">
        <v>33610</v>
      </c>
      <c r="E37" s="4">
        <v>33662</v>
      </c>
      <c r="F37" s="42">
        <v>32549</v>
      </c>
      <c r="G37" s="13">
        <f t="shared" si="1"/>
        <v>33649.4</v>
      </c>
    </row>
    <row r="38" spans="1:7" ht="12" customHeight="1" x14ac:dyDescent="0.2">
      <c r="A38" s="7" t="str">
        <f>'Pregnant Women Participating'!A38</f>
        <v>Iowa</v>
      </c>
      <c r="B38" s="13">
        <v>14185</v>
      </c>
      <c r="C38" s="4">
        <v>13886</v>
      </c>
      <c r="D38" s="4">
        <v>13930</v>
      </c>
      <c r="E38" s="4">
        <v>13855</v>
      </c>
      <c r="F38" s="42">
        <v>13753</v>
      </c>
      <c r="G38" s="13">
        <f t="shared" si="1"/>
        <v>13921.8</v>
      </c>
    </row>
    <row r="39" spans="1:7" ht="12" customHeight="1" x14ac:dyDescent="0.2">
      <c r="A39" s="7" t="str">
        <f>'Pregnant Women Participating'!A39</f>
        <v>Michigan</v>
      </c>
      <c r="B39" s="13">
        <v>41071</v>
      </c>
      <c r="C39" s="4">
        <v>40097</v>
      </c>
      <c r="D39" s="4">
        <v>39719</v>
      </c>
      <c r="E39" s="4">
        <v>39687</v>
      </c>
      <c r="F39" s="42">
        <v>39501</v>
      </c>
      <c r="G39" s="13">
        <f t="shared" si="1"/>
        <v>40015</v>
      </c>
    </row>
    <row r="40" spans="1:7" ht="12" customHeight="1" x14ac:dyDescent="0.2">
      <c r="A40" s="7" t="str">
        <f>'Pregnant Women Participating'!A40</f>
        <v>Minnesota</v>
      </c>
      <c r="B40" s="13">
        <v>21357</v>
      </c>
      <c r="C40" s="4">
        <v>20770</v>
      </c>
      <c r="D40" s="4">
        <v>20630</v>
      </c>
      <c r="E40" s="4">
        <v>20380</v>
      </c>
      <c r="F40" s="42">
        <v>19938</v>
      </c>
      <c r="G40" s="13">
        <f t="shared" si="1"/>
        <v>20615</v>
      </c>
    </row>
    <row r="41" spans="1:7" ht="12" customHeight="1" x14ac:dyDescent="0.2">
      <c r="A41" s="7" t="str">
        <f>'Pregnant Women Participating'!A41</f>
        <v>Ohio</v>
      </c>
      <c r="B41" s="13">
        <v>43307</v>
      </c>
      <c r="C41" s="4">
        <v>42062</v>
      </c>
      <c r="D41" s="4">
        <v>41528</v>
      </c>
      <c r="E41" s="4">
        <v>40974</v>
      </c>
      <c r="F41" s="42">
        <v>41041</v>
      </c>
      <c r="G41" s="13">
        <f t="shared" si="1"/>
        <v>41782.400000000001</v>
      </c>
    </row>
    <row r="42" spans="1:7" ht="12" customHeight="1" x14ac:dyDescent="0.2">
      <c r="A42" s="7" t="str">
        <f>'Pregnant Women Participating'!A42</f>
        <v>Wisconsin</v>
      </c>
      <c r="B42" s="13">
        <v>19573</v>
      </c>
      <c r="C42" s="4">
        <v>19212</v>
      </c>
      <c r="D42" s="4">
        <v>19209</v>
      </c>
      <c r="E42" s="4">
        <v>19155</v>
      </c>
      <c r="F42" s="42">
        <v>18791</v>
      </c>
      <c r="G42" s="13">
        <f t="shared" si="1"/>
        <v>19188</v>
      </c>
    </row>
    <row r="43" spans="1:7" s="17" customFormat="1" ht="24.75" customHeight="1" x14ac:dyDescent="0.2">
      <c r="A43" s="14" t="str">
        <f>'Pregnant Women Participating'!A43</f>
        <v>Midwest Region</v>
      </c>
      <c r="B43" s="16">
        <v>217812</v>
      </c>
      <c r="C43" s="15">
        <v>212281</v>
      </c>
      <c r="D43" s="15">
        <v>210491</v>
      </c>
      <c r="E43" s="15">
        <v>209559</v>
      </c>
      <c r="F43" s="41">
        <v>206899</v>
      </c>
      <c r="G43" s="16">
        <f t="shared" si="1"/>
        <v>211408.4</v>
      </c>
    </row>
    <row r="44" spans="1:7" ht="12" customHeight="1" x14ac:dyDescent="0.2">
      <c r="A44" s="7" t="str">
        <f>'Pregnant Women Participating'!A44</f>
        <v>Arizona</v>
      </c>
      <c r="B44" s="13">
        <v>30879</v>
      </c>
      <c r="C44" s="4">
        <v>30279</v>
      </c>
      <c r="D44" s="4">
        <v>30060</v>
      </c>
      <c r="E44" s="4">
        <v>30029</v>
      </c>
      <c r="F44" s="42">
        <v>29785</v>
      </c>
      <c r="G44" s="13">
        <f t="shared" si="1"/>
        <v>30206.400000000001</v>
      </c>
    </row>
    <row r="45" spans="1:7" ht="12" customHeight="1" x14ac:dyDescent="0.2">
      <c r="A45" s="7" t="str">
        <f>'Pregnant Women Participating'!A45</f>
        <v>Arkansas</v>
      </c>
      <c r="B45" s="13">
        <v>16781</v>
      </c>
      <c r="C45" s="4">
        <v>15845</v>
      </c>
      <c r="D45" s="4">
        <v>15542</v>
      </c>
      <c r="E45" s="4">
        <v>15916</v>
      </c>
      <c r="F45" s="42">
        <v>16289</v>
      </c>
      <c r="G45" s="13">
        <f t="shared" si="1"/>
        <v>16074.6</v>
      </c>
    </row>
    <row r="46" spans="1:7" ht="12" customHeight="1" x14ac:dyDescent="0.2">
      <c r="A46" s="7" t="str">
        <f>'Pregnant Women Participating'!A46</f>
        <v>Louisiana</v>
      </c>
      <c r="B46" s="13">
        <v>27636</v>
      </c>
      <c r="C46" s="4">
        <v>26754</v>
      </c>
      <c r="D46" s="4">
        <v>26681</v>
      </c>
      <c r="E46" s="4">
        <v>26210</v>
      </c>
      <c r="F46" s="42">
        <v>26358</v>
      </c>
      <c r="G46" s="13">
        <f t="shared" si="1"/>
        <v>26727.8</v>
      </c>
    </row>
    <row r="47" spans="1:7" ht="12" customHeight="1" x14ac:dyDescent="0.2">
      <c r="A47" s="7" t="str">
        <f>'Pregnant Women Participating'!A47</f>
        <v>New Mexico</v>
      </c>
      <c r="B47" s="13">
        <v>10623</v>
      </c>
      <c r="C47" s="4">
        <v>9910</v>
      </c>
      <c r="D47" s="4">
        <v>9851</v>
      </c>
      <c r="E47" s="4">
        <v>10349</v>
      </c>
      <c r="F47" s="42">
        <v>10300</v>
      </c>
      <c r="G47" s="13">
        <f t="shared" si="1"/>
        <v>10206.6</v>
      </c>
    </row>
    <row r="48" spans="1:7" ht="12" customHeight="1" x14ac:dyDescent="0.2">
      <c r="A48" s="7" t="str">
        <f>'Pregnant Women Participating'!A48</f>
        <v>Oklahoma</v>
      </c>
      <c r="B48" s="13">
        <v>18412</v>
      </c>
      <c r="C48" s="4">
        <v>17761</v>
      </c>
      <c r="D48" s="4">
        <v>17429</v>
      </c>
      <c r="E48" s="4">
        <v>17361</v>
      </c>
      <c r="F48" s="42">
        <v>17126</v>
      </c>
      <c r="G48" s="13">
        <f t="shared" si="1"/>
        <v>17617.8</v>
      </c>
    </row>
    <row r="49" spans="1:7" ht="12" customHeight="1" x14ac:dyDescent="0.2">
      <c r="A49" s="7" t="str">
        <f>'Pregnant Women Participating'!A49</f>
        <v>Texas</v>
      </c>
      <c r="B49" s="13">
        <v>185119</v>
      </c>
      <c r="C49" s="4">
        <v>179759</v>
      </c>
      <c r="D49" s="4">
        <v>178601</v>
      </c>
      <c r="E49" s="4">
        <v>175398</v>
      </c>
      <c r="F49" s="42">
        <v>174335</v>
      </c>
      <c r="G49" s="13">
        <f t="shared" si="1"/>
        <v>178642.4</v>
      </c>
    </row>
    <row r="50" spans="1:7" ht="12" customHeight="1" x14ac:dyDescent="0.2">
      <c r="A50" s="7" t="str">
        <f>'Pregnant Women Participating'!A50</f>
        <v>Utah</v>
      </c>
      <c r="B50" s="13">
        <v>10660</v>
      </c>
      <c r="C50" s="4">
        <v>10432</v>
      </c>
      <c r="D50" s="4">
        <v>10396</v>
      </c>
      <c r="E50" s="4">
        <v>10201</v>
      </c>
      <c r="F50" s="42">
        <v>10094</v>
      </c>
      <c r="G50" s="13">
        <f t="shared" si="1"/>
        <v>10356.6</v>
      </c>
    </row>
    <row r="51" spans="1:7" ht="12" customHeight="1" x14ac:dyDescent="0.2">
      <c r="A51" s="7" t="str">
        <f>'Pregnant Women Participating'!A51</f>
        <v>Inter-Tribal Council, AZ</v>
      </c>
      <c r="B51" s="13">
        <v>1258</v>
      </c>
      <c r="C51" s="4">
        <v>1201</v>
      </c>
      <c r="D51" s="4">
        <v>1217</v>
      </c>
      <c r="E51" s="4">
        <v>1244</v>
      </c>
      <c r="F51" s="42">
        <v>1215</v>
      </c>
      <c r="G51" s="13">
        <f t="shared" si="1"/>
        <v>1227</v>
      </c>
    </row>
    <row r="52" spans="1:7" ht="12" customHeight="1" x14ac:dyDescent="0.2">
      <c r="A52" s="7" t="str">
        <f>'Pregnant Women Participating'!A52</f>
        <v>Navajo Nation, AZ</v>
      </c>
      <c r="B52" s="13">
        <v>820</v>
      </c>
      <c r="C52" s="4">
        <v>775</v>
      </c>
      <c r="D52" s="4">
        <v>775</v>
      </c>
      <c r="E52" s="4">
        <v>792</v>
      </c>
      <c r="F52" s="42">
        <v>994</v>
      </c>
      <c r="G52" s="13">
        <f t="shared" si="1"/>
        <v>831.2</v>
      </c>
    </row>
    <row r="53" spans="1:7" ht="12" customHeight="1" x14ac:dyDescent="0.2">
      <c r="A53" s="7" t="str">
        <f>'Pregnant Women Participating'!A53</f>
        <v>Acoma, Canoncito &amp; Laguna, NM</v>
      </c>
      <c r="B53" s="13">
        <v>67</v>
      </c>
      <c r="C53" s="4">
        <v>63</v>
      </c>
      <c r="D53" s="4">
        <v>59</v>
      </c>
      <c r="E53" s="4">
        <v>60</v>
      </c>
      <c r="F53" s="42">
        <v>59</v>
      </c>
      <c r="G53" s="13">
        <f t="shared" si="1"/>
        <v>61.6</v>
      </c>
    </row>
    <row r="54" spans="1:7" ht="12" customHeight="1" x14ac:dyDescent="0.2">
      <c r="A54" s="7" t="str">
        <f>'Pregnant Women Participating'!A54</f>
        <v>Eight Northern Pueblos, NM</v>
      </c>
      <c r="B54" s="13">
        <v>65</v>
      </c>
      <c r="C54" s="4">
        <v>62</v>
      </c>
      <c r="D54" s="4">
        <v>65</v>
      </c>
      <c r="E54" s="4">
        <v>67</v>
      </c>
      <c r="F54" s="42">
        <v>76</v>
      </c>
      <c r="G54" s="13">
        <f t="shared" si="1"/>
        <v>67</v>
      </c>
    </row>
    <row r="55" spans="1:7" ht="12" customHeight="1" x14ac:dyDescent="0.2">
      <c r="A55" s="7" t="str">
        <f>'Pregnant Women Participating'!A55</f>
        <v>Five Sandoval Pueblos, NM</v>
      </c>
      <c r="B55" s="13">
        <v>50</v>
      </c>
      <c r="C55" s="4">
        <v>43</v>
      </c>
      <c r="D55" s="4">
        <v>41</v>
      </c>
      <c r="E55" s="4">
        <v>45</v>
      </c>
      <c r="F55" s="42">
        <v>39</v>
      </c>
      <c r="G55" s="13">
        <f t="shared" si="1"/>
        <v>43.6</v>
      </c>
    </row>
    <row r="56" spans="1:7" ht="12" customHeight="1" x14ac:dyDescent="0.2">
      <c r="A56" s="7" t="str">
        <f>'Pregnant Women Participating'!A56</f>
        <v>Isleta Pueblo, NM</v>
      </c>
      <c r="B56" s="13">
        <v>205</v>
      </c>
      <c r="C56" s="4">
        <v>193</v>
      </c>
      <c r="D56" s="4">
        <v>197</v>
      </c>
      <c r="E56" s="4">
        <v>193</v>
      </c>
      <c r="F56" s="42">
        <v>190</v>
      </c>
      <c r="G56" s="13">
        <f t="shared" si="1"/>
        <v>195.6</v>
      </c>
    </row>
    <row r="57" spans="1:7" ht="12" customHeight="1" x14ac:dyDescent="0.2">
      <c r="A57" s="7" t="str">
        <f>'Pregnant Women Participating'!A57</f>
        <v>San Felipe Pueblo, NM</v>
      </c>
      <c r="B57" s="13">
        <v>44</v>
      </c>
      <c r="C57" s="4">
        <v>46</v>
      </c>
      <c r="D57" s="4">
        <v>40</v>
      </c>
      <c r="E57" s="4">
        <v>44</v>
      </c>
      <c r="F57" s="42">
        <v>45</v>
      </c>
      <c r="G57" s="13">
        <f t="shared" si="1"/>
        <v>43.8</v>
      </c>
    </row>
    <row r="58" spans="1:7" ht="12" customHeight="1" x14ac:dyDescent="0.2">
      <c r="A58" s="7" t="str">
        <f>'Pregnant Women Participating'!A58</f>
        <v>Santo Domingo Tribe, NM</v>
      </c>
      <c r="B58" s="13">
        <v>21</v>
      </c>
      <c r="C58" s="4">
        <v>20</v>
      </c>
      <c r="D58" s="4">
        <v>19</v>
      </c>
      <c r="E58" s="4">
        <v>19</v>
      </c>
      <c r="F58" s="42">
        <v>17</v>
      </c>
      <c r="G58" s="13">
        <f t="shared" si="1"/>
        <v>19.2</v>
      </c>
    </row>
    <row r="59" spans="1:7" ht="12" customHeight="1" x14ac:dyDescent="0.2">
      <c r="A59" s="7" t="str">
        <f>'Pregnant Women Participating'!A59</f>
        <v>Zuni Pueblo, NM</v>
      </c>
      <c r="B59" s="13">
        <v>90</v>
      </c>
      <c r="C59" s="4">
        <v>82</v>
      </c>
      <c r="D59" s="4">
        <v>83</v>
      </c>
      <c r="E59" s="4">
        <v>87</v>
      </c>
      <c r="F59" s="42">
        <v>91</v>
      </c>
      <c r="G59" s="13">
        <f t="shared" si="1"/>
        <v>86.6</v>
      </c>
    </row>
    <row r="60" spans="1:7" ht="12" customHeight="1" x14ac:dyDescent="0.2">
      <c r="A60" s="7" t="str">
        <f>'Pregnant Women Participating'!A60</f>
        <v>Cherokee Nation, OK</v>
      </c>
      <c r="B60" s="13">
        <v>1348</v>
      </c>
      <c r="C60" s="4">
        <v>1305</v>
      </c>
      <c r="D60" s="4">
        <v>1332</v>
      </c>
      <c r="E60" s="4">
        <v>1310</v>
      </c>
      <c r="F60" s="42">
        <v>1280</v>
      </c>
      <c r="G60" s="13">
        <f t="shared" si="1"/>
        <v>1315</v>
      </c>
    </row>
    <row r="61" spans="1:7" ht="12" customHeight="1" x14ac:dyDescent="0.2">
      <c r="A61" s="7" t="str">
        <f>'Pregnant Women Participating'!A61</f>
        <v>Chickasaw Nation, OK</v>
      </c>
      <c r="B61" s="13">
        <v>835</v>
      </c>
      <c r="C61" s="4">
        <v>820</v>
      </c>
      <c r="D61" s="4">
        <v>838</v>
      </c>
      <c r="E61" s="4">
        <v>821</v>
      </c>
      <c r="F61" s="42">
        <v>793</v>
      </c>
      <c r="G61" s="13">
        <f t="shared" si="1"/>
        <v>821.4</v>
      </c>
    </row>
    <row r="62" spans="1:7" ht="12" customHeight="1" x14ac:dyDescent="0.2">
      <c r="A62" s="7" t="str">
        <f>'Pregnant Women Participating'!A62</f>
        <v>Choctaw Nation, OK</v>
      </c>
      <c r="B62" s="13">
        <v>1018</v>
      </c>
      <c r="C62" s="4">
        <v>1007</v>
      </c>
      <c r="D62" s="4">
        <v>1025</v>
      </c>
      <c r="E62" s="4">
        <v>1012</v>
      </c>
      <c r="F62" s="42">
        <v>1011</v>
      </c>
      <c r="G62" s="13">
        <f t="shared" si="1"/>
        <v>1014.6</v>
      </c>
    </row>
    <row r="63" spans="1:7" ht="12" customHeight="1" x14ac:dyDescent="0.2">
      <c r="A63" s="7" t="str">
        <f>'Pregnant Women Participating'!A63</f>
        <v>Citizen Potawatomi Nation, OK</v>
      </c>
      <c r="B63" s="13">
        <v>263</v>
      </c>
      <c r="C63" s="4">
        <v>266</v>
      </c>
      <c r="D63" s="4">
        <v>265</v>
      </c>
      <c r="E63" s="4">
        <v>262</v>
      </c>
      <c r="F63" s="42">
        <v>272</v>
      </c>
      <c r="G63" s="13">
        <f t="shared" si="1"/>
        <v>265.60000000000002</v>
      </c>
    </row>
    <row r="64" spans="1:7" ht="12" customHeight="1" x14ac:dyDescent="0.2">
      <c r="A64" s="7" t="str">
        <f>'Pregnant Women Participating'!A64</f>
        <v>Inter-Tribal Council, OK</v>
      </c>
      <c r="B64" s="13">
        <v>139</v>
      </c>
      <c r="C64" s="4">
        <v>136</v>
      </c>
      <c r="D64" s="4">
        <v>138</v>
      </c>
      <c r="E64" s="4">
        <v>132</v>
      </c>
      <c r="F64" s="42">
        <v>131</v>
      </c>
      <c r="G64" s="13">
        <f t="shared" si="1"/>
        <v>135.19999999999999</v>
      </c>
    </row>
    <row r="65" spans="1:7" ht="12" customHeight="1" x14ac:dyDescent="0.2">
      <c r="A65" s="7" t="str">
        <f>'Pregnant Women Participating'!A65</f>
        <v>Muscogee Creek Nation, OK</v>
      </c>
      <c r="B65" s="13">
        <v>420</v>
      </c>
      <c r="C65" s="4">
        <v>407</v>
      </c>
      <c r="D65" s="4">
        <v>408</v>
      </c>
      <c r="E65" s="4">
        <v>389</v>
      </c>
      <c r="F65" s="42">
        <v>390</v>
      </c>
      <c r="G65" s="13">
        <f t="shared" si="1"/>
        <v>402.8</v>
      </c>
    </row>
    <row r="66" spans="1:7" ht="12" customHeight="1" x14ac:dyDescent="0.2">
      <c r="A66" s="7" t="str">
        <f>'Pregnant Women Participating'!A66</f>
        <v>Osage Tribal Council, OK</v>
      </c>
      <c r="B66" s="13">
        <v>544</v>
      </c>
      <c r="C66" s="4">
        <v>513</v>
      </c>
      <c r="D66" s="4">
        <v>497</v>
      </c>
      <c r="E66" s="4">
        <v>496</v>
      </c>
      <c r="F66" s="42">
        <v>496</v>
      </c>
      <c r="G66" s="13">
        <f t="shared" si="1"/>
        <v>509.2</v>
      </c>
    </row>
    <row r="67" spans="1:7" ht="12" customHeight="1" x14ac:dyDescent="0.2">
      <c r="A67" s="7" t="str">
        <f>'Pregnant Women Participating'!A67</f>
        <v>Otoe-Missouria Tribe, OK</v>
      </c>
      <c r="B67" s="13">
        <v>102</v>
      </c>
      <c r="C67" s="4">
        <v>102</v>
      </c>
      <c r="D67" s="4">
        <v>100</v>
      </c>
      <c r="E67" s="4">
        <v>101</v>
      </c>
      <c r="F67" s="42">
        <v>97</v>
      </c>
      <c r="G67" s="13">
        <f t="shared" si="1"/>
        <v>100.4</v>
      </c>
    </row>
    <row r="68" spans="1:7" ht="12" customHeight="1" x14ac:dyDescent="0.2">
      <c r="A68" s="7" t="str">
        <f>'Pregnant Women Participating'!A68</f>
        <v>Wichita, Caddo &amp; Delaware (WCD), OK</v>
      </c>
      <c r="B68" s="13">
        <v>855</v>
      </c>
      <c r="C68" s="4">
        <v>842</v>
      </c>
      <c r="D68" s="4">
        <v>814</v>
      </c>
      <c r="E68" s="4">
        <v>792</v>
      </c>
      <c r="F68" s="42">
        <v>794</v>
      </c>
      <c r="G68" s="13">
        <f t="shared" si="1"/>
        <v>819.4</v>
      </c>
    </row>
    <row r="69" spans="1:7" s="17" customFormat="1" ht="24.75" customHeight="1" x14ac:dyDescent="0.2">
      <c r="A69" s="14" t="str">
        <f>'Pregnant Women Participating'!A69</f>
        <v>Southwest Region</v>
      </c>
      <c r="B69" s="16">
        <v>308254</v>
      </c>
      <c r="C69" s="15">
        <v>298623</v>
      </c>
      <c r="D69" s="15">
        <v>296473</v>
      </c>
      <c r="E69" s="15">
        <v>293330</v>
      </c>
      <c r="F69" s="41">
        <v>292277</v>
      </c>
      <c r="G69" s="16">
        <f t="shared" si="1"/>
        <v>297791.40000000002</v>
      </c>
    </row>
    <row r="70" spans="1:7" ht="12" customHeight="1" x14ac:dyDescent="0.2">
      <c r="A70" s="7" t="str">
        <f>'Pregnant Women Participating'!A70</f>
        <v>Colorado</v>
      </c>
      <c r="B70" s="13">
        <v>19722</v>
      </c>
      <c r="C70" s="4">
        <v>19355</v>
      </c>
      <c r="D70" s="4">
        <v>19184</v>
      </c>
      <c r="E70" s="4">
        <v>19104</v>
      </c>
      <c r="F70" s="42">
        <v>19185</v>
      </c>
      <c r="G70" s="13">
        <f t="shared" si="1"/>
        <v>19310</v>
      </c>
    </row>
    <row r="71" spans="1:7" ht="12" customHeight="1" x14ac:dyDescent="0.2">
      <c r="A71" s="7" t="str">
        <f>'Pregnant Women Participating'!A71</f>
        <v>Kansas</v>
      </c>
      <c r="B71" s="13">
        <v>10742</v>
      </c>
      <c r="C71" s="4">
        <v>10231</v>
      </c>
      <c r="D71" s="4">
        <v>10351</v>
      </c>
      <c r="E71" s="4">
        <v>10317</v>
      </c>
      <c r="F71" s="42">
        <v>10220</v>
      </c>
      <c r="G71" s="13">
        <f t="shared" si="1"/>
        <v>10372.200000000001</v>
      </c>
    </row>
    <row r="72" spans="1:7" ht="12" customHeight="1" x14ac:dyDescent="0.2">
      <c r="A72" s="7" t="str">
        <f>'Pregnant Women Participating'!A72</f>
        <v>Missouri</v>
      </c>
      <c r="B72" s="13">
        <v>24731</v>
      </c>
      <c r="C72" s="4">
        <v>23883</v>
      </c>
      <c r="D72" s="4">
        <v>23512</v>
      </c>
      <c r="E72" s="4">
        <v>23324</v>
      </c>
      <c r="F72" s="42">
        <v>23041</v>
      </c>
      <c r="G72" s="13">
        <f t="shared" si="1"/>
        <v>23698.2</v>
      </c>
    </row>
    <row r="73" spans="1:7" ht="12" customHeight="1" x14ac:dyDescent="0.2">
      <c r="A73" s="7" t="str">
        <f>'Pregnant Women Participating'!A73</f>
        <v>Montana</v>
      </c>
      <c r="B73" s="13">
        <v>2917</v>
      </c>
      <c r="C73" s="4">
        <v>2823</v>
      </c>
      <c r="D73" s="4">
        <v>2879</v>
      </c>
      <c r="E73" s="4">
        <v>2866</v>
      </c>
      <c r="F73" s="42">
        <v>2822</v>
      </c>
      <c r="G73" s="13">
        <f t="shared" si="1"/>
        <v>2861.4</v>
      </c>
    </row>
    <row r="74" spans="1:7" ht="12" customHeight="1" x14ac:dyDescent="0.2">
      <c r="A74" s="7" t="str">
        <f>'Pregnant Women Participating'!A74</f>
        <v>Nebraska</v>
      </c>
      <c r="B74" s="13">
        <v>8103</v>
      </c>
      <c r="C74" s="4">
        <v>7875</v>
      </c>
      <c r="D74" s="4">
        <v>7839</v>
      </c>
      <c r="E74" s="4">
        <v>7846</v>
      </c>
      <c r="F74" s="42">
        <v>7669</v>
      </c>
      <c r="G74" s="13">
        <f t="shared" si="1"/>
        <v>7866.4</v>
      </c>
    </row>
    <row r="75" spans="1:7" ht="12" customHeight="1" x14ac:dyDescent="0.2">
      <c r="A75" s="7" t="str">
        <f>'Pregnant Women Participating'!A75</f>
        <v>North Dakota</v>
      </c>
      <c r="B75" s="13">
        <v>2347</v>
      </c>
      <c r="C75" s="4">
        <v>2326</v>
      </c>
      <c r="D75" s="4">
        <v>2294</v>
      </c>
      <c r="E75" s="4">
        <v>2275</v>
      </c>
      <c r="F75" s="42">
        <v>2245</v>
      </c>
      <c r="G75" s="13">
        <f t="shared" si="1"/>
        <v>2297.4</v>
      </c>
    </row>
    <row r="76" spans="1:7" ht="12" customHeight="1" x14ac:dyDescent="0.2">
      <c r="A76" s="7" t="str">
        <f>'Pregnant Women Participating'!A76</f>
        <v>South Dakota</v>
      </c>
      <c r="B76" s="13">
        <v>3075</v>
      </c>
      <c r="C76" s="4">
        <v>3037</v>
      </c>
      <c r="D76" s="4">
        <v>3037</v>
      </c>
      <c r="E76" s="4">
        <v>3057</v>
      </c>
      <c r="F76" s="42">
        <v>3060</v>
      </c>
      <c r="G76" s="13">
        <f t="shared" si="1"/>
        <v>3053.2</v>
      </c>
    </row>
    <row r="77" spans="1:7" ht="12" customHeight="1" x14ac:dyDescent="0.2">
      <c r="A77" s="7" t="str">
        <f>'Pregnant Women Participating'!A77</f>
        <v>Wyoming</v>
      </c>
      <c r="B77" s="13">
        <v>1694</v>
      </c>
      <c r="C77" s="4">
        <v>1662</v>
      </c>
      <c r="D77" s="4">
        <v>1676</v>
      </c>
      <c r="E77" s="4">
        <v>1673</v>
      </c>
      <c r="F77" s="42">
        <v>1644</v>
      </c>
      <c r="G77" s="13">
        <f t="shared" si="1"/>
        <v>1669.8</v>
      </c>
    </row>
    <row r="78" spans="1:7" ht="12" customHeight="1" x14ac:dyDescent="0.2">
      <c r="A78" s="7" t="str">
        <f>'Pregnant Women Participating'!A78</f>
        <v>Ute Mountain Ute Tribe, CO</v>
      </c>
      <c r="B78" s="13">
        <v>32</v>
      </c>
      <c r="C78" s="4">
        <v>25</v>
      </c>
      <c r="D78" s="4">
        <v>26</v>
      </c>
      <c r="E78" s="4">
        <v>32</v>
      </c>
      <c r="F78" s="42">
        <v>32</v>
      </c>
      <c r="G78" s="13">
        <f t="shared" si="1"/>
        <v>29.4</v>
      </c>
    </row>
    <row r="79" spans="1:7" ht="12" customHeight="1" x14ac:dyDescent="0.2">
      <c r="A79" s="7" t="str">
        <f>'Pregnant Women Participating'!A79</f>
        <v>Omaha Sioux, NE</v>
      </c>
      <c r="B79" s="13">
        <v>59</v>
      </c>
      <c r="C79" s="4">
        <v>54</v>
      </c>
      <c r="D79" s="4">
        <v>53</v>
      </c>
      <c r="E79" s="4">
        <v>50</v>
      </c>
      <c r="F79" s="42">
        <v>49</v>
      </c>
      <c r="G79" s="13">
        <f t="shared" si="1"/>
        <v>53</v>
      </c>
    </row>
    <row r="80" spans="1:7" ht="12" customHeight="1" x14ac:dyDescent="0.2">
      <c r="A80" s="7" t="str">
        <f>'Pregnant Women Participating'!A80</f>
        <v>Santee Sioux, NE</v>
      </c>
      <c r="B80" s="13">
        <v>23</v>
      </c>
      <c r="C80" s="4">
        <v>23</v>
      </c>
      <c r="D80" s="4">
        <v>22</v>
      </c>
      <c r="E80" s="4">
        <v>22</v>
      </c>
      <c r="F80" s="42">
        <v>19</v>
      </c>
      <c r="G80" s="13">
        <f t="shared" si="1"/>
        <v>21.8</v>
      </c>
    </row>
    <row r="81" spans="1:7" ht="12" customHeight="1" x14ac:dyDescent="0.2">
      <c r="A81" s="7" t="str">
        <f>'Pregnant Women Participating'!A81</f>
        <v>Winnebago Tribe, NE</v>
      </c>
      <c r="B81" s="13">
        <v>31</v>
      </c>
      <c r="C81" s="4">
        <v>27</v>
      </c>
      <c r="D81" s="4">
        <v>30</v>
      </c>
      <c r="E81" s="4">
        <v>27</v>
      </c>
      <c r="F81" s="42">
        <v>26</v>
      </c>
      <c r="G81" s="13">
        <f t="shared" si="1"/>
        <v>28.2</v>
      </c>
    </row>
    <row r="82" spans="1:7" ht="12" customHeight="1" x14ac:dyDescent="0.2">
      <c r="A82" s="7" t="str">
        <f>'Pregnant Women Participating'!A82</f>
        <v>Standing Rock Sioux Tribe, ND</v>
      </c>
      <c r="B82" s="13">
        <v>72</v>
      </c>
      <c r="C82" s="4">
        <v>68</v>
      </c>
      <c r="D82" s="4">
        <v>66</v>
      </c>
      <c r="E82" s="4">
        <v>64</v>
      </c>
      <c r="F82" s="42">
        <v>62</v>
      </c>
      <c r="G82" s="13">
        <f t="shared" si="1"/>
        <v>66.400000000000006</v>
      </c>
    </row>
    <row r="83" spans="1:7" ht="12" customHeight="1" x14ac:dyDescent="0.2">
      <c r="A83" s="7" t="str">
        <f>'Pregnant Women Participating'!A83</f>
        <v>Three Affiliated Tribes, ND</v>
      </c>
      <c r="B83" s="13">
        <v>30</v>
      </c>
      <c r="C83" s="4">
        <v>26</v>
      </c>
      <c r="D83" s="4">
        <v>29</v>
      </c>
      <c r="E83" s="4">
        <v>28</v>
      </c>
      <c r="F83" s="42">
        <v>28</v>
      </c>
      <c r="G83" s="13">
        <f t="shared" si="1"/>
        <v>28.2</v>
      </c>
    </row>
    <row r="84" spans="1:7" ht="12" customHeight="1" x14ac:dyDescent="0.2">
      <c r="A84" s="7" t="str">
        <f>'Pregnant Women Participating'!A84</f>
        <v>Cheyenne River Sioux, SD</v>
      </c>
      <c r="B84" s="13">
        <v>96</v>
      </c>
      <c r="C84" s="4">
        <v>97</v>
      </c>
      <c r="D84" s="4">
        <v>91</v>
      </c>
      <c r="E84" s="4">
        <v>95</v>
      </c>
      <c r="F84" s="42">
        <v>105</v>
      </c>
      <c r="G84" s="13">
        <f t="shared" si="1"/>
        <v>96.8</v>
      </c>
    </row>
    <row r="85" spans="1:7" ht="12" customHeight="1" x14ac:dyDescent="0.2">
      <c r="A85" s="7" t="str">
        <f>'Pregnant Women Participating'!A85</f>
        <v>Rosebud Sioux, SD</v>
      </c>
      <c r="B85" s="13">
        <v>184</v>
      </c>
      <c r="C85" s="4">
        <v>181</v>
      </c>
      <c r="D85" s="4">
        <v>183</v>
      </c>
      <c r="E85" s="4">
        <v>180</v>
      </c>
      <c r="F85" s="42">
        <v>167</v>
      </c>
      <c r="G85" s="13">
        <f t="shared" si="1"/>
        <v>179</v>
      </c>
    </row>
    <row r="86" spans="1:7" ht="12" customHeight="1" x14ac:dyDescent="0.2">
      <c r="A86" s="7" t="str">
        <f>'Pregnant Women Participating'!A86</f>
        <v>Northern Arapahoe, WY</v>
      </c>
      <c r="B86" s="13">
        <v>50</v>
      </c>
      <c r="C86" s="4">
        <v>50</v>
      </c>
      <c r="D86" s="4">
        <v>49</v>
      </c>
      <c r="E86" s="4">
        <v>49</v>
      </c>
      <c r="F86" s="42">
        <v>49</v>
      </c>
      <c r="G86" s="13">
        <f t="shared" si="1"/>
        <v>49.4</v>
      </c>
    </row>
    <row r="87" spans="1:7" ht="12" customHeight="1" x14ac:dyDescent="0.2">
      <c r="A87" s="7" t="str">
        <f>'Pregnant Women Participating'!A87</f>
        <v>Shoshone Tribe, WY</v>
      </c>
      <c r="B87" s="13">
        <v>33</v>
      </c>
      <c r="C87" s="4">
        <v>26</v>
      </c>
      <c r="D87" s="4">
        <v>29</v>
      </c>
      <c r="E87" s="4">
        <v>26</v>
      </c>
      <c r="F87" s="42">
        <v>28</v>
      </c>
      <c r="G87" s="13">
        <f t="shared" si="1"/>
        <v>28.4</v>
      </c>
    </row>
    <row r="88" spans="1:7" s="17" customFormat="1" ht="24.75" customHeight="1" x14ac:dyDescent="0.2">
      <c r="A88" s="14" t="str">
        <f>'Pregnant Women Participating'!A88</f>
        <v>Mountain Plains</v>
      </c>
      <c r="B88" s="16">
        <v>73941</v>
      </c>
      <c r="C88" s="15">
        <v>71769</v>
      </c>
      <c r="D88" s="15">
        <v>71350</v>
      </c>
      <c r="E88" s="15">
        <v>71035</v>
      </c>
      <c r="F88" s="41">
        <v>70451</v>
      </c>
      <c r="G88" s="16">
        <f t="shared" si="1"/>
        <v>71709.2</v>
      </c>
    </row>
    <row r="89" spans="1:7" ht="12" customHeight="1" x14ac:dyDescent="0.2">
      <c r="A89" s="8" t="str">
        <f>'Pregnant Women Participating'!A89</f>
        <v>Alaska</v>
      </c>
      <c r="B89" s="13">
        <v>2833</v>
      </c>
      <c r="C89" s="4">
        <v>2784</v>
      </c>
      <c r="D89" s="4">
        <v>2754</v>
      </c>
      <c r="E89" s="4">
        <v>2751</v>
      </c>
      <c r="F89" s="42">
        <v>2707</v>
      </c>
      <c r="G89" s="13">
        <f t="shared" si="1"/>
        <v>2765.8</v>
      </c>
    </row>
    <row r="90" spans="1:7" ht="12" customHeight="1" x14ac:dyDescent="0.2">
      <c r="A90" s="8" t="str">
        <f>'Pregnant Women Participating'!A90</f>
        <v>American Samoa</v>
      </c>
      <c r="B90" s="13">
        <v>676</v>
      </c>
      <c r="C90" s="4">
        <v>683</v>
      </c>
      <c r="D90" s="4">
        <v>707</v>
      </c>
      <c r="E90" s="4">
        <v>718</v>
      </c>
      <c r="F90" s="42">
        <v>709</v>
      </c>
      <c r="G90" s="13">
        <f t="shared" si="1"/>
        <v>698.6</v>
      </c>
    </row>
    <row r="91" spans="1:7" ht="12" customHeight="1" x14ac:dyDescent="0.2">
      <c r="A91" s="8" t="str">
        <f>'Pregnant Women Participating'!A91</f>
        <v>California</v>
      </c>
      <c r="B91" s="13">
        <v>172689</v>
      </c>
      <c r="C91" s="4">
        <v>168476</v>
      </c>
      <c r="D91" s="4">
        <v>168004</v>
      </c>
      <c r="E91" s="4">
        <v>168390</v>
      </c>
      <c r="F91" s="42">
        <v>166298</v>
      </c>
      <c r="G91" s="13">
        <f t="shared" si="1"/>
        <v>168771.4</v>
      </c>
    </row>
    <row r="92" spans="1:7" ht="12" customHeight="1" x14ac:dyDescent="0.2">
      <c r="A92" s="8" t="str">
        <f>'Pregnant Women Participating'!A92</f>
        <v>Guam</v>
      </c>
      <c r="B92" s="13">
        <v>1281</v>
      </c>
      <c r="C92" s="4">
        <v>1212</v>
      </c>
      <c r="D92" s="4">
        <v>1231</v>
      </c>
      <c r="E92" s="4">
        <v>1219</v>
      </c>
      <c r="F92" s="42">
        <v>1216</v>
      </c>
      <c r="G92" s="13">
        <f t="shared" si="1"/>
        <v>1231.8</v>
      </c>
    </row>
    <row r="93" spans="1:7" ht="12" customHeight="1" x14ac:dyDescent="0.2">
      <c r="A93" s="8" t="str">
        <f>'Pregnant Women Participating'!A93</f>
        <v>Hawaii</v>
      </c>
      <c r="B93" s="13">
        <v>4986</v>
      </c>
      <c r="C93" s="4">
        <v>4831</v>
      </c>
      <c r="D93" s="4">
        <v>4848</v>
      </c>
      <c r="E93" s="4">
        <v>4863</v>
      </c>
      <c r="F93" s="42">
        <v>4829</v>
      </c>
      <c r="G93" s="13">
        <f t="shared" si="1"/>
        <v>4871.3999999999996</v>
      </c>
    </row>
    <row r="94" spans="1:7" ht="12" customHeight="1" x14ac:dyDescent="0.2">
      <c r="A94" s="8" t="str">
        <f>'Pregnant Women Participating'!A94</f>
        <v>Idaho</v>
      </c>
      <c r="B94" s="13">
        <v>6841</v>
      </c>
      <c r="C94" s="4">
        <v>6665</v>
      </c>
      <c r="D94" s="4">
        <v>6665</v>
      </c>
      <c r="E94" s="4">
        <v>6741</v>
      </c>
      <c r="F94" s="42">
        <v>6644</v>
      </c>
      <c r="G94" s="13">
        <f t="shared" si="1"/>
        <v>6711.2</v>
      </c>
    </row>
    <row r="95" spans="1:7" ht="12" customHeight="1" x14ac:dyDescent="0.2">
      <c r="A95" s="8" t="str">
        <f>'Pregnant Women Participating'!A95</f>
        <v>Nevada</v>
      </c>
      <c r="B95" s="13">
        <v>13019</v>
      </c>
      <c r="C95" s="4">
        <v>12395</v>
      </c>
      <c r="D95" s="4">
        <v>12331</v>
      </c>
      <c r="E95" s="4">
        <v>12195</v>
      </c>
      <c r="F95" s="42">
        <v>12042</v>
      </c>
      <c r="G95" s="13">
        <f t="shared" si="1"/>
        <v>12396.4</v>
      </c>
    </row>
    <row r="96" spans="1:7" ht="12" customHeight="1" x14ac:dyDescent="0.2">
      <c r="A96" s="8" t="str">
        <f>'Pregnant Women Participating'!A96</f>
        <v>Oregon</v>
      </c>
      <c r="B96" s="13">
        <v>16390</v>
      </c>
      <c r="C96" s="4">
        <v>15993</v>
      </c>
      <c r="D96" s="4">
        <v>15914</v>
      </c>
      <c r="E96" s="4">
        <v>15844</v>
      </c>
      <c r="F96" s="42">
        <v>15734</v>
      </c>
      <c r="G96" s="13">
        <f t="shared" si="1"/>
        <v>15975</v>
      </c>
    </row>
    <row r="97" spans="1:7" ht="12" customHeight="1" x14ac:dyDescent="0.2">
      <c r="A97" s="8" t="str">
        <f>'Pregnant Women Participating'!A97</f>
        <v>Washington</v>
      </c>
      <c r="B97" s="13">
        <v>26760</v>
      </c>
      <c r="C97" s="4">
        <v>25933</v>
      </c>
      <c r="D97" s="4">
        <v>25660</v>
      </c>
      <c r="E97" s="4">
        <v>25735</v>
      </c>
      <c r="F97" s="42">
        <v>25528</v>
      </c>
      <c r="G97" s="13">
        <f t="shared" si="1"/>
        <v>25923.200000000001</v>
      </c>
    </row>
    <row r="98" spans="1:7" ht="12" customHeight="1" x14ac:dyDescent="0.2">
      <c r="A98" s="8" t="str">
        <f>'Pregnant Women Participating'!A98</f>
        <v>Northern Marianas</v>
      </c>
      <c r="B98" s="13">
        <v>444</v>
      </c>
      <c r="C98" s="4">
        <v>441</v>
      </c>
      <c r="D98" s="4">
        <v>433</v>
      </c>
      <c r="E98" s="4">
        <v>423</v>
      </c>
      <c r="F98" s="42">
        <v>430</v>
      </c>
      <c r="G98" s="13">
        <f t="shared" si="1"/>
        <v>434.2</v>
      </c>
    </row>
    <row r="99" spans="1:7" ht="12" customHeight="1" x14ac:dyDescent="0.2">
      <c r="A99" s="8" t="str">
        <f>'Pregnant Women Participating'!A99</f>
        <v>Inter-Tribal Council, NV</v>
      </c>
      <c r="B99" s="13">
        <v>106</v>
      </c>
      <c r="C99" s="4">
        <v>105</v>
      </c>
      <c r="D99" s="4">
        <v>104</v>
      </c>
      <c r="E99" s="4">
        <v>93</v>
      </c>
      <c r="F99" s="42">
        <v>99</v>
      </c>
      <c r="G99" s="13">
        <f t="shared" si="1"/>
        <v>101.4</v>
      </c>
    </row>
    <row r="100" spans="1:7" s="17" customFormat="1" ht="24.75" customHeight="1" x14ac:dyDescent="0.2">
      <c r="A100" s="14" t="str">
        <f>'Pregnant Women Participating'!A100</f>
        <v>Western Region</v>
      </c>
      <c r="B100" s="16">
        <v>246025</v>
      </c>
      <c r="C100" s="15">
        <v>239518</v>
      </c>
      <c r="D100" s="15">
        <v>238651</v>
      </c>
      <c r="E100" s="15">
        <v>238972</v>
      </c>
      <c r="F100" s="41">
        <v>236236</v>
      </c>
      <c r="G100" s="16">
        <f t="shared" si="1"/>
        <v>239880.4</v>
      </c>
    </row>
    <row r="101" spans="1:7" s="31" customFormat="1" ht="16.5" customHeight="1" thickBot="1" x14ac:dyDescent="0.25">
      <c r="A101" s="28" t="str">
        <f>'Pregnant Women Participating'!A101</f>
        <v>TOTAL</v>
      </c>
      <c r="B101" s="29">
        <v>1479742</v>
      </c>
      <c r="C101" s="30">
        <v>1439332</v>
      </c>
      <c r="D101" s="30">
        <v>1429362</v>
      </c>
      <c r="E101" s="30">
        <v>1422221</v>
      </c>
      <c r="F101" s="44">
        <v>1406135</v>
      </c>
      <c r="G101" s="29">
        <f t="shared" si="1"/>
        <v>1435358.4</v>
      </c>
    </row>
    <row r="102" spans="1:7" ht="12.75" customHeight="1" thickTop="1" x14ac:dyDescent="0.2">
      <c r="A102" s="9"/>
    </row>
    <row r="103" spans="1:7" x14ac:dyDescent="0.2">
      <c r="A103" s="9"/>
    </row>
    <row r="104" spans="1:7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1"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G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6" width="11.7109375" style="3" customWidth="1"/>
    <col min="7" max="7" width="13.7109375" style="3" customWidth="1"/>
    <col min="8" max="16384" width="9.140625" style="3"/>
  </cols>
  <sheetData>
    <row r="1" spans="1:7" ht="12" customHeight="1" x14ac:dyDescent="0.2">
      <c r="A1" s="10" t="s">
        <v>7</v>
      </c>
      <c r="B1" s="2"/>
      <c r="C1" s="2"/>
      <c r="D1" s="2"/>
      <c r="E1" s="2"/>
      <c r="F1" s="2"/>
    </row>
    <row r="2" spans="1:7" ht="12" customHeight="1" x14ac:dyDescent="0.2">
      <c r="A2" s="10" t="str">
        <f>'Pregnant Women Participating'!A2</f>
        <v>FISCAL YEAR 2026</v>
      </c>
      <c r="B2" s="2"/>
      <c r="C2" s="2"/>
      <c r="D2" s="2"/>
      <c r="E2" s="2"/>
      <c r="F2" s="2"/>
    </row>
    <row r="3" spans="1:7" ht="12" customHeight="1" x14ac:dyDescent="0.2">
      <c r="A3" s="1" t="str">
        <f>'Pregnant Women Participating'!A3</f>
        <v>Data as of May 08, 2026</v>
      </c>
      <c r="B3" s="2"/>
      <c r="C3" s="2"/>
      <c r="D3" s="2"/>
      <c r="E3" s="2"/>
      <c r="F3" s="2"/>
    </row>
    <row r="4" spans="1:7" ht="12" customHeight="1" x14ac:dyDescent="0.2">
      <c r="A4" s="2"/>
      <c r="B4" s="2"/>
      <c r="C4" s="2"/>
      <c r="D4" s="2"/>
      <c r="E4" s="2"/>
      <c r="F4" s="2"/>
    </row>
    <row r="5" spans="1:7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19">
        <f>DATE(RIGHT(A2,4),1,1)</f>
        <v>46023</v>
      </c>
      <c r="F5" s="19">
        <f>DATE(RIGHT(A2,4),2,1)</f>
        <v>46054</v>
      </c>
      <c r="G5" s="12" t="s">
        <v>12</v>
      </c>
    </row>
    <row r="6" spans="1:7" ht="12" customHeight="1" x14ac:dyDescent="0.2">
      <c r="A6" s="7" t="str">
        <f>'Pregnant Women Participating'!A6</f>
        <v>Connecticut</v>
      </c>
      <c r="B6" s="13">
        <v>30948</v>
      </c>
      <c r="C6" s="4">
        <v>30659</v>
      </c>
      <c r="D6" s="4">
        <v>30411</v>
      </c>
      <c r="E6" s="4">
        <v>30274</v>
      </c>
      <c r="F6" s="4">
        <v>29274</v>
      </c>
      <c r="G6" s="13">
        <f t="shared" ref="G6:G14" si="0">IF(SUM(B6:F6)&gt;0,AVERAGE(B6:F6)," ")</f>
        <v>30313.200000000001</v>
      </c>
    </row>
    <row r="7" spans="1:7" ht="12" customHeight="1" x14ac:dyDescent="0.2">
      <c r="A7" s="7" t="str">
        <f>'Pregnant Women Participating'!A7</f>
        <v>Maine</v>
      </c>
      <c r="B7" s="13">
        <v>11307</v>
      </c>
      <c r="C7" s="4">
        <v>11229</v>
      </c>
      <c r="D7" s="4">
        <v>11114</v>
      </c>
      <c r="E7" s="4">
        <v>11112</v>
      </c>
      <c r="F7" s="4">
        <v>10977</v>
      </c>
      <c r="G7" s="13">
        <f t="shared" si="0"/>
        <v>11147.8</v>
      </c>
    </row>
    <row r="8" spans="1:7" ht="12" customHeight="1" x14ac:dyDescent="0.2">
      <c r="A8" s="7" t="str">
        <f>'Pregnant Women Participating'!A8</f>
        <v>Massachusetts</v>
      </c>
      <c r="B8" s="13">
        <v>71484</v>
      </c>
      <c r="C8" s="4">
        <v>70696</v>
      </c>
      <c r="D8" s="4">
        <v>70339</v>
      </c>
      <c r="E8" s="4">
        <v>70620</v>
      </c>
      <c r="F8" s="4">
        <v>70160</v>
      </c>
      <c r="G8" s="13">
        <f t="shared" si="0"/>
        <v>70659.8</v>
      </c>
    </row>
    <row r="9" spans="1:7" ht="12" customHeight="1" x14ac:dyDescent="0.2">
      <c r="A9" s="7" t="str">
        <f>'Pregnant Women Participating'!A9</f>
        <v>New Hampshire</v>
      </c>
      <c r="B9" s="13">
        <v>7602</v>
      </c>
      <c r="C9" s="4">
        <v>7493</v>
      </c>
      <c r="D9" s="4">
        <v>7553</v>
      </c>
      <c r="E9" s="4">
        <v>7545</v>
      </c>
      <c r="F9" s="4">
        <v>7407</v>
      </c>
      <c r="G9" s="13">
        <f t="shared" si="0"/>
        <v>7520</v>
      </c>
    </row>
    <row r="10" spans="1:7" ht="12" customHeight="1" x14ac:dyDescent="0.2">
      <c r="A10" s="7" t="str">
        <f>'Pregnant Women Participating'!A10</f>
        <v>New York</v>
      </c>
      <c r="B10" s="13">
        <v>275851</v>
      </c>
      <c r="C10" s="4">
        <v>275074</v>
      </c>
      <c r="D10" s="4">
        <v>276438</v>
      </c>
      <c r="E10" s="4">
        <v>278510</v>
      </c>
      <c r="F10" s="4">
        <v>277971</v>
      </c>
      <c r="G10" s="13">
        <f t="shared" si="0"/>
        <v>276768.8</v>
      </c>
    </row>
    <row r="11" spans="1:7" ht="12" customHeight="1" x14ac:dyDescent="0.2">
      <c r="A11" s="7" t="str">
        <f>'Pregnant Women Participating'!A11</f>
        <v>Rhode Island</v>
      </c>
      <c r="B11" s="13">
        <v>10353</v>
      </c>
      <c r="C11" s="4">
        <v>10098</v>
      </c>
      <c r="D11" s="4">
        <v>10066</v>
      </c>
      <c r="E11" s="4">
        <v>10251</v>
      </c>
      <c r="F11" s="4">
        <v>10069</v>
      </c>
      <c r="G11" s="13">
        <f t="shared" si="0"/>
        <v>10167.4</v>
      </c>
    </row>
    <row r="12" spans="1:7" ht="12" customHeight="1" x14ac:dyDescent="0.2">
      <c r="A12" s="7" t="str">
        <f>'Pregnant Women Participating'!A12</f>
        <v>Vermont</v>
      </c>
      <c r="B12" s="13">
        <v>6527</v>
      </c>
      <c r="C12" s="4">
        <v>6445</v>
      </c>
      <c r="D12" s="4">
        <v>6459</v>
      </c>
      <c r="E12" s="4">
        <v>6468</v>
      </c>
      <c r="F12" s="4">
        <v>6422</v>
      </c>
      <c r="G12" s="13">
        <f t="shared" si="0"/>
        <v>6464.2</v>
      </c>
    </row>
    <row r="13" spans="1:7" ht="12" customHeight="1" x14ac:dyDescent="0.2">
      <c r="A13" s="7" t="str">
        <f>'Pregnant Women Participating'!A13</f>
        <v>Virgin Islands</v>
      </c>
      <c r="B13" s="13">
        <v>1273</v>
      </c>
      <c r="C13" s="4">
        <v>1250</v>
      </c>
      <c r="D13" s="4">
        <v>1252</v>
      </c>
      <c r="E13" s="4">
        <v>1261</v>
      </c>
      <c r="F13" s="4">
        <v>0</v>
      </c>
      <c r="G13" s="13">
        <f t="shared" si="0"/>
        <v>1007.2</v>
      </c>
    </row>
    <row r="14" spans="1:7" ht="12" customHeight="1" x14ac:dyDescent="0.2">
      <c r="A14" s="7" t="str">
        <f>'Pregnant Women Participating'!A14</f>
        <v>Pleasant Point, ME</v>
      </c>
      <c r="B14" s="13">
        <v>20</v>
      </c>
      <c r="C14" s="4">
        <v>20</v>
      </c>
      <c r="D14" s="4">
        <v>18</v>
      </c>
      <c r="E14" s="4">
        <v>19</v>
      </c>
      <c r="F14" s="4">
        <v>0</v>
      </c>
      <c r="G14" s="13">
        <f t="shared" si="0"/>
        <v>15.4</v>
      </c>
    </row>
    <row r="15" spans="1:7" s="17" customFormat="1" ht="24.75" customHeight="1" x14ac:dyDescent="0.2">
      <c r="A15" s="14" t="str">
        <f>'Pregnant Women Participating'!A15</f>
        <v>Northeast Region</v>
      </c>
      <c r="B15" s="16">
        <v>415365</v>
      </c>
      <c r="C15" s="15">
        <v>412964</v>
      </c>
      <c r="D15" s="15">
        <v>413650</v>
      </c>
      <c r="E15" s="15">
        <v>416060</v>
      </c>
      <c r="F15" s="15">
        <v>412280</v>
      </c>
      <c r="G15" s="16">
        <f t="shared" ref="G15:G101" si="1">IF(SUM(B15:F15)&gt;0,AVERAGE(B15:F15)," ")</f>
        <v>414063.8</v>
      </c>
    </row>
    <row r="16" spans="1:7" ht="12" customHeight="1" x14ac:dyDescent="0.2">
      <c r="A16" s="7" t="str">
        <f>'Pregnant Women Participating'!A16</f>
        <v>Delaware</v>
      </c>
      <c r="B16" s="13">
        <v>14254</v>
      </c>
      <c r="C16" s="4">
        <v>14199</v>
      </c>
      <c r="D16" s="4">
        <v>14064</v>
      </c>
      <c r="E16" s="4">
        <v>14038</v>
      </c>
      <c r="F16" s="42">
        <v>14068</v>
      </c>
      <c r="G16" s="13">
        <f t="shared" si="1"/>
        <v>14124.6</v>
      </c>
    </row>
    <row r="17" spans="1:7" ht="12" customHeight="1" x14ac:dyDescent="0.2">
      <c r="A17" s="7" t="str">
        <f>'Pregnant Women Participating'!A17</f>
        <v>District of Columbia</v>
      </c>
      <c r="B17" s="13">
        <v>6495</v>
      </c>
      <c r="C17" s="4">
        <v>6483</v>
      </c>
      <c r="D17" s="4">
        <v>6338</v>
      </c>
      <c r="E17" s="4">
        <v>6349</v>
      </c>
      <c r="F17" s="42">
        <v>6225</v>
      </c>
      <c r="G17" s="13">
        <f t="shared" si="1"/>
        <v>6378</v>
      </c>
    </row>
    <row r="18" spans="1:7" ht="12" customHeight="1" x14ac:dyDescent="0.2">
      <c r="A18" s="7" t="str">
        <f>'Pregnant Women Participating'!A18</f>
        <v>Maryland</v>
      </c>
      <c r="B18" s="13">
        <v>67198</v>
      </c>
      <c r="C18" s="4">
        <v>66498</v>
      </c>
      <c r="D18" s="4">
        <v>65895</v>
      </c>
      <c r="E18" s="4">
        <v>65061</v>
      </c>
      <c r="F18" s="42">
        <v>63873</v>
      </c>
      <c r="G18" s="13">
        <f t="shared" si="1"/>
        <v>65705</v>
      </c>
    </row>
    <row r="19" spans="1:7" ht="12" customHeight="1" x14ac:dyDescent="0.2">
      <c r="A19" s="7" t="str">
        <f>'Pregnant Women Participating'!A19</f>
        <v>New Jersey</v>
      </c>
      <c r="B19" s="13">
        <v>95471</v>
      </c>
      <c r="C19" s="4">
        <v>95198</v>
      </c>
      <c r="D19" s="4">
        <v>94810</v>
      </c>
      <c r="E19" s="4">
        <v>94082</v>
      </c>
      <c r="F19" s="42">
        <v>93924</v>
      </c>
      <c r="G19" s="13">
        <f t="shared" si="1"/>
        <v>94697</v>
      </c>
    </row>
    <row r="20" spans="1:7" ht="12" customHeight="1" x14ac:dyDescent="0.2">
      <c r="A20" s="7" t="str">
        <f>'Pregnant Women Participating'!A20</f>
        <v>Pennsylvania</v>
      </c>
      <c r="B20" s="13">
        <v>105199</v>
      </c>
      <c r="C20" s="4">
        <v>103459</v>
      </c>
      <c r="D20" s="4">
        <v>101494</v>
      </c>
      <c r="E20" s="4">
        <v>100333</v>
      </c>
      <c r="F20" s="42">
        <v>99566</v>
      </c>
      <c r="G20" s="13">
        <f t="shared" si="1"/>
        <v>102010.2</v>
      </c>
    </row>
    <row r="21" spans="1:7" ht="12" customHeight="1" x14ac:dyDescent="0.2">
      <c r="A21" s="7" t="str">
        <f>'Pregnant Women Participating'!A21</f>
        <v>Puerto Rico</v>
      </c>
      <c r="B21" s="13">
        <v>55580</v>
      </c>
      <c r="C21" s="4">
        <v>55246</v>
      </c>
      <c r="D21" s="4">
        <v>55297</v>
      </c>
      <c r="E21" s="4">
        <v>55184</v>
      </c>
      <c r="F21" s="42">
        <v>55215</v>
      </c>
      <c r="G21" s="13">
        <f t="shared" si="1"/>
        <v>55304.4</v>
      </c>
    </row>
    <row r="22" spans="1:7" ht="12" customHeight="1" x14ac:dyDescent="0.2">
      <c r="A22" s="7" t="str">
        <f>'Pregnant Women Participating'!A22</f>
        <v>Virginia</v>
      </c>
      <c r="B22" s="13">
        <v>56242</v>
      </c>
      <c r="C22" s="4">
        <v>55259</v>
      </c>
      <c r="D22" s="4">
        <v>54669</v>
      </c>
      <c r="E22" s="4">
        <v>54377</v>
      </c>
      <c r="F22" s="42">
        <v>54003</v>
      </c>
      <c r="G22" s="13">
        <f t="shared" si="1"/>
        <v>54910</v>
      </c>
    </row>
    <row r="23" spans="1:7" ht="12" customHeight="1" x14ac:dyDescent="0.2">
      <c r="A23" s="7" t="str">
        <f>'Pregnant Women Participating'!A23</f>
        <v>West Virginia</v>
      </c>
      <c r="B23" s="13">
        <v>20075</v>
      </c>
      <c r="C23" s="4">
        <v>19912</v>
      </c>
      <c r="D23" s="4">
        <v>19781</v>
      </c>
      <c r="E23" s="4">
        <v>20005</v>
      </c>
      <c r="F23" s="42">
        <v>19767</v>
      </c>
      <c r="G23" s="13">
        <f t="shared" si="1"/>
        <v>19908</v>
      </c>
    </row>
    <row r="24" spans="1:7" s="17" customFormat="1" ht="24.75" customHeight="1" x14ac:dyDescent="0.2">
      <c r="A24" s="14" t="str">
        <f>'Pregnant Women Participating'!A24</f>
        <v>Mid-Atlantic Region</v>
      </c>
      <c r="B24" s="16">
        <v>420514</v>
      </c>
      <c r="C24" s="15">
        <v>416254</v>
      </c>
      <c r="D24" s="15">
        <v>412348</v>
      </c>
      <c r="E24" s="15">
        <v>409429</v>
      </c>
      <c r="F24" s="41">
        <v>406641</v>
      </c>
      <c r="G24" s="16">
        <f t="shared" si="1"/>
        <v>413037.2</v>
      </c>
    </row>
    <row r="25" spans="1:7" ht="12" customHeight="1" x14ac:dyDescent="0.2">
      <c r="A25" s="7" t="str">
        <f>'Pregnant Women Participating'!A25</f>
        <v>Alabama</v>
      </c>
      <c r="B25" s="13">
        <v>57396</v>
      </c>
      <c r="C25" s="4">
        <v>53883</v>
      </c>
      <c r="D25" s="4">
        <v>55537</v>
      </c>
      <c r="E25" s="4">
        <v>58578</v>
      </c>
      <c r="F25" s="42">
        <v>58202</v>
      </c>
      <c r="G25" s="13">
        <f t="shared" si="1"/>
        <v>56719.199999999997</v>
      </c>
    </row>
    <row r="26" spans="1:7" ht="12" customHeight="1" x14ac:dyDescent="0.2">
      <c r="A26" s="7" t="str">
        <f>'Pregnant Women Participating'!A26</f>
        <v>Florida</v>
      </c>
      <c r="B26" s="13">
        <v>239634</v>
      </c>
      <c r="C26" s="4">
        <v>232989</v>
      </c>
      <c r="D26" s="4">
        <v>230642</v>
      </c>
      <c r="E26" s="4">
        <v>230659</v>
      </c>
      <c r="F26" s="42">
        <v>219662</v>
      </c>
      <c r="G26" s="13">
        <f t="shared" si="1"/>
        <v>230717.2</v>
      </c>
    </row>
    <row r="27" spans="1:7" ht="12" customHeight="1" x14ac:dyDescent="0.2">
      <c r="A27" s="7" t="str">
        <f>'Pregnant Women Participating'!A27</f>
        <v>Georgia</v>
      </c>
      <c r="B27" s="13">
        <v>133216</v>
      </c>
      <c r="C27" s="4">
        <v>133961</v>
      </c>
      <c r="D27" s="4">
        <v>134123</v>
      </c>
      <c r="E27" s="4">
        <v>134755</v>
      </c>
      <c r="F27" s="42">
        <v>134370</v>
      </c>
      <c r="G27" s="13">
        <f t="shared" si="1"/>
        <v>134085</v>
      </c>
    </row>
    <row r="28" spans="1:7" ht="12" customHeight="1" x14ac:dyDescent="0.2">
      <c r="A28" s="7" t="str">
        <f>'Pregnant Women Participating'!A28</f>
        <v>Kentucky</v>
      </c>
      <c r="B28" s="13">
        <v>59968</v>
      </c>
      <c r="C28" s="4">
        <v>59419</v>
      </c>
      <c r="D28" s="4">
        <v>58925</v>
      </c>
      <c r="E28" s="4">
        <v>58743</v>
      </c>
      <c r="F28" s="42">
        <v>58615</v>
      </c>
      <c r="G28" s="13">
        <f t="shared" si="1"/>
        <v>59134</v>
      </c>
    </row>
    <row r="29" spans="1:7" ht="12" customHeight="1" x14ac:dyDescent="0.2">
      <c r="A29" s="7" t="str">
        <f>'Pregnant Women Participating'!A29</f>
        <v>Mississippi</v>
      </c>
      <c r="B29" s="13">
        <v>28055</v>
      </c>
      <c r="C29" s="4">
        <v>27518</v>
      </c>
      <c r="D29" s="4">
        <v>28173</v>
      </c>
      <c r="E29" s="4">
        <v>27364</v>
      </c>
      <c r="F29" s="42">
        <v>28258</v>
      </c>
      <c r="G29" s="13">
        <f t="shared" si="1"/>
        <v>27873.599999999999</v>
      </c>
    </row>
    <row r="30" spans="1:7" ht="12" customHeight="1" x14ac:dyDescent="0.2">
      <c r="A30" s="7" t="str">
        <f>'Pregnant Women Participating'!A30</f>
        <v>North Carolina</v>
      </c>
      <c r="B30" s="13">
        <v>149157</v>
      </c>
      <c r="C30" s="4">
        <v>147337</v>
      </c>
      <c r="D30" s="4">
        <v>146995</v>
      </c>
      <c r="E30" s="4">
        <v>147402</v>
      </c>
      <c r="F30" s="42">
        <v>146737</v>
      </c>
      <c r="G30" s="13">
        <f t="shared" si="1"/>
        <v>147525.6</v>
      </c>
    </row>
    <row r="31" spans="1:7" ht="12" customHeight="1" x14ac:dyDescent="0.2">
      <c r="A31" s="7" t="str">
        <f>'Pregnant Women Participating'!A31</f>
        <v>South Carolina</v>
      </c>
      <c r="B31" s="13">
        <v>54226</v>
      </c>
      <c r="C31" s="4">
        <v>53774</v>
      </c>
      <c r="D31" s="4">
        <v>53571</v>
      </c>
      <c r="E31" s="4">
        <v>53445</v>
      </c>
      <c r="F31" s="42">
        <v>52628</v>
      </c>
      <c r="G31" s="13">
        <f t="shared" si="1"/>
        <v>53528.800000000003</v>
      </c>
    </row>
    <row r="32" spans="1:7" ht="12" customHeight="1" x14ac:dyDescent="0.2">
      <c r="A32" s="7" t="str">
        <f>'Pregnant Women Participating'!A32</f>
        <v>Tennessee</v>
      </c>
      <c r="B32" s="13">
        <v>87630</v>
      </c>
      <c r="C32" s="4">
        <v>85628</v>
      </c>
      <c r="D32" s="4">
        <v>84865</v>
      </c>
      <c r="E32" s="4">
        <v>82957</v>
      </c>
      <c r="F32" s="42">
        <v>82942</v>
      </c>
      <c r="G32" s="13">
        <f t="shared" si="1"/>
        <v>84804.4</v>
      </c>
    </row>
    <row r="33" spans="1:7" ht="12" customHeight="1" x14ac:dyDescent="0.2">
      <c r="A33" s="7" t="str">
        <f>'Pregnant Women Participating'!A33</f>
        <v>Choctaw Indians, MS</v>
      </c>
      <c r="B33" s="13">
        <v>379</v>
      </c>
      <c r="C33" s="4">
        <v>366</v>
      </c>
      <c r="D33" s="4">
        <v>359</v>
      </c>
      <c r="E33" s="4">
        <v>347</v>
      </c>
      <c r="F33" s="42">
        <v>332</v>
      </c>
      <c r="G33" s="13">
        <f t="shared" si="1"/>
        <v>356.6</v>
      </c>
    </row>
    <row r="34" spans="1:7" ht="12" customHeight="1" x14ac:dyDescent="0.2">
      <c r="A34" s="7" t="str">
        <f>'Pregnant Women Participating'!A34</f>
        <v>Eastern Cherokee, NC</v>
      </c>
      <c r="B34" s="13">
        <v>247</v>
      </c>
      <c r="C34" s="4">
        <v>250</v>
      </c>
      <c r="D34" s="4">
        <v>257</v>
      </c>
      <c r="E34" s="4">
        <v>248</v>
      </c>
      <c r="F34" s="42">
        <v>243</v>
      </c>
      <c r="G34" s="13">
        <f t="shared" si="1"/>
        <v>249</v>
      </c>
    </row>
    <row r="35" spans="1:7" s="17" customFormat="1" ht="24.75" customHeight="1" x14ac:dyDescent="0.2">
      <c r="A35" s="14" t="str">
        <f>'Pregnant Women Participating'!A35</f>
        <v>Southeast Region</v>
      </c>
      <c r="B35" s="16">
        <v>809908</v>
      </c>
      <c r="C35" s="15">
        <v>795125</v>
      </c>
      <c r="D35" s="15">
        <v>793447</v>
      </c>
      <c r="E35" s="15">
        <v>794498</v>
      </c>
      <c r="F35" s="41">
        <v>781989</v>
      </c>
      <c r="G35" s="16">
        <f t="shared" si="1"/>
        <v>794993.4</v>
      </c>
    </row>
    <row r="36" spans="1:7" ht="12" customHeight="1" x14ac:dyDescent="0.2">
      <c r="A36" s="7" t="str">
        <f>'Pregnant Women Participating'!A36</f>
        <v>Illinois</v>
      </c>
      <c r="B36" s="13">
        <v>92416</v>
      </c>
      <c r="C36" s="4">
        <v>91149</v>
      </c>
      <c r="D36" s="4">
        <v>89800</v>
      </c>
      <c r="E36" s="4">
        <v>89909</v>
      </c>
      <c r="F36" s="42">
        <v>89304</v>
      </c>
      <c r="G36" s="13">
        <f t="shared" si="1"/>
        <v>90515.6</v>
      </c>
    </row>
    <row r="37" spans="1:7" ht="12" customHeight="1" x14ac:dyDescent="0.2">
      <c r="A37" s="7" t="str">
        <f>'Pregnant Women Participating'!A37</f>
        <v>Indiana</v>
      </c>
      <c r="B37" s="13">
        <v>87666</v>
      </c>
      <c r="C37" s="4">
        <v>86444</v>
      </c>
      <c r="D37" s="4">
        <v>85621</v>
      </c>
      <c r="E37" s="4">
        <v>85711</v>
      </c>
      <c r="F37" s="42">
        <v>82990</v>
      </c>
      <c r="G37" s="13">
        <f t="shared" si="1"/>
        <v>85686.399999999994</v>
      </c>
    </row>
    <row r="38" spans="1:7" ht="12" customHeight="1" x14ac:dyDescent="0.2">
      <c r="A38" s="7" t="str">
        <f>'Pregnant Women Participating'!A38</f>
        <v>Iowa</v>
      </c>
      <c r="B38" s="13">
        <v>35901</v>
      </c>
      <c r="C38" s="4">
        <v>35882</v>
      </c>
      <c r="D38" s="4">
        <v>35467</v>
      </c>
      <c r="E38" s="4">
        <v>35289</v>
      </c>
      <c r="F38" s="42">
        <v>35064</v>
      </c>
      <c r="G38" s="13">
        <f t="shared" si="1"/>
        <v>35520.6</v>
      </c>
    </row>
    <row r="39" spans="1:7" ht="12" customHeight="1" x14ac:dyDescent="0.2">
      <c r="A39" s="7" t="str">
        <f>'Pregnant Women Participating'!A39</f>
        <v>Michigan</v>
      </c>
      <c r="B39" s="13">
        <v>105907</v>
      </c>
      <c r="C39" s="4">
        <v>104810</v>
      </c>
      <c r="D39" s="4">
        <v>103698</v>
      </c>
      <c r="E39" s="4">
        <v>103682</v>
      </c>
      <c r="F39" s="42">
        <v>102849</v>
      </c>
      <c r="G39" s="13">
        <f t="shared" si="1"/>
        <v>104189.2</v>
      </c>
    </row>
    <row r="40" spans="1:7" ht="12" customHeight="1" x14ac:dyDescent="0.2">
      <c r="A40" s="7" t="str">
        <f>'Pregnant Women Participating'!A40</f>
        <v>Minnesota</v>
      </c>
      <c r="B40" s="13">
        <v>60623</v>
      </c>
      <c r="C40" s="4">
        <v>59943</v>
      </c>
      <c r="D40" s="4">
        <v>59442</v>
      </c>
      <c r="E40" s="4">
        <v>59307</v>
      </c>
      <c r="F40" s="42">
        <v>58469</v>
      </c>
      <c r="G40" s="13">
        <f t="shared" si="1"/>
        <v>59556.800000000003</v>
      </c>
    </row>
    <row r="41" spans="1:7" ht="12" customHeight="1" x14ac:dyDescent="0.2">
      <c r="A41" s="7" t="str">
        <f>'Pregnant Women Participating'!A41</f>
        <v>Ohio</v>
      </c>
      <c r="B41" s="13">
        <v>98111</v>
      </c>
      <c r="C41" s="4">
        <v>96588</v>
      </c>
      <c r="D41" s="4">
        <v>95159</v>
      </c>
      <c r="E41" s="4">
        <v>93682</v>
      </c>
      <c r="F41" s="42">
        <v>93170</v>
      </c>
      <c r="G41" s="13">
        <f t="shared" si="1"/>
        <v>95342</v>
      </c>
    </row>
    <row r="42" spans="1:7" ht="12" customHeight="1" x14ac:dyDescent="0.2">
      <c r="A42" s="7" t="str">
        <f>'Pregnant Women Participating'!A42</f>
        <v>Wisconsin</v>
      </c>
      <c r="B42" s="13">
        <v>55751</v>
      </c>
      <c r="C42" s="4">
        <v>55247</v>
      </c>
      <c r="D42" s="4">
        <v>55070</v>
      </c>
      <c r="E42" s="4">
        <v>55280</v>
      </c>
      <c r="F42" s="42">
        <v>54204</v>
      </c>
      <c r="G42" s="13">
        <f t="shared" si="1"/>
        <v>55110.400000000001</v>
      </c>
    </row>
    <row r="43" spans="1:7" s="17" customFormat="1" ht="24.75" customHeight="1" x14ac:dyDescent="0.2">
      <c r="A43" s="14" t="str">
        <f>'Pregnant Women Participating'!A43</f>
        <v>Midwest Region</v>
      </c>
      <c r="B43" s="16">
        <v>536375</v>
      </c>
      <c r="C43" s="15">
        <v>530063</v>
      </c>
      <c r="D43" s="15">
        <v>524257</v>
      </c>
      <c r="E43" s="15">
        <v>522860</v>
      </c>
      <c r="F43" s="41">
        <v>516050</v>
      </c>
      <c r="G43" s="16">
        <f t="shared" si="1"/>
        <v>525921</v>
      </c>
    </row>
    <row r="44" spans="1:7" ht="12" customHeight="1" x14ac:dyDescent="0.2">
      <c r="A44" s="7" t="str">
        <f>'Pregnant Women Participating'!A44</f>
        <v>Arizona</v>
      </c>
      <c r="B44" s="13">
        <v>85567</v>
      </c>
      <c r="C44" s="4">
        <v>84966</v>
      </c>
      <c r="D44" s="4">
        <v>85209</v>
      </c>
      <c r="E44" s="4">
        <v>85249</v>
      </c>
      <c r="F44" s="42">
        <v>85161</v>
      </c>
      <c r="G44" s="13">
        <f t="shared" si="1"/>
        <v>85230.399999999994</v>
      </c>
    </row>
    <row r="45" spans="1:7" ht="12" customHeight="1" x14ac:dyDescent="0.2">
      <c r="A45" s="7" t="str">
        <f>'Pregnant Women Participating'!A45</f>
        <v>Arkansas</v>
      </c>
      <c r="B45" s="13">
        <v>33986</v>
      </c>
      <c r="C45" s="4">
        <v>31250</v>
      </c>
      <c r="D45" s="4">
        <v>29715</v>
      </c>
      <c r="E45" s="4">
        <v>31598</v>
      </c>
      <c r="F45" s="42">
        <v>32565</v>
      </c>
      <c r="G45" s="13">
        <f t="shared" si="1"/>
        <v>31822.799999999999</v>
      </c>
    </row>
    <row r="46" spans="1:7" ht="12" customHeight="1" x14ac:dyDescent="0.2">
      <c r="A46" s="7" t="str">
        <f>'Pregnant Women Participating'!A46</f>
        <v>Louisiana</v>
      </c>
      <c r="B46" s="13">
        <v>51441</v>
      </c>
      <c r="C46" s="4">
        <v>50485</v>
      </c>
      <c r="D46" s="4">
        <v>49855</v>
      </c>
      <c r="E46" s="4">
        <v>49811</v>
      </c>
      <c r="F46" s="42">
        <v>50139</v>
      </c>
      <c r="G46" s="13">
        <f t="shared" si="1"/>
        <v>50346.2</v>
      </c>
    </row>
    <row r="47" spans="1:7" ht="12" customHeight="1" x14ac:dyDescent="0.2">
      <c r="A47" s="7" t="str">
        <f>'Pregnant Women Participating'!A47</f>
        <v>New Mexico</v>
      </c>
      <c r="B47" s="13">
        <v>23872</v>
      </c>
      <c r="C47" s="4">
        <v>22340</v>
      </c>
      <c r="D47" s="4">
        <v>21509</v>
      </c>
      <c r="E47" s="4">
        <v>22811</v>
      </c>
      <c r="F47" s="42">
        <v>23301</v>
      </c>
      <c r="G47" s="13">
        <f t="shared" si="1"/>
        <v>22766.6</v>
      </c>
    </row>
    <row r="48" spans="1:7" ht="12" customHeight="1" x14ac:dyDescent="0.2">
      <c r="A48" s="7" t="str">
        <f>'Pregnant Women Participating'!A48</f>
        <v>Oklahoma</v>
      </c>
      <c r="B48" s="13">
        <v>39230</v>
      </c>
      <c r="C48" s="4">
        <v>38426</v>
      </c>
      <c r="D48" s="4">
        <v>37518</v>
      </c>
      <c r="E48" s="4">
        <v>37170</v>
      </c>
      <c r="F48" s="42">
        <v>36284</v>
      </c>
      <c r="G48" s="13">
        <f t="shared" si="1"/>
        <v>37725.599999999999</v>
      </c>
    </row>
    <row r="49" spans="1:7" ht="12" customHeight="1" x14ac:dyDescent="0.2">
      <c r="A49" s="7" t="str">
        <f>'Pregnant Women Participating'!A49</f>
        <v>Texas</v>
      </c>
      <c r="B49" s="13">
        <v>415840</v>
      </c>
      <c r="C49" s="4">
        <v>411432</v>
      </c>
      <c r="D49" s="4">
        <v>404722</v>
      </c>
      <c r="E49" s="4">
        <v>400057</v>
      </c>
      <c r="F49" s="42">
        <v>399697</v>
      </c>
      <c r="G49" s="13">
        <f t="shared" si="1"/>
        <v>406349.6</v>
      </c>
    </row>
    <row r="50" spans="1:7" ht="12" customHeight="1" x14ac:dyDescent="0.2">
      <c r="A50" s="7" t="str">
        <f>'Pregnant Women Participating'!A50</f>
        <v>Utah</v>
      </c>
      <c r="B50" s="13">
        <v>26824</v>
      </c>
      <c r="C50" s="4">
        <v>26464</v>
      </c>
      <c r="D50" s="4">
        <v>26045</v>
      </c>
      <c r="E50" s="4">
        <v>25775</v>
      </c>
      <c r="F50" s="42">
        <v>25767</v>
      </c>
      <c r="G50" s="13">
        <f t="shared" si="1"/>
        <v>26175</v>
      </c>
    </row>
    <row r="51" spans="1:7" ht="12" customHeight="1" x14ac:dyDescent="0.2">
      <c r="A51" s="7" t="str">
        <f>'Pregnant Women Participating'!A51</f>
        <v>Inter-Tribal Council, AZ</v>
      </c>
      <c r="B51" s="13">
        <v>4241</v>
      </c>
      <c r="C51" s="4">
        <v>4053</v>
      </c>
      <c r="D51" s="4">
        <v>4041</v>
      </c>
      <c r="E51" s="4">
        <v>4096</v>
      </c>
      <c r="F51" s="42">
        <v>4083</v>
      </c>
      <c r="G51" s="13">
        <f t="shared" si="1"/>
        <v>4102.8</v>
      </c>
    </row>
    <row r="52" spans="1:7" ht="12" customHeight="1" x14ac:dyDescent="0.2">
      <c r="A52" s="7" t="str">
        <f>'Pregnant Women Participating'!A52</f>
        <v>Navajo Nation, AZ</v>
      </c>
      <c r="B52" s="13">
        <v>2395</v>
      </c>
      <c r="C52" s="4">
        <v>2326</v>
      </c>
      <c r="D52" s="4">
        <v>2364</v>
      </c>
      <c r="E52" s="4">
        <v>2449</v>
      </c>
      <c r="F52" s="42">
        <v>2996</v>
      </c>
      <c r="G52" s="13">
        <f t="shared" si="1"/>
        <v>2506</v>
      </c>
    </row>
    <row r="53" spans="1:7" ht="12" customHeight="1" x14ac:dyDescent="0.2">
      <c r="A53" s="7" t="str">
        <f>'Pregnant Women Participating'!A53</f>
        <v>Acoma, Canoncito &amp; Laguna, NM</v>
      </c>
      <c r="B53" s="13">
        <v>161</v>
      </c>
      <c r="C53" s="4">
        <v>189</v>
      </c>
      <c r="D53" s="4">
        <v>175</v>
      </c>
      <c r="E53" s="4">
        <v>165</v>
      </c>
      <c r="F53" s="42">
        <v>176</v>
      </c>
      <c r="G53" s="13">
        <f t="shared" si="1"/>
        <v>173.2</v>
      </c>
    </row>
    <row r="54" spans="1:7" ht="12" customHeight="1" x14ac:dyDescent="0.2">
      <c r="A54" s="7" t="str">
        <f>'Pregnant Women Participating'!A54</f>
        <v>Eight Northern Pueblos, NM</v>
      </c>
      <c r="B54" s="13">
        <v>157</v>
      </c>
      <c r="C54" s="4">
        <v>174</v>
      </c>
      <c r="D54" s="4">
        <v>174</v>
      </c>
      <c r="E54" s="4">
        <v>161</v>
      </c>
      <c r="F54" s="42">
        <v>171</v>
      </c>
      <c r="G54" s="13">
        <f t="shared" si="1"/>
        <v>167.4</v>
      </c>
    </row>
    <row r="55" spans="1:7" ht="12" customHeight="1" x14ac:dyDescent="0.2">
      <c r="A55" s="7" t="str">
        <f>'Pregnant Women Participating'!A55</f>
        <v>Five Sandoval Pueblos, NM</v>
      </c>
      <c r="B55" s="13">
        <v>90</v>
      </c>
      <c r="C55" s="4">
        <v>91</v>
      </c>
      <c r="D55" s="4">
        <v>88</v>
      </c>
      <c r="E55" s="4">
        <v>96</v>
      </c>
      <c r="F55" s="42">
        <v>94</v>
      </c>
      <c r="G55" s="13">
        <f t="shared" si="1"/>
        <v>91.8</v>
      </c>
    </row>
    <row r="56" spans="1:7" ht="12" customHeight="1" x14ac:dyDescent="0.2">
      <c r="A56" s="7" t="str">
        <f>'Pregnant Women Participating'!A56</f>
        <v>Isleta Pueblo, NM</v>
      </c>
      <c r="B56" s="13">
        <v>561</v>
      </c>
      <c r="C56" s="4">
        <v>527</v>
      </c>
      <c r="D56" s="4">
        <v>524</v>
      </c>
      <c r="E56" s="4">
        <v>538</v>
      </c>
      <c r="F56" s="42">
        <v>535</v>
      </c>
      <c r="G56" s="13">
        <f t="shared" si="1"/>
        <v>537</v>
      </c>
    </row>
    <row r="57" spans="1:7" ht="12" customHeight="1" x14ac:dyDescent="0.2">
      <c r="A57" s="7" t="str">
        <f>'Pregnant Women Participating'!A57</f>
        <v>San Felipe Pueblo, NM</v>
      </c>
      <c r="B57" s="13">
        <v>110</v>
      </c>
      <c r="C57" s="4">
        <v>114</v>
      </c>
      <c r="D57" s="4">
        <v>93</v>
      </c>
      <c r="E57" s="4">
        <v>113</v>
      </c>
      <c r="F57" s="42">
        <v>116</v>
      </c>
      <c r="G57" s="13">
        <f t="shared" si="1"/>
        <v>109.2</v>
      </c>
    </row>
    <row r="58" spans="1:7" ht="12" customHeight="1" x14ac:dyDescent="0.2">
      <c r="A58" s="7" t="str">
        <f>'Pregnant Women Participating'!A58</f>
        <v>Santo Domingo Tribe, NM</v>
      </c>
      <c r="B58" s="13">
        <v>87</v>
      </c>
      <c r="C58" s="4">
        <v>87</v>
      </c>
      <c r="D58" s="4">
        <v>83</v>
      </c>
      <c r="E58" s="4">
        <v>84</v>
      </c>
      <c r="F58" s="42">
        <v>92</v>
      </c>
      <c r="G58" s="13">
        <f t="shared" si="1"/>
        <v>86.6</v>
      </c>
    </row>
    <row r="59" spans="1:7" ht="12" customHeight="1" x14ac:dyDescent="0.2">
      <c r="A59" s="7" t="str">
        <f>'Pregnant Women Participating'!A59</f>
        <v>Zuni Pueblo, NM</v>
      </c>
      <c r="B59" s="13">
        <v>267</v>
      </c>
      <c r="C59" s="4">
        <v>277</v>
      </c>
      <c r="D59" s="4">
        <v>277</v>
      </c>
      <c r="E59" s="4">
        <v>263</v>
      </c>
      <c r="F59" s="42">
        <v>267</v>
      </c>
      <c r="G59" s="13">
        <f t="shared" si="1"/>
        <v>270.2</v>
      </c>
    </row>
    <row r="60" spans="1:7" ht="12" customHeight="1" x14ac:dyDescent="0.2">
      <c r="A60" s="7" t="str">
        <f>'Pregnant Women Participating'!A60</f>
        <v>Cherokee Nation, OK</v>
      </c>
      <c r="B60" s="13">
        <v>3189</v>
      </c>
      <c r="C60" s="4">
        <v>3184</v>
      </c>
      <c r="D60" s="4">
        <v>3186</v>
      </c>
      <c r="E60" s="4">
        <v>3142</v>
      </c>
      <c r="F60" s="42">
        <v>3114</v>
      </c>
      <c r="G60" s="13">
        <f t="shared" si="1"/>
        <v>3163</v>
      </c>
    </row>
    <row r="61" spans="1:7" ht="12" customHeight="1" x14ac:dyDescent="0.2">
      <c r="A61" s="7" t="str">
        <f>'Pregnant Women Participating'!A61</f>
        <v>Chickasaw Nation, OK</v>
      </c>
      <c r="B61" s="13">
        <v>2147</v>
      </c>
      <c r="C61" s="4">
        <v>2119</v>
      </c>
      <c r="D61" s="4">
        <v>2076</v>
      </c>
      <c r="E61" s="4">
        <v>2122</v>
      </c>
      <c r="F61" s="42">
        <v>2068</v>
      </c>
      <c r="G61" s="13">
        <f t="shared" si="1"/>
        <v>2106.4</v>
      </c>
    </row>
    <row r="62" spans="1:7" ht="12" customHeight="1" x14ac:dyDescent="0.2">
      <c r="A62" s="7" t="str">
        <f>'Pregnant Women Participating'!A62</f>
        <v>Choctaw Nation, OK</v>
      </c>
      <c r="B62" s="13">
        <v>3026</v>
      </c>
      <c r="C62" s="4">
        <v>2966</v>
      </c>
      <c r="D62" s="4">
        <v>2950</v>
      </c>
      <c r="E62" s="4">
        <v>2965</v>
      </c>
      <c r="F62" s="42">
        <v>2932</v>
      </c>
      <c r="G62" s="13">
        <f t="shared" si="1"/>
        <v>2967.8</v>
      </c>
    </row>
    <row r="63" spans="1:7" ht="12" customHeight="1" x14ac:dyDescent="0.2">
      <c r="A63" s="7" t="str">
        <f>'Pregnant Women Participating'!A63</f>
        <v>Citizen Potawatomi Nation, OK</v>
      </c>
      <c r="B63" s="13">
        <v>708</v>
      </c>
      <c r="C63" s="4">
        <v>705</v>
      </c>
      <c r="D63" s="4">
        <v>697</v>
      </c>
      <c r="E63" s="4">
        <v>686</v>
      </c>
      <c r="F63" s="42">
        <v>684</v>
      </c>
      <c r="G63" s="13">
        <f t="shared" si="1"/>
        <v>696</v>
      </c>
    </row>
    <row r="64" spans="1:7" ht="12" customHeight="1" x14ac:dyDescent="0.2">
      <c r="A64" s="7" t="str">
        <f>'Pregnant Women Participating'!A64</f>
        <v>Inter-Tribal Council, OK</v>
      </c>
      <c r="B64" s="13">
        <v>353</v>
      </c>
      <c r="C64" s="4">
        <v>351</v>
      </c>
      <c r="D64" s="4">
        <v>344</v>
      </c>
      <c r="E64" s="4">
        <v>341</v>
      </c>
      <c r="F64" s="42">
        <v>349</v>
      </c>
      <c r="G64" s="13">
        <f t="shared" si="1"/>
        <v>347.6</v>
      </c>
    </row>
    <row r="65" spans="1:7" ht="12" customHeight="1" x14ac:dyDescent="0.2">
      <c r="A65" s="7" t="str">
        <f>'Pregnant Women Participating'!A65</f>
        <v>Muscogee Creek Nation, OK</v>
      </c>
      <c r="B65" s="13">
        <v>1265</v>
      </c>
      <c r="C65" s="4">
        <v>1224</v>
      </c>
      <c r="D65" s="4">
        <v>1196</v>
      </c>
      <c r="E65" s="4">
        <v>1198</v>
      </c>
      <c r="F65" s="42">
        <v>1168</v>
      </c>
      <c r="G65" s="13">
        <f t="shared" si="1"/>
        <v>1210.2</v>
      </c>
    </row>
    <row r="66" spans="1:7" ht="12" customHeight="1" x14ac:dyDescent="0.2">
      <c r="A66" s="7" t="str">
        <f>'Pregnant Women Participating'!A66</f>
        <v>Osage Tribal Council, OK</v>
      </c>
      <c r="B66" s="13">
        <v>1696</v>
      </c>
      <c r="C66" s="4">
        <v>1668</v>
      </c>
      <c r="D66" s="4">
        <v>1637</v>
      </c>
      <c r="E66" s="4">
        <v>1597</v>
      </c>
      <c r="F66" s="42">
        <v>1545</v>
      </c>
      <c r="G66" s="13">
        <f t="shared" si="1"/>
        <v>1628.6</v>
      </c>
    </row>
    <row r="67" spans="1:7" ht="12" customHeight="1" x14ac:dyDescent="0.2">
      <c r="A67" s="7" t="str">
        <f>'Pregnant Women Participating'!A67</f>
        <v>Otoe-Missouria Tribe, OK</v>
      </c>
      <c r="B67" s="13">
        <v>224</v>
      </c>
      <c r="C67" s="4">
        <v>218</v>
      </c>
      <c r="D67" s="4">
        <v>218</v>
      </c>
      <c r="E67" s="4">
        <v>213</v>
      </c>
      <c r="F67" s="42">
        <v>207</v>
      </c>
      <c r="G67" s="13">
        <f t="shared" si="1"/>
        <v>216</v>
      </c>
    </row>
    <row r="68" spans="1:7" ht="12" customHeight="1" x14ac:dyDescent="0.2">
      <c r="A68" s="7" t="str">
        <f>'Pregnant Women Participating'!A68</f>
        <v>Wichita, Caddo &amp; Delaware (WCD), OK</v>
      </c>
      <c r="B68" s="13">
        <v>2299</v>
      </c>
      <c r="C68" s="4">
        <v>2263</v>
      </c>
      <c r="D68" s="4">
        <v>2265</v>
      </c>
      <c r="E68" s="4">
        <v>2263</v>
      </c>
      <c r="F68" s="42">
        <v>2288</v>
      </c>
      <c r="G68" s="13">
        <f t="shared" si="1"/>
        <v>2275.6</v>
      </c>
    </row>
    <row r="69" spans="1:7" s="17" customFormat="1" ht="24.75" customHeight="1" x14ac:dyDescent="0.2">
      <c r="A69" s="14" t="str">
        <f>'Pregnant Women Participating'!A69</f>
        <v>Southwest Region</v>
      </c>
      <c r="B69" s="16">
        <v>699736</v>
      </c>
      <c r="C69" s="15">
        <v>687899</v>
      </c>
      <c r="D69" s="15">
        <v>676961</v>
      </c>
      <c r="E69" s="15">
        <v>674963</v>
      </c>
      <c r="F69" s="41">
        <v>675799</v>
      </c>
      <c r="G69" s="16">
        <f t="shared" si="1"/>
        <v>683071.6</v>
      </c>
    </row>
    <row r="70" spans="1:7" ht="12" customHeight="1" x14ac:dyDescent="0.2">
      <c r="A70" s="7" t="str">
        <f>'Pregnant Women Participating'!A70</f>
        <v>Colorado</v>
      </c>
      <c r="B70" s="13">
        <v>55921</v>
      </c>
      <c r="C70" s="4">
        <v>55764</v>
      </c>
      <c r="D70" s="4">
        <v>55653</v>
      </c>
      <c r="E70" s="4">
        <v>55663</v>
      </c>
      <c r="F70" s="42">
        <v>55467</v>
      </c>
      <c r="G70" s="13">
        <f t="shared" si="1"/>
        <v>55693.599999999999</v>
      </c>
    </row>
    <row r="71" spans="1:7" ht="12" customHeight="1" x14ac:dyDescent="0.2">
      <c r="A71" s="7" t="str">
        <f>'Pregnant Women Participating'!A71</f>
        <v>Kansas</v>
      </c>
      <c r="B71" s="13">
        <v>27868</v>
      </c>
      <c r="C71" s="4">
        <v>27058</v>
      </c>
      <c r="D71" s="4">
        <v>26911</v>
      </c>
      <c r="E71" s="4">
        <v>26976</v>
      </c>
      <c r="F71" s="42">
        <v>26727</v>
      </c>
      <c r="G71" s="13">
        <f t="shared" si="1"/>
        <v>27108</v>
      </c>
    </row>
    <row r="72" spans="1:7" ht="12" customHeight="1" x14ac:dyDescent="0.2">
      <c r="A72" s="7" t="str">
        <f>'Pregnant Women Participating'!A72</f>
        <v>Missouri</v>
      </c>
      <c r="B72" s="13">
        <v>50502</v>
      </c>
      <c r="C72" s="4">
        <v>49874</v>
      </c>
      <c r="D72" s="4">
        <v>48823</v>
      </c>
      <c r="E72" s="4">
        <v>48186</v>
      </c>
      <c r="F72" s="42">
        <v>47930</v>
      </c>
      <c r="G72" s="13">
        <f t="shared" si="1"/>
        <v>49063</v>
      </c>
    </row>
    <row r="73" spans="1:7" ht="12" customHeight="1" x14ac:dyDescent="0.2">
      <c r="A73" s="7" t="str">
        <f>'Pregnant Women Participating'!A73</f>
        <v>Montana</v>
      </c>
      <c r="B73" s="13">
        <v>7713</v>
      </c>
      <c r="C73" s="4">
        <v>7500</v>
      </c>
      <c r="D73" s="4">
        <v>7451</v>
      </c>
      <c r="E73" s="4">
        <v>7459</v>
      </c>
      <c r="F73" s="42">
        <v>7455</v>
      </c>
      <c r="G73" s="13">
        <f t="shared" si="1"/>
        <v>7515.6</v>
      </c>
    </row>
    <row r="74" spans="1:7" ht="12" customHeight="1" x14ac:dyDescent="0.2">
      <c r="A74" s="7" t="str">
        <f>'Pregnant Women Participating'!A74</f>
        <v>Nebraska</v>
      </c>
      <c r="B74" s="13">
        <v>21630</v>
      </c>
      <c r="C74" s="4">
        <v>21543</v>
      </c>
      <c r="D74" s="4">
        <v>21383</v>
      </c>
      <c r="E74" s="4">
        <v>21259</v>
      </c>
      <c r="F74" s="42">
        <v>21202</v>
      </c>
      <c r="G74" s="13">
        <f t="shared" si="1"/>
        <v>21403.4</v>
      </c>
    </row>
    <row r="75" spans="1:7" ht="12" customHeight="1" x14ac:dyDescent="0.2">
      <c r="A75" s="7" t="str">
        <f>'Pregnant Women Participating'!A75</f>
        <v>North Dakota</v>
      </c>
      <c r="B75" s="13">
        <v>6049</v>
      </c>
      <c r="C75" s="4">
        <v>6004</v>
      </c>
      <c r="D75" s="4">
        <v>5878</v>
      </c>
      <c r="E75" s="4">
        <v>5832</v>
      </c>
      <c r="F75" s="42">
        <v>5757</v>
      </c>
      <c r="G75" s="13">
        <f t="shared" si="1"/>
        <v>5904</v>
      </c>
    </row>
    <row r="76" spans="1:7" ht="12" customHeight="1" x14ac:dyDescent="0.2">
      <c r="A76" s="7" t="str">
        <f>'Pregnant Women Participating'!A76</f>
        <v>South Dakota</v>
      </c>
      <c r="B76" s="13">
        <v>7824</v>
      </c>
      <c r="C76" s="4">
        <v>7730</v>
      </c>
      <c r="D76" s="4">
        <v>7598</v>
      </c>
      <c r="E76" s="4">
        <v>7600</v>
      </c>
      <c r="F76" s="42">
        <v>7564</v>
      </c>
      <c r="G76" s="13">
        <f t="shared" si="1"/>
        <v>7663.2</v>
      </c>
    </row>
    <row r="77" spans="1:7" ht="12" customHeight="1" x14ac:dyDescent="0.2">
      <c r="A77" s="7" t="str">
        <f>'Pregnant Women Participating'!A77</f>
        <v>Wyoming</v>
      </c>
      <c r="B77" s="13">
        <v>4414</v>
      </c>
      <c r="C77" s="4">
        <v>4379</v>
      </c>
      <c r="D77" s="4">
        <v>4415</v>
      </c>
      <c r="E77" s="4">
        <v>4484</v>
      </c>
      <c r="F77" s="42">
        <v>4575</v>
      </c>
      <c r="G77" s="13">
        <f t="shared" si="1"/>
        <v>4453.3999999999996</v>
      </c>
    </row>
    <row r="78" spans="1:7" ht="12" customHeight="1" x14ac:dyDescent="0.2">
      <c r="A78" s="7" t="str">
        <f>'Pregnant Women Participating'!A78</f>
        <v>Ute Mountain Ute Tribe, CO</v>
      </c>
      <c r="B78" s="13">
        <v>93</v>
      </c>
      <c r="C78" s="4">
        <v>94</v>
      </c>
      <c r="D78" s="4">
        <v>97</v>
      </c>
      <c r="E78" s="4">
        <v>91</v>
      </c>
      <c r="F78" s="42">
        <v>91</v>
      </c>
      <c r="G78" s="13">
        <f t="shared" si="1"/>
        <v>93.2</v>
      </c>
    </row>
    <row r="79" spans="1:7" ht="12" customHeight="1" x14ac:dyDescent="0.2">
      <c r="A79" s="7" t="str">
        <f>'Pregnant Women Participating'!A79</f>
        <v>Omaha Sioux, NE</v>
      </c>
      <c r="B79" s="13">
        <v>104</v>
      </c>
      <c r="C79" s="4">
        <v>100</v>
      </c>
      <c r="D79" s="4">
        <v>97</v>
      </c>
      <c r="E79" s="4">
        <v>100</v>
      </c>
      <c r="F79" s="42">
        <v>99</v>
      </c>
      <c r="G79" s="13">
        <f t="shared" si="1"/>
        <v>100</v>
      </c>
    </row>
    <row r="80" spans="1:7" ht="12" customHeight="1" x14ac:dyDescent="0.2">
      <c r="A80" s="7" t="str">
        <f>'Pregnant Women Participating'!A80</f>
        <v>Santee Sioux, NE</v>
      </c>
      <c r="B80" s="13">
        <v>31</v>
      </c>
      <c r="C80" s="4">
        <v>31</v>
      </c>
      <c r="D80" s="4">
        <v>33</v>
      </c>
      <c r="E80" s="4">
        <v>26</v>
      </c>
      <c r="F80" s="42">
        <v>27</v>
      </c>
      <c r="G80" s="13">
        <f t="shared" si="1"/>
        <v>29.6</v>
      </c>
    </row>
    <row r="81" spans="1:7" ht="12" customHeight="1" x14ac:dyDescent="0.2">
      <c r="A81" s="7" t="str">
        <f>'Pregnant Women Participating'!A81</f>
        <v>Winnebago Tribe, NE</v>
      </c>
      <c r="B81" s="13">
        <v>73</v>
      </c>
      <c r="C81" s="4">
        <v>64</v>
      </c>
      <c r="D81" s="4">
        <v>65</v>
      </c>
      <c r="E81" s="4">
        <v>63</v>
      </c>
      <c r="F81" s="42">
        <v>57</v>
      </c>
      <c r="G81" s="13">
        <f t="shared" si="1"/>
        <v>64.400000000000006</v>
      </c>
    </row>
    <row r="82" spans="1:7" ht="12" customHeight="1" x14ac:dyDescent="0.2">
      <c r="A82" s="7" t="str">
        <f>'Pregnant Women Participating'!A82</f>
        <v>Standing Rock Sioux Tribe, ND</v>
      </c>
      <c r="B82" s="13">
        <v>138</v>
      </c>
      <c r="C82" s="4">
        <v>128</v>
      </c>
      <c r="D82" s="4">
        <v>118</v>
      </c>
      <c r="E82" s="4">
        <v>118</v>
      </c>
      <c r="F82" s="42">
        <v>108</v>
      </c>
      <c r="G82" s="13">
        <f t="shared" si="1"/>
        <v>122</v>
      </c>
    </row>
    <row r="83" spans="1:7" ht="12" customHeight="1" x14ac:dyDescent="0.2">
      <c r="A83" s="7" t="str">
        <f>'Pregnant Women Participating'!A83</f>
        <v>Three Affiliated Tribes, ND</v>
      </c>
      <c r="B83" s="13">
        <v>39</v>
      </c>
      <c r="C83" s="4">
        <v>41</v>
      </c>
      <c r="D83" s="4">
        <v>40</v>
      </c>
      <c r="E83" s="4">
        <v>49</v>
      </c>
      <c r="F83" s="42">
        <v>39</v>
      </c>
      <c r="G83" s="13">
        <f t="shared" si="1"/>
        <v>41.6</v>
      </c>
    </row>
    <row r="84" spans="1:7" ht="12" customHeight="1" x14ac:dyDescent="0.2">
      <c r="A84" s="7" t="str">
        <f>'Pregnant Women Participating'!A84</f>
        <v>Cheyenne River Sioux, SD</v>
      </c>
      <c r="B84" s="13">
        <v>249</v>
      </c>
      <c r="C84" s="4">
        <v>227</v>
      </c>
      <c r="D84" s="4">
        <v>230</v>
      </c>
      <c r="E84" s="4">
        <v>236</v>
      </c>
      <c r="F84" s="42">
        <v>242</v>
      </c>
      <c r="G84" s="13">
        <f t="shared" si="1"/>
        <v>236.8</v>
      </c>
    </row>
    <row r="85" spans="1:7" ht="12" customHeight="1" x14ac:dyDescent="0.2">
      <c r="A85" s="7" t="str">
        <f>'Pregnant Women Participating'!A85</f>
        <v>Rosebud Sioux, SD</v>
      </c>
      <c r="B85" s="13">
        <v>494</v>
      </c>
      <c r="C85" s="4">
        <v>482</v>
      </c>
      <c r="D85" s="4">
        <v>469</v>
      </c>
      <c r="E85" s="4">
        <v>460</v>
      </c>
      <c r="F85" s="42">
        <v>446</v>
      </c>
      <c r="G85" s="13">
        <f t="shared" si="1"/>
        <v>470.2</v>
      </c>
    </row>
    <row r="86" spans="1:7" ht="12" customHeight="1" x14ac:dyDescent="0.2">
      <c r="A86" s="7" t="str">
        <f>'Pregnant Women Participating'!A86</f>
        <v>Northern Arapahoe, WY</v>
      </c>
      <c r="B86" s="13">
        <v>114</v>
      </c>
      <c r="C86" s="4">
        <v>118</v>
      </c>
      <c r="D86" s="4">
        <v>113</v>
      </c>
      <c r="E86" s="4">
        <v>114</v>
      </c>
      <c r="F86" s="42">
        <v>115</v>
      </c>
      <c r="G86" s="13">
        <f t="shared" si="1"/>
        <v>114.8</v>
      </c>
    </row>
    <row r="87" spans="1:7" ht="12" customHeight="1" x14ac:dyDescent="0.2">
      <c r="A87" s="7" t="str">
        <f>'Pregnant Women Participating'!A87</f>
        <v>Shoshone Tribe, WY</v>
      </c>
      <c r="B87" s="13">
        <v>45</v>
      </c>
      <c r="C87" s="4">
        <v>44</v>
      </c>
      <c r="D87" s="4">
        <v>44</v>
      </c>
      <c r="E87" s="4">
        <v>40</v>
      </c>
      <c r="F87" s="42">
        <v>39</v>
      </c>
      <c r="G87" s="13">
        <f t="shared" si="1"/>
        <v>42.4</v>
      </c>
    </row>
    <row r="88" spans="1:7" s="17" customFormat="1" ht="24.75" customHeight="1" x14ac:dyDescent="0.2">
      <c r="A88" s="14" t="str">
        <f>'Pregnant Women Participating'!A88</f>
        <v>Mountain Plains</v>
      </c>
      <c r="B88" s="16">
        <v>183301</v>
      </c>
      <c r="C88" s="15">
        <v>181181</v>
      </c>
      <c r="D88" s="15">
        <v>179418</v>
      </c>
      <c r="E88" s="15">
        <v>178756</v>
      </c>
      <c r="F88" s="41">
        <v>177940</v>
      </c>
      <c r="G88" s="16">
        <f t="shared" si="1"/>
        <v>180119.2</v>
      </c>
    </row>
    <row r="89" spans="1:7" ht="12" customHeight="1" x14ac:dyDescent="0.2">
      <c r="A89" s="8" t="str">
        <f>'Pregnant Women Participating'!A89</f>
        <v>Alaska</v>
      </c>
      <c r="B89" s="13">
        <v>7785</v>
      </c>
      <c r="C89" s="4">
        <v>7605</v>
      </c>
      <c r="D89" s="4">
        <v>7540</v>
      </c>
      <c r="E89" s="4">
        <v>7502</v>
      </c>
      <c r="F89" s="42">
        <v>7390</v>
      </c>
      <c r="G89" s="13">
        <f t="shared" si="1"/>
        <v>7564.4</v>
      </c>
    </row>
    <row r="90" spans="1:7" ht="12" customHeight="1" x14ac:dyDescent="0.2">
      <c r="A90" s="8" t="str">
        <f>'Pregnant Women Participating'!A90</f>
        <v>American Samoa</v>
      </c>
      <c r="B90" s="13">
        <v>2461</v>
      </c>
      <c r="C90" s="4">
        <v>2422</v>
      </c>
      <c r="D90" s="4">
        <v>2414</v>
      </c>
      <c r="E90" s="4">
        <v>2459</v>
      </c>
      <c r="F90" s="42">
        <v>2419</v>
      </c>
      <c r="G90" s="13">
        <f t="shared" si="1"/>
        <v>2435</v>
      </c>
    </row>
    <row r="91" spans="1:7" ht="12" customHeight="1" x14ac:dyDescent="0.2">
      <c r="A91" s="8" t="str">
        <f>'Pregnant Women Participating'!A91</f>
        <v>California</v>
      </c>
      <c r="B91" s="13">
        <v>618088</v>
      </c>
      <c r="C91" s="4">
        <v>613037</v>
      </c>
      <c r="D91" s="4">
        <v>613124</v>
      </c>
      <c r="E91" s="4">
        <v>611845</v>
      </c>
      <c r="F91" s="42">
        <v>611510</v>
      </c>
      <c r="G91" s="13">
        <f t="shared" si="1"/>
        <v>613520.80000000005</v>
      </c>
    </row>
    <row r="92" spans="1:7" ht="12" customHeight="1" x14ac:dyDescent="0.2">
      <c r="A92" s="8" t="str">
        <f>'Pregnant Women Participating'!A92</f>
        <v>Guam</v>
      </c>
      <c r="B92" s="13">
        <v>3674</v>
      </c>
      <c r="C92" s="4">
        <v>3612</v>
      </c>
      <c r="D92" s="4">
        <v>3576</v>
      </c>
      <c r="E92" s="4">
        <v>3586</v>
      </c>
      <c r="F92" s="42">
        <v>3597</v>
      </c>
      <c r="G92" s="13">
        <f t="shared" si="1"/>
        <v>3609</v>
      </c>
    </row>
    <row r="93" spans="1:7" ht="12" customHeight="1" x14ac:dyDescent="0.2">
      <c r="A93" s="8" t="str">
        <f>'Pregnant Women Participating'!A93</f>
        <v>Hawaii</v>
      </c>
      <c r="B93" s="13">
        <v>15217</v>
      </c>
      <c r="C93" s="4">
        <v>14957</v>
      </c>
      <c r="D93" s="4">
        <v>14939</v>
      </c>
      <c r="E93" s="4">
        <v>15094</v>
      </c>
      <c r="F93" s="42">
        <v>14833</v>
      </c>
      <c r="G93" s="13">
        <f t="shared" si="1"/>
        <v>15008</v>
      </c>
    </row>
    <row r="94" spans="1:7" ht="12" customHeight="1" x14ac:dyDescent="0.2">
      <c r="A94" s="8" t="str">
        <f>'Pregnant Women Participating'!A94</f>
        <v>Idaho</v>
      </c>
      <c r="B94" s="13">
        <v>18709</v>
      </c>
      <c r="C94" s="4">
        <v>18635</v>
      </c>
      <c r="D94" s="4">
        <v>18329</v>
      </c>
      <c r="E94" s="4">
        <v>18563</v>
      </c>
      <c r="F94" s="42">
        <v>18526</v>
      </c>
      <c r="G94" s="13">
        <f t="shared" si="1"/>
        <v>18552.400000000001</v>
      </c>
    </row>
    <row r="95" spans="1:7" ht="12" customHeight="1" x14ac:dyDescent="0.2">
      <c r="A95" s="8" t="str">
        <f>'Pregnant Women Participating'!A95</f>
        <v>Nevada</v>
      </c>
      <c r="B95" s="13">
        <v>31904</v>
      </c>
      <c r="C95" s="4">
        <v>31235</v>
      </c>
      <c r="D95" s="4">
        <v>30793</v>
      </c>
      <c r="E95" s="4">
        <v>30524</v>
      </c>
      <c r="F95" s="42">
        <v>30536</v>
      </c>
      <c r="G95" s="13">
        <f t="shared" si="1"/>
        <v>30998.400000000001</v>
      </c>
    </row>
    <row r="96" spans="1:7" ht="12" customHeight="1" x14ac:dyDescent="0.2">
      <c r="A96" s="8" t="str">
        <f>'Pregnant Women Participating'!A96</f>
        <v>Oregon</v>
      </c>
      <c r="B96" s="13">
        <v>49344</v>
      </c>
      <c r="C96" s="4">
        <v>49104</v>
      </c>
      <c r="D96" s="4">
        <v>48908</v>
      </c>
      <c r="E96" s="4">
        <v>48762</v>
      </c>
      <c r="F96" s="42">
        <v>48793</v>
      </c>
      <c r="G96" s="13">
        <f t="shared" si="1"/>
        <v>48982.2</v>
      </c>
    </row>
    <row r="97" spans="1:7" ht="12" customHeight="1" x14ac:dyDescent="0.2">
      <c r="A97" s="8" t="str">
        <f>'Pregnant Women Participating'!A97</f>
        <v>Washington</v>
      </c>
      <c r="B97" s="13">
        <v>85779</v>
      </c>
      <c r="C97" s="4">
        <v>84910</v>
      </c>
      <c r="D97" s="4">
        <v>83994</v>
      </c>
      <c r="E97" s="4">
        <v>84172</v>
      </c>
      <c r="F97" s="42">
        <v>83693</v>
      </c>
      <c r="G97" s="13">
        <f t="shared" si="1"/>
        <v>84509.6</v>
      </c>
    </row>
    <row r="98" spans="1:7" ht="12" customHeight="1" x14ac:dyDescent="0.2">
      <c r="A98" s="8" t="str">
        <f>'Pregnant Women Participating'!A98</f>
        <v>Northern Marianas</v>
      </c>
      <c r="B98" s="13">
        <v>1523</v>
      </c>
      <c r="C98" s="4">
        <v>1520</v>
      </c>
      <c r="D98" s="4">
        <v>1526</v>
      </c>
      <c r="E98" s="4">
        <v>1505</v>
      </c>
      <c r="F98" s="42">
        <v>1483</v>
      </c>
      <c r="G98" s="13">
        <f t="shared" si="1"/>
        <v>1511.4</v>
      </c>
    </row>
    <row r="99" spans="1:7" ht="12" customHeight="1" x14ac:dyDescent="0.2">
      <c r="A99" s="8" t="str">
        <f>'Pregnant Women Participating'!A99</f>
        <v>Inter-Tribal Council, NV</v>
      </c>
      <c r="B99" s="13">
        <v>253</v>
      </c>
      <c r="C99" s="4">
        <v>283</v>
      </c>
      <c r="D99" s="4">
        <v>282</v>
      </c>
      <c r="E99" s="4">
        <v>262</v>
      </c>
      <c r="F99" s="42">
        <v>267</v>
      </c>
      <c r="G99" s="13">
        <f t="shared" si="1"/>
        <v>269.39999999999998</v>
      </c>
    </row>
    <row r="100" spans="1:7" s="17" customFormat="1" ht="24.75" customHeight="1" x14ac:dyDescent="0.2">
      <c r="A100" s="14" t="str">
        <f>'Pregnant Women Participating'!A100</f>
        <v>Western Region</v>
      </c>
      <c r="B100" s="16">
        <v>834737</v>
      </c>
      <c r="C100" s="15">
        <v>827320</v>
      </c>
      <c r="D100" s="15">
        <v>825425</v>
      </c>
      <c r="E100" s="15">
        <v>824274</v>
      </c>
      <c r="F100" s="41">
        <v>823047</v>
      </c>
      <c r="G100" s="16">
        <f t="shared" si="1"/>
        <v>826960.6</v>
      </c>
    </row>
    <row r="101" spans="1:7" s="31" customFormat="1" ht="16.5" customHeight="1" thickBot="1" x14ac:dyDescent="0.25">
      <c r="A101" s="28" t="str">
        <f>'Pregnant Women Participating'!A101</f>
        <v>TOTAL</v>
      </c>
      <c r="B101" s="29">
        <v>3899936</v>
      </c>
      <c r="C101" s="30">
        <v>3850806</v>
      </c>
      <c r="D101" s="30">
        <v>3825506</v>
      </c>
      <c r="E101" s="30">
        <v>3820840</v>
      </c>
      <c r="F101" s="44">
        <v>3793746</v>
      </c>
      <c r="G101" s="29">
        <f t="shared" si="1"/>
        <v>3838166.8</v>
      </c>
    </row>
    <row r="102" spans="1:7" ht="12.75" customHeight="1" thickTop="1" x14ac:dyDescent="0.2">
      <c r="A102" s="9"/>
    </row>
    <row r="103" spans="1:7" x14ac:dyDescent="0.2">
      <c r="A103" s="9"/>
    </row>
    <row r="104" spans="1:7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1"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G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6" width="11.7109375" style="3" customWidth="1"/>
    <col min="7" max="7" width="13.7109375" style="3" customWidth="1"/>
    <col min="8" max="16384" width="9.140625" style="3"/>
  </cols>
  <sheetData>
    <row r="1" spans="1:7" ht="12" customHeight="1" x14ac:dyDescent="0.2">
      <c r="A1" s="10" t="s">
        <v>6</v>
      </c>
      <c r="B1" s="2"/>
      <c r="C1" s="2"/>
      <c r="D1" s="2"/>
      <c r="E1" s="2"/>
      <c r="F1" s="2"/>
    </row>
    <row r="2" spans="1:7" ht="12" customHeight="1" x14ac:dyDescent="0.2">
      <c r="A2" s="10" t="str">
        <f>'Pregnant Women Participating'!A2</f>
        <v>FISCAL YEAR 2026</v>
      </c>
      <c r="B2" s="2"/>
      <c r="C2" s="2"/>
      <c r="D2" s="2"/>
      <c r="E2" s="2"/>
      <c r="F2" s="2"/>
    </row>
    <row r="3" spans="1:7" ht="12" customHeight="1" x14ac:dyDescent="0.2">
      <c r="A3" s="1" t="str">
        <f>'Pregnant Women Participating'!A3</f>
        <v>Data as of May 08, 2026</v>
      </c>
      <c r="B3" s="2"/>
      <c r="C3" s="2"/>
      <c r="D3" s="2"/>
      <c r="E3" s="2"/>
      <c r="F3" s="2"/>
    </row>
    <row r="4" spans="1:7" ht="12" customHeight="1" x14ac:dyDescent="0.2">
      <c r="A4" s="2"/>
      <c r="B4" s="2"/>
      <c r="C4" s="2"/>
      <c r="D4" s="2"/>
      <c r="E4" s="2"/>
      <c r="F4" s="2"/>
    </row>
    <row r="5" spans="1:7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19">
        <f>DATE(RIGHT(A2,4),1,1)</f>
        <v>46023</v>
      </c>
      <c r="F5" s="19">
        <f>DATE(RIGHT(A2,4),2,1)</f>
        <v>46054</v>
      </c>
      <c r="G5" s="12" t="s">
        <v>12</v>
      </c>
    </row>
    <row r="6" spans="1:7" ht="12" customHeight="1" x14ac:dyDescent="0.2">
      <c r="A6" s="7" t="str">
        <f>'Pregnant Women Participating'!A6</f>
        <v>Connecticut</v>
      </c>
      <c r="B6" s="13">
        <v>53325</v>
      </c>
      <c r="C6" s="4">
        <v>52329</v>
      </c>
      <c r="D6" s="4">
        <v>51932</v>
      </c>
      <c r="E6" s="4">
        <v>51477</v>
      </c>
      <c r="F6" s="4">
        <v>49614</v>
      </c>
      <c r="G6" s="13">
        <f t="shared" ref="G6:G14" si="0">IF(SUM(B6:F6)&gt;0,AVERAGE(B6:F6)," ")</f>
        <v>51735.4</v>
      </c>
    </row>
    <row r="7" spans="1:7" ht="12" customHeight="1" x14ac:dyDescent="0.2">
      <c r="A7" s="7" t="str">
        <f>'Pregnant Women Participating'!A7</f>
        <v>Maine</v>
      </c>
      <c r="B7" s="13">
        <v>19307</v>
      </c>
      <c r="C7" s="4">
        <v>18969</v>
      </c>
      <c r="D7" s="4">
        <v>18717</v>
      </c>
      <c r="E7" s="4">
        <v>18810</v>
      </c>
      <c r="F7" s="4">
        <v>18609</v>
      </c>
      <c r="G7" s="13">
        <f t="shared" si="0"/>
        <v>18882.400000000001</v>
      </c>
    </row>
    <row r="8" spans="1:7" ht="12" customHeight="1" x14ac:dyDescent="0.2">
      <c r="A8" s="7" t="str">
        <f>'Pregnant Women Participating'!A8</f>
        <v>Massachusetts</v>
      </c>
      <c r="B8" s="13">
        <v>119374</v>
      </c>
      <c r="C8" s="4">
        <v>117547</v>
      </c>
      <c r="D8" s="4">
        <v>116604</v>
      </c>
      <c r="E8" s="4">
        <v>116473</v>
      </c>
      <c r="F8" s="4">
        <v>115698</v>
      </c>
      <c r="G8" s="13">
        <f t="shared" si="0"/>
        <v>117139.2</v>
      </c>
    </row>
    <row r="9" spans="1:7" ht="12" customHeight="1" x14ac:dyDescent="0.2">
      <c r="A9" s="7" t="str">
        <f>'Pregnant Women Participating'!A9</f>
        <v>New Hampshire</v>
      </c>
      <c r="B9" s="13">
        <v>12275</v>
      </c>
      <c r="C9" s="4">
        <v>12035</v>
      </c>
      <c r="D9" s="4">
        <v>12111</v>
      </c>
      <c r="E9" s="4">
        <v>12131</v>
      </c>
      <c r="F9" s="4">
        <v>11933</v>
      </c>
      <c r="G9" s="13">
        <f t="shared" si="0"/>
        <v>12097</v>
      </c>
    </row>
    <row r="10" spans="1:7" ht="12" customHeight="1" x14ac:dyDescent="0.2">
      <c r="A10" s="7" t="str">
        <f>'Pregnant Women Participating'!A10</f>
        <v>New York</v>
      </c>
      <c r="B10" s="13">
        <v>462325</v>
      </c>
      <c r="C10" s="4">
        <v>457535</v>
      </c>
      <c r="D10" s="4">
        <v>457883</v>
      </c>
      <c r="E10" s="4">
        <v>459999</v>
      </c>
      <c r="F10" s="4">
        <v>457435</v>
      </c>
      <c r="G10" s="13">
        <f t="shared" si="0"/>
        <v>459035.4</v>
      </c>
    </row>
    <row r="11" spans="1:7" ht="12" customHeight="1" x14ac:dyDescent="0.2">
      <c r="A11" s="7" t="str">
        <f>'Pregnant Women Participating'!A11</f>
        <v>Rhode Island</v>
      </c>
      <c r="B11" s="13">
        <v>17962</v>
      </c>
      <c r="C11" s="4">
        <v>17413</v>
      </c>
      <c r="D11" s="4">
        <v>17307</v>
      </c>
      <c r="E11" s="4">
        <v>17555</v>
      </c>
      <c r="F11" s="4">
        <v>17350</v>
      </c>
      <c r="G11" s="13">
        <f t="shared" si="0"/>
        <v>17517.400000000001</v>
      </c>
    </row>
    <row r="12" spans="1:7" ht="12" customHeight="1" x14ac:dyDescent="0.2">
      <c r="A12" s="7" t="str">
        <f>'Pregnant Women Participating'!A12</f>
        <v>Vermont</v>
      </c>
      <c r="B12" s="13">
        <v>10521</v>
      </c>
      <c r="C12" s="4">
        <v>10434</v>
      </c>
      <c r="D12" s="4">
        <v>10479</v>
      </c>
      <c r="E12" s="4">
        <v>10497</v>
      </c>
      <c r="F12" s="4">
        <v>10467</v>
      </c>
      <c r="G12" s="13">
        <f t="shared" si="0"/>
        <v>10479.6</v>
      </c>
    </row>
    <row r="13" spans="1:7" ht="12" customHeight="1" x14ac:dyDescent="0.2">
      <c r="A13" s="7" t="str">
        <f>'Pregnant Women Participating'!A13</f>
        <v>Virgin Islands</v>
      </c>
      <c r="B13" s="13">
        <v>2369</v>
      </c>
      <c r="C13" s="4">
        <v>2354</v>
      </c>
      <c r="D13" s="4">
        <v>2307</v>
      </c>
      <c r="E13" s="4">
        <v>2307</v>
      </c>
      <c r="F13" s="4">
        <v>0</v>
      </c>
      <c r="G13" s="13">
        <f t="shared" si="0"/>
        <v>1867.4</v>
      </c>
    </row>
    <row r="14" spans="1:7" ht="12" customHeight="1" x14ac:dyDescent="0.2">
      <c r="A14" s="7" t="str">
        <f>'Pregnant Women Participating'!A14</f>
        <v>Pleasant Point, ME</v>
      </c>
      <c r="B14" s="13">
        <v>37</v>
      </c>
      <c r="C14" s="4">
        <v>41</v>
      </c>
      <c r="D14" s="4">
        <v>40</v>
      </c>
      <c r="E14" s="4">
        <v>44</v>
      </c>
      <c r="F14" s="4">
        <v>0</v>
      </c>
      <c r="G14" s="13">
        <f t="shared" si="0"/>
        <v>32.4</v>
      </c>
    </row>
    <row r="15" spans="1:7" s="17" customFormat="1" ht="24.75" customHeight="1" x14ac:dyDescent="0.2">
      <c r="A15" s="14" t="str">
        <f>'Pregnant Women Participating'!A15</f>
        <v>Northeast Region</v>
      </c>
      <c r="B15" s="16">
        <v>697495</v>
      </c>
      <c r="C15" s="15">
        <v>688657</v>
      </c>
      <c r="D15" s="15">
        <v>687380</v>
      </c>
      <c r="E15" s="15">
        <v>689293</v>
      </c>
      <c r="F15" s="15">
        <v>681106</v>
      </c>
      <c r="G15" s="16">
        <f t="shared" ref="G15:G101" si="1">IF(SUM(B15:F15)&gt;0,AVERAGE(B15:F15)," ")</f>
        <v>688786.2</v>
      </c>
    </row>
    <row r="16" spans="1:7" ht="12" customHeight="1" x14ac:dyDescent="0.2">
      <c r="A16" s="7" t="str">
        <f>'Pregnant Women Participating'!A16</f>
        <v>Delaware</v>
      </c>
      <c r="B16" s="13">
        <v>23829</v>
      </c>
      <c r="C16" s="4">
        <v>23604</v>
      </c>
      <c r="D16" s="4">
        <v>23507</v>
      </c>
      <c r="E16" s="4">
        <v>23452</v>
      </c>
      <c r="F16" s="42">
        <v>23343</v>
      </c>
      <c r="G16" s="13">
        <f t="shared" si="1"/>
        <v>23547</v>
      </c>
    </row>
    <row r="17" spans="1:7" ht="12" customHeight="1" x14ac:dyDescent="0.2">
      <c r="A17" s="7" t="str">
        <f>'Pregnant Women Participating'!A17</f>
        <v>District of Columbia</v>
      </c>
      <c r="B17" s="13">
        <v>12064</v>
      </c>
      <c r="C17" s="4">
        <v>11892</v>
      </c>
      <c r="D17" s="4">
        <v>11796</v>
      </c>
      <c r="E17" s="4">
        <v>11739</v>
      </c>
      <c r="F17" s="42">
        <v>11596</v>
      </c>
      <c r="G17" s="13">
        <f t="shared" si="1"/>
        <v>11817.4</v>
      </c>
    </row>
    <row r="18" spans="1:7" ht="12" customHeight="1" x14ac:dyDescent="0.2">
      <c r="A18" s="7" t="str">
        <f>'Pregnant Women Participating'!A18</f>
        <v>Maryland</v>
      </c>
      <c r="B18" s="13">
        <v>121840</v>
      </c>
      <c r="C18" s="4">
        <v>119706</v>
      </c>
      <c r="D18" s="4">
        <v>118204</v>
      </c>
      <c r="E18" s="4">
        <v>116739</v>
      </c>
      <c r="F18" s="42">
        <v>114706</v>
      </c>
      <c r="G18" s="13">
        <f t="shared" si="1"/>
        <v>118239</v>
      </c>
    </row>
    <row r="19" spans="1:7" ht="12" customHeight="1" x14ac:dyDescent="0.2">
      <c r="A19" s="7" t="str">
        <f>'Pregnant Women Participating'!A19</f>
        <v>New Jersey</v>
      </c>
      <c r="B19" s="13">
        <v>163691</v>
      </c>
      <c r="C19" s="4">
        <v>162371</v>
      </c>
      <c r="D19" s="4">
        <v>161078</v>
      </c>
      <c r="E19" s="4">
        <v>160254</v>
      </c>
      <c r="F19" s="42">
        <v>159846</v>
      </c>
      <c r="G19" s="13">
        <f t="shared" si="1"/>
        <v>161448</v>
      </c>
    </row>
    <row r="20" spans="1:7" ht="12" customHeight="1" x14ac:dyDescent="0.2">
      <c r="A20" s="7" t="str">
        <f>'Pregnant Women Participating'!A20</f>
        <v>Pennsylvania</v>
      </c>
      <c r="B20" s="13">
        <v>184674</v>
      </c>
      <c r="C20" s="4">
        <v>180518</v>
      </c>
      <c r="D20" s="4">
        <v>176850</v>
      </c>
      <c r="E20" s="4">
        <v>175065</v>
      </c>
      <c r="F20" s="42">
        <v>174242</v>
      </c>
      <c r="G20" s="13">
        <f t="shared" si="1"/>
        <v>178269.8</v>
      </c>
    </row>
    <row r="21" spans="1:7" ht="12" customHeight="1" x14ac:dyDescent="0.2">
      <c r="A21" s="7" t="str">
        <f>'Pregnant Women Participating'!A21</f>
        <v>Puerto Rico</v>
      </c>
      <c r="B21" s="13">
        <v>88468</v>
      </c>
      <c r="C21" s="4">
        <v>87195</v>
      </c>
      <c r="D21" s="4">
        <v>87127</v>
      </c>
      <c r="E21" s="4">
        <v>87198</v>
      </c>
      <c r="F21" s="42">
        <v>87626</v>
      </c>
      <c r="G21" s="13">
        <f t="shared" si="1"/>
        <v>87522.8</v>
      </c>
    </row>
    <row r="22" spans="1:7" ht="12" customHeight="1" x14ac:dyDescent="0.2">
      <c r="A22" s="7" t="str">
        <f>'Pregnant Women Participating'!A22</f>
        <v>Virginia</v>
      </c>
      <c r="B22" s="13">
        <v>104522</v>
      </c>
      <c r="C22" s="4">
        <v>101443</v>
      </c>
      <c r="D22" s="4">
        <v>99854</v>
      </c>
      <c r="E22" s="4">
        <v>98711</v>
      </c>
      <c r="F22" s="42">
        <v>97908</v>
      </c>
      <c r="G22" s="13">
        <f t="shared" si="1"/>
        <v>100487.6</v>
      </c>
    </row>
    <row r="23" spans="1:7" ht="12" customHeight="1" x14ac:dyDescent="0.2">
      <c r="A23" s="7" t="str">
        <f>'Pregnant Women Participating'!A23</f>
        <v>West Virginia</v>
      </c>
      <c r="B23" s="13">
        <v>35946</v>
      </c>
      <c r="C23" s="4">
        <v>35432</v>
      </c>
      <c r="D23" s="4">
        <v>35079</v>
      </c>
      <c r="E23" s="4">
        <v>35234</v>
      </c>
      <c r="F23" s="42">
        <v>34802</v>
      </c>
      <c r="G23" s="13">
        <f t="shared" si="1"/>
        <v>35298.6</v>
      </c>
    </row>
    <row r="24" spans="1:7" s="17" customFormat="1" ht="24.75" customHeight="1" x14ac:dyDescent="0.2">
      <c r="A24" s="14" t="str">
        <f>'Pregnant Women Participating'!A24</f>
        <v>Mid-Atlantic Region</v>
      </c>
      <c r="B24" s="16">
        <v>735034</v>
      </c>
      <c r="C24" s="15">
        <v>722161</v>
      </c>
      <c r="D24" s="15">
        <v>713495</v>
      </c>
      <c r="E24" s="15">
        <v>708392</v>
      </c>
      <c r="F24" s="41">
        <v>704069</v>
      </c>
      <c r="G24" s="16">
        <f t="shared" si="1"/>
        <v>716630.2</v>
      </c>
    </row>
    <row r="25" spans="1:7" ht="12" customHeight="1" x14ac:dyDescent="0.2">
      <c r="A25" s="7" t="str">
        <f>'Pregnant Women Participating'!A25</f>
        <v>Alabama</v>
      </c>
      <c r="B25" s="13">
        <v>107359</v>
      </c>
      <c r="C25" s="4">
        <v>101539</v>
      </c>
      <c r="D25" s="4">
        <v>103385</v>
      </c>
      <c r="E25" s="4">
        <v>107624</v>
      </c>
      <c r="F25" s="42">
        <v>106917</v>
      </c>
      <c r="G25" s="13">
        <f t="shared" si="1"/>
        <v>105364.8</v>
      </c>
    </row>
    <row r="26" spans="1:7" ht="12" customHeight="1" x14ac:dyDescent="0.2">
      <c r="A26" s="7" t="str">
        <f>'Pregnant Women Participating'!A26</f>
        <v>Florida</v>
      </c>
      <c r="B26" s="13">
        <v>431243</v>
      </c>
      <c r="C26" s="4">
        <v>417197</v>
      </c>
      <c r="D26" s="4">
        <v>411640</v>
      </c>
      <c r="E26" s="4">
        <v>410236</v>
      </c>
      <c r="F26" s="42">
        <v>390692</v>
      </c>
      <c r="G26" s="13">
        <f t="shared" si="1"/>
        <v>412201.6</v>
      </c>
    </row>
    <row r="27" spans="1:7" ht="12" customHeight="1" x14ac:dyDescent="0.2">
      <c r="A27" s="7" t="str">
        <f>'Pregnant Women Participating'!A27</f>
        <v>Georgia</v>
      </c>
      <c r="B27" s="13">
        <v>247706</v>
      </c>
      <c r="C27" s="4">
        <v>246833</v>
      </c>
      <c r="D27" s="4">
        <v>246278</v>
      </c>
      <c r="E27" s="4">
        <v>246758</v>
      </c>
      <c r="F27" s="42">
        <v>245289</v>
      </c>
      <c r="G27" s="13">
        <f t="shared" si="1"/>
        <v>246572.79999999999</v>
      </c>
    </row>
    <row r="28" spans="1:7" ht="12" customHeight="1" x14ac:dyDescent="0.2">
      <c r="A28" s="7" t="str">
        <f>'Pregnant Women Participating'!A28</f>
        <v>Kentucky</v>
      </c>
      <c r="B28" s="13">
        <v>107461</v>
      </c>
      <c r="C28" s="4">
        <v>105619</v>
      </c>
      <c r="D28" s="4">
        <v>104518</v>
      </c>
      <c r="E28" s="4">
        <v>103818</v>
      </c>
      <c r="F28" s="42">
        <v>103609</v>
      </c>
      <c r="G28" s="13">
        <f t="shared" si="1"/>
        <v>105005</v>
      </c>
    </row>
    <row r="29" spans="1:7" ht="12" customHeight="1" x14ac:dyDescent="0.2">
      <c r="A29" s="7" t="str">
        <f>'Pregnant Women Participating'!A29</f>
        <v>Mississippi</v>
      </c>
      <c r="B29" s="13">
        <v>57967</v>
      </c>
      <c r="C29" s="4">
        <v>56770</v>
      </c>
      <c r="D29" s="4">
        <v>56385</v>
      </c>
      <c r="E29" s="4">
        <v>54253</v>
      </c>
      <c r="F29" s="42">
        <v>55711</v>
      </c>
      <c r="G29" s="13">
        <f t="shared" si="1"/>
        <v>56217.2</v>
      </c>
    </row>
    <row r="30" spans="1:7" ht="12" customHeight="1" x14ac:dyDescent="0.2">
      <c r="A30" s="7" t="str">
        <f>'Pregnant Women Participating'!A30</f>
        <v>North Carolina</v>
      </c>
      <c r="B30" s="13">
        <v>264509</v>
      </c>
      <c r="C30" s="4">
        <v>259368</v>
      </c>
      <c r="D30" s="4">
        <v>257623</v>
      </c>
      <c r="E30" s="4">
        <v>257790</v>
      </c>
      <c r="F30" s="42">
        <v>255739</v>
      </c>
      <c r="G30" s="13">
        <f t="shared" si="1"/>
        <v>259005.8</v>
      </c>
    </row>
    <row r="31" spans="1:7" ht="12" customHeight="1" x14ac:dyDescent="0.2">
      <c r="A31" s="7" t="str">
        <f>'Pregnant Women Participating'!A31</f>
        <v>South Carolina</v>
      </c>
      <c r="B31" s="13">
        <v>97965</v>
      </c>
      <c r="C31" s="4">
        <v>96350</v>
      </c>
      <c r="D31" s="4">
        <v>95569</v>
      </c>
      <c r="E31" s="4">
        <v>95190</v>
      </c>
      <c r="F31" s="42">
        <v>93690</v>
      </c>
      <c r="G31" s="13">
        <f t="shared" si="1"/>
        <v>95752.8</v>
      </c>
    </row>
    <row r="32" spans="1:7" ht="12" customHeight="1" x14ac:dyDescent="0.2">
      <c r="A32" s="7" t="str">
        <f>'Pregnant Women Participating'!A32</f>
        <v>Tennessee</v>
      </c>
      <c r="B32" s="13">
        <v>162934</v>
      </c>
      <c r="C32" s="4">
        <v>158395</v>
      </c>
      <c r="D32" s="4">
        <v>156883</v>
      </c>
      <c r="E32" s="4">
        <v>153192</v>
      </c>
      <c r="F32" s="42">
        <v>153585</v>
      </c>
      <c r="G32" s="13">
        <f t="shared" si="1"/>
        <v>156997.79999999999</v>
      </c>
    </row>
    <row r="33" spans="1:7" ht="12" customHeight="1" x14ac:dyDescent="0.2">
      <c r="A33" s="7" t="str">
        <f>'Pregnant Women Participating'!A33</f>
        <v>Choctaw Indians, MS</v>
      </c>
      <c r="B33" s="13">
        <v>628</v>
      </c>
      <c r="C33" s="4">
        <v>602</v>
      </c>
      <c r="D33" s="4">
        <v>598</v>
      </c>
      <c r="E33" s="4">
        <v>608</v>
      </c>
      <c r="F33" s="42">
        <v>585</v>
      </c>
      <c r="G33" s="13">
        <f t="shared" si="1"/>
        <v>604.20000000000005</v>
      </c>
    </row>
    <row r="34" spans="1:7" ht="12" customHeight="1" x14ac:dyDescent="0.2">
      <c r="A34" s="7" t="str">
        <f>'Pregnant Women Participating'!A34</f>
        <v>Eastern Cherokee, NC</v>
      </c>
      <c r="B34" s="13">
        <v>472</v>
      </c>
      <c r="C34" s="4">
        <v>470</v>
      </c>
      <c r="D34" s="4">
        <v>472</v>
      </c>
      <c r="E34" s="4">
        <v>482</v>
      </c>
      <c r="F34" s="42">
        <v>460</v>
      </c>
      <c r="G34" s="13">
        <f t="shared" si="1"/>
        <v>471.2</v>
      </c>
    </row>
    <row r="35" spans="1:7" s="17" customFormat="1" ht="24.75" customHeight="1" x14ac:dyDescent="0.2">
      <c r="A35" s="14" t="str">
        <f>'Pregnant Women Participating'!A35</f>
        <v>Southeast Region</v>
      </c>
      <c r="B35" s="16">
        <v>1478244</v>
      </c>
      <c r="C35" s="15">
        <v>1443143</v>
      </c>
      <c r="D35" s="15">
        <v>1433351</v>
      </c>
      <c r="E35" s="15">
        <v>1429951</v>
      </c>
      <c r="F35" s="41">
        <v>1406277</v>
      </c>
      <c r="G35" s="16">
        <f t="shared" si="1"/>
        <v>1438193.2</v>
      </c>
    </row>
    <row r="36" spans="1:7" ht="12" customHeight="1" x14ac:dyDescent="0.2">
      <c r="A36" s="7" t="str">
        <f>'Pregnant Women Participating'!A36</f>
        <v>Illinois</v>
      </c>
      <c r="B36" s="13">
        <v>175860</v>
      </c>
      <c r="C36" s="4">
        <v>171714</v>
      </c>
      <c r="D36" s="4">
        <v>168847</v>
      </c>
      <c r="E36" s="4">
        <v>168868</v>
      </c>
      <c r="F36" s="42">
        <v>167358</v>
      </c>
      <c r="G36" s="13">
        <f t="shared" si="1"/>
        <v>170529.4</v>
      </c>
    </row>
    <row r="37" spans="1:7" ht="12" customHeight="1" x14ac:dyDescent="0.2">
      <c r="A37" s="7" t="str">
        <f>'Pregnant Women Participating'!A37</f>
        <v>Indiana</v>
      </c>
      <c r="B37" s="13">
        <v>156544</v>
      </c>
      <c r="C37" s="4">
        <v>153378</v>
      </c>
      <c r="D37" s="4">
        <v>151849</v>
      </c>
      <c r="E37" s="4">
        <v>151961</v>
      </c>
      <c r="F37" s="42">
        <v>146945</v>
      </c>
      <c r="G37" s="13">
        <f t="shared" si="1"/>
        <v>152135.4</v>
      </c>
    </row>
    <row r="38" spans="1:7" ht="12" customHeight="1" x14ac:dyDescent="0.2">
      <c r="A38" s="7" t="str">
        <f>'Pregnant Women Participating'!A38</f>
        <v>Iowa</v>
      </c>
      <c r="B38" s="13">
        <v>62381</v>
      </c>
      <c r="C38" s="4">
        <v>61816</v>
      </c>
      <c r="D38" s="4">
        <v>61229</v>
      </c>
      <c r="E38" s="4">
        <v>60846</v>
      </c>
      <c r="F38" s="42">
        <v>60445</v>
      </c>
      <c r="G38" s="13">
        <f t="shared" si="1"/>
        <v>61343.4</v>
      </c>
    </row>
    <row r="39" spans="1:7" ht="12" customHeight="1" x14ac:dyDescent="0.2">
      <c r="A39" s="7" t="str">
        <f>'Pregnant Women Participating'!A39</f>
        <v>Michigan</v>
      </c>
      <c r="B39" s="13">
        <v>186266</v>
      </c>
      <c r="C39" s="4">
        <v>183165</v>
      </c>
      <c r="D39" s="4">
        <v>180802</v>
      </c>
      <c r="E39" s="4">
        <v>180787</v>
      </c>
      <c r="F39" s="42">
        <v>179544</v>
      </c>
      <c r="G39" s="13">
        <f t="shared" si="1"/>
        <v>182112.8</v>
      </c>
    </row>
    <row r="40" spans="1:7" ht="12" customHeight="1" x14ac:dyDescent="0.2">
      <c r="A40" s="7" t="str">
        <f>'Pregnant Women Participating'!A40</f>
        <v>Minnesota</v>
      </c>
      <c r="B40" s="13">
        <v>105084</v>
      </c>
      <c r="C40" s="4">
        <v>103107</v>
      </c>
      <c r="D40" s="4">
        <v>102146</v>
      </c>
      <c r="E40" s="4">
        <v>101486</v>
      </c>
      <c r="F40" s="42">
        <v>99721</v>
      </c>
      <c r="G40" s="13">
        <f t="shared" si="1"/>
        <v>102308.8</v>
      </c>
    </row>
    <row r="41" spans="1:7" ht="12" customHeight="1" x14ac:dyDescent="0.2">
      <c r="A41" s="7" t="str">
        <f>'Pregnant Women Participating'!A41</f>
        <v>Ohio</v>
      </c>
      <c r="B41" s="13">
        <v>183609</v>
      </c>
      <c r="C41" s="4">
        <v>179560</v>
      </c>
      <c r="D41" s="4">
        <v>176669</v>
      </c>
      <c r="E41" s="4">
        <v>174212</v>
      </c>
      <c r="F41" s="42">
        <v>173628</v>
      </c>
      <c r="G41" s="13">
        <f t="shared" si="1"/>
        <v>177535.6</v>
      </c>
    </row>
    <row r="42" spans="1:7" ht="12" customHeight="1" x14ac:dyDescent="0.2">
      <c r="A42" s="7" t="str">
        <f>'Pregnant Women Participating'!A42</f>
        <v>Wisconsin</v>
      </c>
      <c r="B42" s="13">
        <v>94824</v>
      </c>
      <c r="C42" s="4">
        <v>93530</v>
      </c>
      <c r="D42" s="4">
        <v>93163</v>
      </c>
      <c r="E42" s="4">
        <v>93357</v>
      </c>
      <c r="F42" s="42">
        <v>91672</v>
      </c>
      <c r="G42" s="13">
        <f t="shared" si="1"/>
        <v>93309.2</v>
      </c>
    </row>
    <row r="43" spans="1:7" s="17" customFormat="1" ht="24.75" customHeight="1" x14ac:dyDescent="0.2">
      <c r="A43" s="14" t="str">
        <f>'Pregnant Women Participating'!A43</f>
        <v>Midwest Region</v>
      </c>
      <c r="B43" s="16">
        <v>964568</v>
      </c>
      <c r="C43" s="15">
        <v>946270</v>
      </c>
      <c r="D43" s="15">
        <v>934705</v>
      </c>
      <c r="E43" s="15">
        <v>931517</v>
      </c>
      <c r="F43" s="41">
        <v>919313</v>
      </c>
      <c r="G43" s="16">
        <f t="shared" si="1"/>
        <v>939274.6</v>
      </c>
    </row>
    <row r="44" spans="1:7" ht="12" customHeight="1" x14ac:dyDescent="0.2">
      <c r="A44" s="7" t="str">
        <f>'Pregnant Women Participating'!A44</f>
        <v>Arizona</v>
      </c>
      <c r="B44" s="13">
        <v>146419</v>
      </c>
      <c r="C44" s="4">
        <v>144471</v>
      </c>
      <c r="D44" s="4">
        <v>144418</v>
      </c>
      <c r="E44" s="4">
        <v>144474</v>
      </c>
      <c r="F44" s="42">
        <v>144113</v>
      </c>
      <c r="G44" s="13">
        <f t="shared" si="1"/>
        <v>144779</v>
      </c>
    </row>
    <row r="45" spans="1:7" ht="12" customHeight="1" x14ac:dyDescent="0.2">
      <c r="A45" s="7" t="str">
        <f>'Pregnant Women Participating'!A45</f>
        <v>Arkansas</v>
      </c>
      <c r="B45" s="13">
        <v>66460</v>
      </c>
      <c r="C45" s="4">
        <v>61584</v>
      </c>
      <c r="D45" s="4">
        <v>59145</v>
      </c>
      <c r="E45" s="4">
        <v>62038</v>
      </c>
      <c r="F45" s="42">
        <v>63948</v>
      </c>
      <c r="G45" s="13">
        <f t="shared" si="1"/>
        <v>62635</v>
      </c>
    </row>
    <row r="46" spans="1:7" ht="12" customHeight="1" x14ac:dyDescent="0.2">
      <c r="A46" s="7" t="str">
        <f>'Pregnant Women Participating'!A46</f>
        <v>Louisiana</v>
      </c>
      <c r="B46" s="13">
        <v>105411</v>
      </c>
      <c r="C46" s="4">
        <v>102699</v>
      </c>
      <c r="D46" s="4">
        <v>101446</v>
      </c>
      <c r="E46" s="4">
        <v>100671</v>
      </c>
      <c r="F46" s="42">
        <v>101286</v>
      </c>
      <c r="G46" s="13">
        <f t="shared" si="1"/>
        <v>102302.6</v>
      </c>
    </row>
    <row r="47" spans="1:7" ht="12" customHeight="1" x14ac:dyDescent="0.2">
      <c r="A47" s="7" t="str">
        <f>'Pregnant Women Participating'!A47</f>
        <v>New Mexico</v>
      </c>
      <c r="B47" s="13">
        <v>45538</v>
      </c>
      <c r="C47" s="4">
        <v>42348</v>
      </c>
      <c r="D47" s="4">
        <v>41262</v>
      </c>
      <c r="E47" s="4">
        <v>43718</v>
      </c>
      <c r="F47" s="42">
        <v>44219</v>
      </c>
      <c r="G47" s="13">
        <f t="shared" si="1"/>
        <v>43417</v>
      </c>
    </row>
    <row r="48" spans="1:7" ht="12" customHeight="1" x14ac:dyDescent="0.2">
      <c r="A48" s="7" t="str">
        <f>'Pregnant Women Participating'!A48</f>
        <v>Oklahoma</v>
      </c>
      <c r="B48" s="13">
        <v>75899</v>
      </c>
      <c r="C48" s="4">
        <v>73609</v>
      </c>
      <c r="D48" s="4">
        <v>71994</v>
      </c>
      <c r="E48" s="4">
        <v>71163</v>
      </c>
      <c r="F48" s="42">
        <v>70717</v>
      </c>
      <c r="G48" s="13">
        <f t="shared" si="1"/>
        <v>72676.399999999994</v>
      </c>
    </row>
    <row r="49" spans="1:7" ht="12" customHeight="1" x14ac:dyDescent="0.2">
      <c r="A49" s="7" t="str">
        <f>'Pregnant Women Participating'!A49</f>
        <v>Texas</v>
      </c>
      <c r="B49" s="13">
        <v>810273</v>
      </c>
      <c r="C49" s="4">
        <v>794091</v>
      </c>
      <c r="D49" s="4">
        <v>782207</v>
      </c>
      <c r="E49" s="4">
        <v>771718</v>
      </c>
      <c r="F49" s="42">
        <v>770335</v>
      </c>
      <c r="G49" s="13">
        <f t="shared" si="1"/>
        <v>785724.8</v>
      </c>
    </row>
    <row r="50" spans="1:7" ht="12" customHeight="1" x14ac:dyDescent="0.2">
      <c r="A50" s="7" t="str">
        <f>'Pregnant Women Participating'!A50</f>
        <v>Utah</v>
      </c>
      <c r="B50" s="13">
        <v>47892</v>
      </c>
      <c r="C50" s="4">
        <v>47095</v>
      </c>
      <c r="D50" s="4">
        <v>46444</v>
      </c>
      <c r="E50" s="4">
        <v>45755</v>
      </c>
      <c r="F50" s="42">
        <v>45623</v>
      </c>
      <c r="G50" s="13">
        <f t="shared" si="1"/>
        <v>46561.8</v>
      </c>
    </row>
    <row r="51" spans="1:7" ht="12" customHeight="1" x14ac:dyDescent="0.2">
      <c r="A51" s="7" t="str">
        <f>'Pregnant Women Participating'!A51</f>
        <v>Inter-Tribal Council, AZ</v>
      </c>
      <c r="B51" s="13">
        <v>6674</v>
      </c>
      <c r="C51" s="4">
        <v>6402</v>
      </c>
      <c r="D51" s="4">
        <v>6397</v>
      </c>
      <c r="E51" s="4">
        <v>6497</v>
      </c>
      <c r="F51" s="42">
        <v>6413</v>
      </c>
      <c r="G51" s="13">
        <f t="shared" si="1"/>
        <v>6476.6</v>
      </c>
    </row>
    <row r="52" spans="1:7" ht="12" customHeight="1" x14ac:dyDescent="0.2">
      <c r="A52" s="7" t="str">
        <f>'Pregnant Women Participating'!A52</f>
        <v>Navajo Nation, AZ</v>
      </c>
      <c r="B52" s="13">
        <v>4048</v>
      </c>
      <c r="C52" s="4">
        <v>3877</v>
      </c>
      <c r="D52" s="4">
        <v>3898</v>
      </c>
      <c r="E52" s="4">
        <v>4045</v>
      </c>
      <c r="F52" s="42">
        <v>4987</v>
      </c>
      <c r="G52" s="13">
        <f t="shared" si="1"/>
        <v>4171</v>
      </c>
    </row>
    <row r="53" spans="1:7" ht="12" customHeight="1" x14ac:dyDescent="0.2">
      <c r="A53" s="7" t="str">
        <f>'Pregnant Women Participating'!A53</f>
        <v>Acoma, Canoncito &amp; Laguna, NM</v>
      </c>
      <c r="B53" s="13">
        <v>282</v>
      </c>
      <c r="C53" s="4">
        <v>307</v>
      </c>
      <c r="D53" s="4">
        <v>289</v>
      </c>
      <c r="E53" s="4">
        <v>285</v>
      </c>
      <c r="F53" s="42">
        <v>288</v>
      </c>
      <c r="G53" s="13">
        <f t="shared" si="1"/>
        <v>290.2</v>
      </c>
    </row>
    <row r="54" spans="1:7" ht="12" customHeight="1" x14ac:dyDescent="0.2">
      <c r="A54" s="7" t="str">
        <f>'Pregnant Women Participating'!A54</f>
        <v>Eight Northern Pueblos, NM</v>
      </c>
      <c r="B54" s="13">
        <v>289</v>
      </c>
      <c r="C54" s="4">
        <v>301</v>
      </c>
      <c r="D54" s="4">
        <v>304</v>
      </c>
      <c r="E54" s="4">
        <v>290</v>
      </c>
      <c r="F54" s="42">
        <v>308</v>
      </c>
      <c r="G54" s="13">
        <f t="shared" si="1"/>
        <v>298.39999999999998</v>
      </c>
    </row>
    <row r="55" spans="1:7" ht="12" customHeight="1" x14ac:dyDescent="0.2">
      <c r="A55" s="7" t="str">
        <f>'Pregnant Women Participating'!A55</f>
        <v>Five Sandoval Pueblos, NM</v>
      </c>
      <c r="B55" s="13">
        <v>181</v>
      </c>
      <c r="C55" s="4">
        <v>172</v>
      </c>
      <c r="D55" s="4">
        <v>160</v>
      </c>
      <c r="E55" s="4">
        <v>179</v>
      </c>
      <c r="F55" s="42">
        <v>168</v>
      </c>
      <c r="G55" s="13">
        <f t="shared" si="1"/>
        <v>172</v>
      </c>
    </row>
    <row r="56" spans="1:7" ht="12" customHeight="1" x14ac:dyDescent="0.2">
      <c r="A56" s="7" t="str">
        <f>'Pregnant Women Participating'!A56</f>
        <v>Isleta Pueblo, NM</v>
      </c>
      <c r="B56" s="13">
        <v>948</v>
      </c>
      <c r="C56" s="4">
        <v>889</v>
      </c>
      <c r="D56" s="4">
        <v>887</v>
      </c>
      <c r="E56" s="4">
        <v>899</v>
      </c>
      <c r="F56" s="42">
        <v>892</v>
      </c>
      <c r="G56" s="13">
        <f t="shared" si="1"/>
        <v>903</v>
      </c>
    </row>
    <row r="57" spans="1:7" ht="12" customHeight="1" x14ac:dyDescent="0.2">
      <c r="A57" s="7" t="str">
        <f>'Pregnant Women Participating'!A57</f>
        <v>San Felipe Pueblo, NM</v>
      </c>
      <c r="B57" s="13">
        <v>196</v>
      </c>
      <c r="C57" s="4">
        <v>204</v>
      </c>
      <c r="D57" s="4">
        <v>166</v>
      </c>
      <c r="E57" s="4">
        <v>199</v>
      </c>
      <c r="F57" s="42">
        <v>201</v>
      </c>
      <c r="G57" s="13">
        <f t="shared" si="1"/>
        <v>193.2</v>
      </c>
    </row>
    <row r="58" spans="1:7" ht="12" customHeight="1" x14ac:dyDescent="0.2">
      <c r="A58" s="7" t="str">
        <f>'Pregnant Women Participating'!A58</f>
        <v>Santo Domingo Tribe, NM</v>
      </c>
      <c r="B58" s="13">
        <v>130</v>
      </c>
      <c r="C58" s="4">
        <v>128</v>
      </c>
      <c r="D58" s="4">
        <v>117</v>
      </c>
      <c r="E58" s="4">
        <v>119</v>
      </c>
      <c r="F58" s="42">
        <v>124</v>
      </c>
      <c r="G58" s="13">
        <f t="shared" si="1"/>
        <v>123.6</v>
      </c>
    </row>
    <row r="59" spans="1:7" ht="12" customHeight="1" x14ac:dyDescent="0.2">
      <c r="A59" s="7" t="str">
        <f>'Pregnant Women Participating'!A59</f>
        <v>Zuni Pueblo, NM</v>
      </c>
      <c r="B59" s="13">
        <v>464</v>
      </c>
      <c r="C59" s="4">
        <v>461</v>
      </c>
      <c r="D59" s="4">
        <v>461</v>
      </c>
      <c r="E59" s="4">
        <v>443</v>
      </c>
      <c r="F59" s="42">
        <v>448</v>
      </c>
      <c r="G59" s="13">
        <f t="shared" si="1"/>
        <v>455.4</v>
      </c>
    </row>
    <row r="60" spans="1:7" ht="12" customHeight="1" x14ac:dyDescent="0.2">
      <c r="A60" s="7" t="str">
        <f>'Pregnant Women Participating'!A60</f>
        <v>Cherokee Nation, OK</v>
      </c>
      <c r="B60" s="13">
        <v>5807</v>
      </c>
      <c r="C60" s="4">
        <v>5709</v>
      </c>
      <c r="D60" s="4">
        <v>5755</v>
      </c>
      <c r="E60" s="4">
        <v>5697</v>
      </c>
      <c r="F60" s="42">
        <v>5633</v>
      </c>
      <c r="G60" s="13">
        <f t="shared" si="1"/>
        <v>5720.2</v>
      </c>
    </row>
    <row r="61" spans="1:7" ht="12" customHeight="1" x14ac:dyDescent="0.2">
      <c r="A61" s="7" t="str">
        <f>'Pregnant Women Participating'!A61</f>
        <v>Chickasaw Nation, OK</v>
      </c>
      <c r="B61" s="13">
        <v>3795</v>
      </c>
      <c r="C61" s="4">
        <v>3732</v>
      </c>
      <c r="D61" s="4">
        <v>3710</v>
      </c>
      <c r="E61" s="4">
        <v>3756</v>
      </c>
      <c r="F61" s="42">
        <v>3636</v>
      </c>
      <c r="G61" s="13">
        <f t="shared" si="1"/>
        <v>3725.8</v>
      </c>
    </row>
    <row r="62" spans="1:7" ht="12" customHeight="1" x14ac:dyDescent="0.2">
      <c r="A62" s="7" t="str">
        <f>'Pregnant Women Participating'!A62</f>
        <v>Choctaw Nation, OK</v>
      </c>
      <c r="B62" s="13">
        <v>5003</v>
      </c>
      <c r="C62" s="4">
        <v>4930</v>
      </c>
      <c r="D62" s="4">
        <v>4927</v>
      </c>
      <c r="E62" s="4">
        <v>4953</v>
      </c>
      <c r="F62" s="42">
        <v>4947</v>
      </c>
      <c r="G62" s="13">
        <f t="shared" si="1"/>
        <v>4952</v>
      </c>
    </row>
    <row r="63" spans="1:7" ht="12" customHeight="1" x14ac:dyDescent="0.2">
      <c r="A63" s="7" t="str">
        <f>'Pregnant Women Participating'!A63</f>
        <v>Citizen Potawatomi Nation, OK</v>
      </c>
      <c r="B63" s="13">
        <v>1237</v>
      </c>
      <c r="C63" s="4">
        <v>1228</v>
      </c>
      <c r="D63" s="4">
        <v>1211</v>
      </c>
      <c r="E63" s="4">
        <v>1193</v>
      </c>
      <c r="F63" s="42">
        <v>1213</v>
      </c>
      <c r="G63" s="13">
        <f t="shared" si="1"/>
        <v>1216.4000000000001</v>
      </c>
    </row>
    <row r="64" spans="1:7" ht="12" customHeight="1" x14ac:dyDescent="0.2">
      <c r="A64" s="7" t="str">
        <f>'Pregnant Women Participating'!A64</f>
        <v>Inter-Tribal Council, OK</v>
      </c>
      <c r="B64" s="13">
        <v>613</v>
      </c>
      <c r="C64" s="4">
        <v>606</v>
      </c>
      <c r="D64" s="4">
        <v>610</v>
      </c>
      <c r="E64" s="4">
        <v>598</v>
      </c>
      <c r="F64" s="42">
        <v>613</v>
      </c>
      <c r="G64" s="13">
        <f t="shared" si="1"/>
        <v>608</v>
      </c>
    </row>
    <row r="65" spans="1:7" ht="12" customHeight="1" x14ac:dyDescent="0.2">
      <c r="A65" s="7" t="str">
        <f>'Pregnant Women Participating'!A65</f>
        <v>Muscogee Creek Nation, OK</v>
      </c>
      <c r="B65" s="13">
        <v>2067</v>
      </c>
      <c r="C65" s="4">
        <v>2013</v>
      </c>
      <c r="D65" s="4">
        <v>1971</v>
      </c>
      <c r="E65" s="4">
        <v>1958</v>
      </c>
      <c r="F65" s="42">
        <v>1930</v>
      </c>
      <c r="G65" s="13">
        <f t="shared" si="1"/>
        <v>1987.8</v>
      </c>
    </row>
    <row r="66" spans="1:7" ht="12" customHeight="1" x14ac:dyDescent="0.2">
      <c r="A66" s="7" t="str">
        <f>'Pregnant Women Participating'!A66</f>
        <v>Osage Tribal Council, OK</v>
      </c>
      <c r="B66" s="13">
        <v>2711</v>
      </c>
      <c r="C66" s="4">
        <v>2649</v>
      </c>
      <c r="D66" s="4">
        <v>2580</v>
      </c>
      <c r="E66" s="4">
        <v>2553</v>
      </c>
      <c r="F66" s="42">
        <v>2513</v>
      </c>
      <c r="G66" s="13">
        <f t="shared" si="1"/>
        <v>2601.1999999999998</v>
      </c>
    </row>
    <row r="67" spans="1:7" ht="12" customHeight="1" x14ac:dyDescent="0.2">
      <c r="A67" s="7" t="str">
        <f>'Pregnant Women Participating'!A67</f>
        <v>Otoe-Missouria Tribe, OK</v>
      </c>
      <c r="B67" s="13">
        <v>426</v>
      </c>
      <c r="C67" s="4">
        <v>408</v>
      </c>
      <c r="D67" s="4">
        <v>407</v>
      </c>
      <c r="E67" s="4">
        <v>400</v>
      </c>
      <c r="F67" s="42">
        <v>385</v>
      </c>
      <c r="G67" s="13">
        <f t="shared" si="1"/>
        <v>405.2</v>
      </c>
    </row>
    <row r="68" spans="1:7" ht="12" customHeight="1" x14ac:dyDescent="0.2">
      <c r="A68" s="7" t="str">
        <f>'Pregnant Women Participating'!A68</f>
        <v>Wichita, Caddo &amp; Delaware (WCD), OK</v>
      </c>
      <c r="B68" s="13">
        <v>3969</v>
      </c>
      <c r="C68" s="4">
        <v>3891</v>
      </c>
      <c r="D68" s="4">
        <v>3861</v>
      </c>
      <c r="E68" s="4">
        <v>3854</v>
      </c>
      <c r="F68" s="42">
        <v>3892</v>
      </c>
      <c r="G68" s="13">
        <f t="shared" si="1"/>
        <v>3893.4</v>
      </c>
    </row>
    <row r="69" spans="1:7" s="17" customFormat="1" ht="24.75" customHeight="1" x14ac:dyDescent="0.2">
      <c r="A69" s="14" t="str">
        <f>'Pregnant Women Participating'!A69</f>
        <v>Southwest Region</v>
      </c>
      <c r="B69" s="16">
        <v>1336732</v>
      </c>
      <c r="C69" s="15">
        <v>1303804</v>
      </c>
      <c r="D69" s="15">
        <v>1284627</v>
      </c>
      <c r="E69" s="15">
        <v>1277455</v>
      </c>
      <c r="F69" s="41">
        <v>1278832</v>
      </c>
      <c r="G69" s="16">
        <f t="shared" si="1"/>
        <v>1296290</v>
      </c>
    </row>
    <row r="70" spans="1:7" ht="12" customHeight="1" x14ac:dyDescent="0.2">
      <c r="A70" s="7" t="str">
        <f>'Pregnant Women Participating'!A70</f>
        <v>Colorado</v>
      </c>
      <c r="B70" s="13">
        <v>97592</v>
      </c>
      <c r="C70" s="4">
        <v>96591</v>
      </c>
      <c r="D70" s="4">
        <v>95990</v>
      </c>
      <c r="E70" s="4">
        <v>95872</v>
      </c>
      <c r="F70" s="42">
        <v>95677</v>
      </c>
      <c r="G70" s="13">
        <f t="shared" si="1"/>
        <v>96344.4</v>
      </c>
    </row>
    <row r="71" spans="1:7" ht="12" customHeight="1" x14ac:dyDescent="0.2">
      <c r="A71" s="7" t="str">
        <f>'Pregnant Women Participating'!A71</f>
        <v>Kansas</v>
      </c>
      <c r="B71" s="13">
        <v>49767</v>
      </c>
      <c r="C71" s="4">
        <v>47869</v>
      </c>
      <c r="D71" s="4">
        <v>47688</v>
      </c>
      <c r="E71" s="4">
        <v>47839</v>
      </c>
      <c r="F71" s="42">
        <v>47382</v>
      </c>
      <c r="G71" s="13">
        <f t="shared" si="1"/>
        <v>48109</v>
      </c>
    </row>
    <row r="72" spans="1:7" ht="12" customHeight="1" x14ac:dyDescent="0.2">
      <c r="A72" s="7" t="str">
        <f>'Pregnant Women Participating'!A72</f>
        <v>Missouri</v>
      </c>
      <c r="B72" s="13">
        <v>98691</v>
      </c>
      <c r="C72" s="4">
        <v>96231</v>
      </c>
      <c r="D72" s="4">
        <v>93987</v>
      </c>
      <c r="E72" s="4">
        <v>93067</v>
      </c>
      <c r="F72" s="42">
        <v>92492</v>
      </c>
      <c r="G72" s="13">
        <f t="shared" si="1"/>
        <v>94893.6</v>
      </c>
    </row>
    <row r="73" spans="1:7" ht="12" customHeight="1" x14ac:dyDescent="0.2">
      <c r="A73" s="7" t="str">
        <f>'Pregnant Women Participating'!A73</f>
        <v>Montana</v>
      </c>
      <c r="B73" s="13">
        <v>13640</v>
      </c>
      <c r="C73" s="4">
        <v>13220</v>
      </c>
      <c r="D73" s="4">
        <v>13211</v>
      </c>
      <c r="E73" s="4">
        <v>13174</v>
      </c>
      <c r="F73" s="42">
        <v>13118</v>
      </c>
      <c r="G73" s="13">
        <f t="shared" si="1"/>
        <v>13272.6</v>
      </c>
    </row>
    <row r="74" spans="1:7" ht="12" customHeight="1" x14ac:dyDescent="0.2">
      <c r="A74" s="7" t="str">
        <f>'Pregnant Women Participating'!A74</f>
        <v>Nebraska</v>
      </c>
      <c r="B74" s="13">
        <v>36910</v>
      </c>
      <c r="C74" s="4">
        <v>36504</v>
      </c>
      <c r="D74" s="4">
        <v>36091</v>
      </c>
      <c r="E74" s="4">
        <v>35896</v>
      </c>
      <c r="F74" s="42">
        <v>35526</v>
      </c>
      <c r="G74" s="13">
        <f t="shared" si="1"/>
        <v>36185.4</v>
      </c>
    </row>
    <row r="75" spans="1:7" ht="12" customHeight="1" x14ac:dyDescent="0.2">
      <c r="A75" s="7" t="str">
        <f>'Pregnant Women Participating'!A75</f>
        <v>North Dakota</v>
      </c>
      <c r="B75" s="13">
        <v>10461</v>
      </c>
      <c r="C75" s="4">
        <v>10336</v>
      </c>
      <c r="D75" s="4">
        <v>10126</v>
      </c>
      <c r="E75" s="4">
        <v>10048</v>
      </c>
      <c r="F75" s="42">
        <v>9895</v>
      </c>
      <c r="G75" s="13">
        <f t="shared" si="1"/>
        <v>10173.200000000001</v>
      </c>
    </row>
    <row r="76" spans="1:7" ht="12" customHeight="1" x14ac:dyDescent="0.2">
      <c r="A76" s="7" t="str">
        <f>'Pregnant Women Participating'!A76</f>
        <v>South Dakota</v>
      </c>
      <c r="B76" s="13">
        <v>13998</v>
      </c>
      <c r="C76" s="4">
        <v>13802</v>
      </c>
      <c r="D76" s="4">
        <v>13663</v>
      </c>
      <c r="E76" s="4">
        <v>13667</v>
      </c>
      <c r="F76" s="42">
        <v>13636</v>
      </c>
      <c r="G76" s="13">
        <f t="shared" si="1"/>
        <v>13753.2</v>
      </c>
    </row>
    <row r="77" spans="1:7" ht="12" customHeight="1" x14ac:dyDescent="0.2">
      <c r="A77" s="7" t="str">
        <f>'Pregnant Women Participating'!A77</f>
        <v>Wyoming</v>
      </c>
      <c r="B77" s="13">
        <v>7787</v>
      </c>
      <c r="C77" s="4">
        <v>7687</v>
      </c>
      <c r="D77" s="4">
        <v>7744</v>
      </c>
      <c r="E77" s="4">
        <v>7824</v>
      </c>
      <c r="F77" s="42">
        <v>7915</v>
      </c>
      <c r="G77" s="13">
        <f t="shared" si="1"/>
        <v>7791.4</v>
      </c>
    </row>
    <row r="78" spans="1:7" ht="12" customHeight="1" x14ac:dyDescent="0.2">
      <c r="A78" s="7" t="str">
        <f>'Pregnant Women Participating'!A78</f>
        <v>Ute Mountain Ute Tribe, CO</v>
      </c>
      <c r="B78" s="13">
        <v>156</v>
      </c>
      <c r="C78" s="4">
        <v>147</v>
      </c>
      <c r="D78" s="4">
        <v>151</v>
      </c>
      <c r="E78" s="4">
        <v>152</v>
      </c>
      <c r="F78" s="42">
        <v>152</v>
      </c>
      <c r="G78" s="13">
        <f t="shared" si="1"/>
        <v>151.6</v>
      </c>
    </row>
    <row r="79" spans="1:7" ht="12" customHeight="1" x14ac:dyDescent="0.2">
      <c r="A79" s="7" t="str">
        <f>'Pregnant Women Participating'!A79</f>
        <v>Omaha Sioux, NE</v>
      </c>
      <c r="B79" s="13">
        <v>199</v>
      </c>
      <c r="C79" s="4">
        <v>190</v>
      </c>
      <c r="D79" s="4">
        <v>181</v>
      </c>
      <c r="E79" s="4">
        <v>183</v>
      </c>
      <c r="F79" s="42">
        <v>173</v>
      </c>
      <c r="G79" s="13">
        <f t="shared" si="1"/>
        <v>185.2</v>
      </c>
    </row>
    <row r="80" spans="1:7" ht="12" customHeight="1" x14ac:dyDescent="0.2">
      <c r="A80" s="7" t="str">
        <f>'Pregnant Women Participating'!A80</f>
        <v>Santee Sioux, NE</v>
      </c>
      <c r="B80" s="13">
        <v>70</v>
      </c>
      <c r="C80" s="4">
        <v>66</v>
      </c>
      <c r="D80" s="4">
        <v>67</v>
      </c>
      <c r="E80" s="4">
        <v>61</v>
      </c>
      <c r="F80" s="42">
        <v>58</v>
      </c>
      <c r="G80" s="13">
        <f t="shared" si="1"/>
        <v>64.400000000000006</v>
      </c>
    </row>
    <row r="81" spans="1:7" ht="12" customHeight="1" x14ac:dyDescent="0.2">
      <c r="A81" s="7" t="str">
        <f>'Pregnant Women Participating'!A81</f>
        <v>Winnebago Tribe, NE</v>
      </c>
      <c r="B81" s="13">
        <v>127</v>
      </c>
      <c r="C81" s="4">
        <v>110</v>
      </c>
      <c r="D81" s="4">
        <v>115</v>
      </c>
      <c r="E81" s="4">
        <v>111</v>
      </c>
      <c r="F81" s="42">
        <v>103</v>
      </c>
      <c r="G81" s="13">
        <f t="shared" si="1"/>
        <v>113.2</v>
      </c>
    </row>
    <row r="82" spans="1:7" ht="12" customHeight="1" x14ac:dyDescent="0.2">
      <c r="A82" s="7" t="str">
        <f>'Pregnant Women Participating'!A82</f>
        <v>Standing Rock Sioux Tribe, ND</v>
      </c>
      <c r="B82" s="13">
        <v>243</v>
      </c>
      <c r="C82" s="4">
        <v>228</v>
      </c>
      <c r="D82" s="4">
        <v>213</v>
      </c>
      <c r="E82" s="4">
        <v>213</v>
      </c>
      <c r="F82" s="42">
        <v>202</v>
      </c>
      <c r="G82" s="13">
        <f t="shared" si="1"/>
        <v>219.8</v>
      </c>
    </row>
    <row r="83" spans="1:7" ht="12" customHeight="1" x14ac:dyDescent="0.2">
      <c r="A83" s="7" t="str">
        <f>'Pregnant Women Participating'!A83</f>
        <v>Three Affiliated Tribes, ND</v>
      </c>
      <c r="B83" s="13">
        <v>86</v>
      </c>
      <c r="C83" s="4">
        <v>83</v>
      </c>
      <c r="D83" s="4">
        <v>85</v>
      </c>
      <c r="E83" s="4">
        <v>98</v>
      </c>
      <c r="F83" s="42">
        <v>86</v>
      </c>
      <c r="G83" s="13">
        <f t="shared" si="1"/>
        <v>87.6</v>
      </c>
    </row>
    <row r="84" spans="1:7" ht="12" customHeight="1" x14ac:dyDescent="0.2">
      <c r="A84" s="7" t="str">
        <f>'Pregnant Women Participating'!A84</f>
        <v>Cheyenne River Sioux, SD</v>
      </c>
      <c r="B84" s="13">
        <v>432</v>
      </c>
      <c r="C84" s="4">
        <v>414</v>
      </c>
      <c r="D84" s="4">
        <v>413</v>
      </c>
      <c r="E84" s="4">
        <v>420</v>
      </c>
      <c r="F84" s="42">
        <v>432</v>
      </c>
      <c r="G84" s="13">
        <f t="shared" si="1"/>
        <v>422.2</v>
      </c>
    </row>
    <row r="85" spans="1:7" ht="12" customHeight="1" x14ac:dyDescent="0.2">
      <c r="A85" s="7" t="str">
        <f>'Pregnant Women Participating'!A85</f>
        <v>Rosebud Sioux, SD</v>
      </c>
      <c r="B85" s="13">
        <v>849</v>
      </c>
      <c r="C85" s="4">
        <v>832</v>
      </c>
      <c r="D85" s="4">
        <v>809</v>
      </c>
      <c r="E85" s="4">
        <v>799</v>
      </c>
      <c r="F85" s="42">
        <v>761</v>
      </c>
      <c r="G85" s="13">
        <f t="shared" si="1"/>
        <v>810</v>
      </c>
    </row>
    <row r="86" spans="1:7" ht="12" customHeight="1" x14ac:dyDescent="0.2">
      <c r="A86" s="7" t="str">
        <f>'Pregnant Women Participating'!A86</f>
        <v>Northern Arapahoe, WY</v>
      </c>
      <c r="B86" s="13">
        <v>214</v>
      </c>
      <c r="C86" s="4">
        <v>212</v>
      </c>
      <c r="D86" s="4">
        <v>203</v>
      </c>
      <c r="E86" s="4">
        <v>206</v>
      </c>
      <c r="F86" s="42">
        <v>204</v>
      </c>
      <c r="G86" s="13">
        <f t="shared" si="1"/>
        <v>207.8</v>
      </c>
    </row>
    <row r="87" spans="1:7" ht="12" customHeight="1" x14ac:dyDescent="0.2">
      <c r="A87" s="7" t="str">
        <f>'Pregnant Women Participating'!A87</f>
        <v>Shoshone Tribe, WY</v>
      </c>
      <c r="B87" s="13">
        <v>108</v>
      </c>
      <c r="C87" s="4">
        <v>88</v>
      </c>
      <c r="D87" s="4">
        <v>93</v>
      </c>
      <c r="E87" s="4">
        <v>84</v>
      </c>
      <c r="F87" s="42">
        <v>87</v>
      </c>
      <c r="G87" s="13">
        <f t="shared" si="1"/>
        <v>92</v>
      </c>
    </row>
    <row r="88" spans="1:7" s="17" customFormat="1" ht="24.75" customHeight="1" x14ac:dyDescent="0.2">
      <c r="A88" s="14" t="str">
        <f>'Pregnant Women Participating'!A88</f>
        <v>Mountain Plains</v>
      </c>
      <c r="B88" s="16">
        <v>331330</v>
      </c>
      <c r="C88" s="15">
        <v>324610</v>
      </c>
      <c r="D88" s="15">
        <v>320830</v>
      </c>
      <c r="E88" s="15">
        <v>319714</v>
      </c>
      <c r="F88" s="41">
        <v>317899</v>
      </c>
      <c r="G88" s="16">
        <f t="shared" si="1"/>
        <v>322876.59999999998</v>
      </c>
    </row>
    <row r="89" spans="1:7" ht="12" customHeight="1" x14ac:dyDescent="0.2">
      <c r="A89" s="8" t="str">
        <f>'Pregnant Women Participating'!A89</f>
        <v>Alaska</v>
      </c>
      <c r="B89" s="13">
        <v>13557</v>
      </c>
      <c r="C89" s="4">
        <v>13306</v>
      </c>
      <c r="D89" s="4">
        <v>13158</v>
      </c>
      <c r="E89" s="4">
        <v>13089</v>
      </c>
      <c r="F89" s="42">
        <v>12919</v>
      </c>
      <c r="G89" s="13">
        <f t="shared" si="1"/>
        <v>13205.8</v>
      </c>
    </row>
    <row r="90" spans="1:7" ht="12" customHeight="1" x14ac:dyDescent="0.2">
      <c r="A90" s="8" t="str">
        <f>'Pregnant Women Participating'!A90</f>
        <v>American Samoa</v>
      </c>
      <c r="B90" s="13">
        <v>3872</v>
      </c>
      <c r="C90" s="4">
        <v>3820</v>
      </c>
      <c r="D90" s="4">
        <v>3847</v>
      </c>
      <c r="E90" s="4">
        <v>3940</v>
      </c>
      <c r="F90" s="42">
        <v>3846</v>
      </c>
      <c r="G90" s="13">
        <f t="shared" si="1"/>
        <v>3865</v>
      </c>
    </row>
    <row r="91" spans="1:7" ht="12" customHeight="1" x14ac:dyDescent="0.2">
      <c r="A91" s="8" t="str">
        <f>'Pregnant Women Participating'!A91</f>
        <v>California</v>
      </c>
      <c r="B91" s="13">
        <v>998447</v>
      </c>
      <c r="C91" s="4">
        <v>982400</v>
      </c>
      <c r="D91" s="4">
        <v>980586</v>
      </c>
      <c r="E91" s="4">
        <v>981312</v>
      </c>
      <c r="F91" s="42">
        <v>977543</v>
      </c>
      <c r="G91" s="13">
        <f t="shared" si="1"/>
        <v>984057.6</v>
      </c>
    </row>
    <row r="92" spans="1:7" ht="12" customHeight="1" x14ac:dyDescent="0.2">
      <c r="A92" s="8" t="str">
        <f>'Pregnant Women Participating'!A92</f>
        <v>Guam</v>
      </c>
      <c r="B92" s="13">
        <v>6136</v>
      </c>
      <c r="C92" s="4">
        <v>5931</v>
      </c>
      <c r="D92" s="4">
        <v>5868</v>
      </c>
      <c r="E92" s="4">
        <v>5899</v>
      </c>
      <c r="F92" s="42">
        <v>5930</v>
      </c>
      <c r="G92" s="13">
        <f t="shared" si="1"/>
        <v>5952.8</v>
      </c>
    </row>
    <row r="93" spans="1:7" ht="12" customHeight="1" x14ac:dyDescent="0.2">
      <c r="A93" s="8" t="str">
        <f>'Pregnant Women Participating'!A93</f>
        <v>Hawaii</v>
      </c>
      <c r="B93" s="13">
        <v>25729</v>
      </c>
      <c r="C93" s="4">
        <v>25090</v>
      </c>
      <c r="D93" s="4">
        <v>25002</v>
      </c>
      <c r="E93" s="4">
        <v>25226</v>
      </c>
      <c r="F93" s="42">
        <v>24891</v>
      </c>
      <c r="G93" s="13">
        <f t="shared" si="1"/>
        <v>25187.599999999999</v>
      </c>
    </row>
    <row r="94" spans="1:7" ht="12" customHeight="1" x14ac:dyDescent="0.2">
      <c r="A94" s="8" t="str">
        <f>'Pregnant Women Participating'!A94</f>
        <v>Idaho</v>
      </c>
      <c r="B94" s="13">
        <v>32646</v>
      </c>
      <c r="C94" s="4">
        <v>32157</v>
      </c>
      <c r="D94" s="4">
        <v>31748</v>
      </c>
      <c r="E94" s="4">
        <v>32095</v>
      </c>
      <c r="F94" s="42">
        <v>31934</v>
      </c>
      <c r="G94" s="13">
        <f t="shared" si="1"/>
        <v>32116</v>
      </c>
    </row>
    <row r="95" spans="1:7" ht="12" customHeight="1" x14ac:dyDescent="0.2">
      <c r="A95" s="8" t="str">
        <f>'Pregnant Women Participating'!A95</f>
        <v>Nevada</v>
      </c>
      <c r="B95" s="13">
        <v>55774</v>
      </c>
      <c r="C95" s="4">
        <v>53917</v>
      </c>
      <c r="D95" s="4">
        <v>53231</v>
      </c>
      <c r="E95" s="4">
        <v>52693</v>
      </c>
      <c r="F95" s="42">
        <v>52492</v>
      </c>
      <c r="G95" s="13">
        <f t="shared" si="1"/>
        <v>53621.4</v>
      </c>
    </row>
    <row r="96" spans="1:7" ht="12" customHeight="1" x14ac:dyDescent="0.2">
      <c r="A96" s="8" t="str">
        <f>'Pregnant Women Participating'!A96</f>
        <v>Oregon</v>
      </c>
      <c r="B96" s="13">
        <v>84207</v>
      </c>
      <c r="C96" s="4">
        <v>83049</v>
      </c>
      <c r="D96" s="4">
        <v>82581</v>
      </c>
      <c r="E96" s="4">
        <v>82485</v>
      </c>
      <c r="F96" s="42">
        <v>82309</v>
      </c>
      <c r="G96" s="13">
        <f t="shared" si="1"/>
        <v>82926.2</v>
      </c>
    </row>
    <row r="97" spans="1:7" ht="12" customHeight="1" x14ac:dyDescent="0.2">
      <c r="A97" s="8" t="str">
        <f>'Pregnant Women Participating'!A97</f>
        <v>Washington</v>
      </c>
      <c r="B97" s="13">
        <v>143168</v>
      </c>
      <c r="C97" s="4">
        <v>140416</v>
      </c>
      <c r="D97" s="4">
        <v>139020</v>
      </c>
      <c r="E97" s="4">
        <v>139507</v>
      </c>
      <c r="F97" s="42">
        <v>138572</v>
      </c>
      <c r="G97" s="13">
        <f t="shared" si="1"/>
        <v>140136.6</v>
      </c>
    </row>
    <row r="98" spans="1:7" ht="12" customHeight="1" x14ac:dyDescent="0.2">
      <c r="A98" s="8" t="str">
        <f>'Pregnant Women Participating'!A98</f>
        <v>Northern Marianas</v>
      </c>
      <c r="B98" s="13">
        <v>2513</v>
      </c>
      <c r="C98" s="4">
        <v>2494</v>
      </c>
      <c r="D98" s="4">
        <v>2485</v>
      </c>
      <c r="E98" s="4">
        <v>2454</v>
      </c>
      <c r="F98" s="42">
        <v>2442</v>
      </c>
      <c r="G98" s="13">
        <f t="shared" si="1"/>
        <v>2477.6</v>
      </c>
    </row>
    <row r="99" spans="1:7" ht="12" customHeight="1" x14ac:dyDescent="0.2">
      <c r="A99" s="8" t="str">
        <f>'Pregnant Women Participating'!A99</f>
        <v>Inter-Tribal Council, NV</v>
      </c>
      <c r="B99" s="13">
        <v>446</v>
      </c>
      <c r="C99" s="4">
        <v>464</v>
      </c>
      <c r="D99" s="4">
        <v>465</v>
      </c>
      <c r="E99" s="4">
        <v>430</v>
      </c>
      <c r="F99" s="42">
        <v>445</v>
      </c>
      <c r="G99" s="13">
        <f t="shared" si="1"/>
        <v>450</v>
      </c>
    </row>
    <row r="100" spans="1:7" s="17" customFormat="1" ht="24.75" customHeight="1" x14ac:dyDescent="0.2">
      <c r="A100" s="14" t="str">
        <f>'Pregnant Women Participating'!A100</f>
        <v>Western Region</v>
      </c>
      <c r="B100" s="16">
        <v>1366495</v>
      </c>
      <c r="C100" s="15">
        <v>1343044</v>
      </c>
      <c r="D100" s="15">
        <v>1337991</v>
      </c>
      <c r="E100" s="15">
        <v>1339130</v>
      </c>
      <c r="F100" s="41">
        <v>1333323</v>
      </c>
      <c r="G100" s="16">
        <f t="shared" si="1"/>
        <v>1343996.6</v>
      </c>
    </row>
    <row r="101" spans="1:7" s="25" customFormat="1" ht="16.5" customHeight="1" thickBot="1" x14ac:dyDescent="0.25">
      <c r="A101" s="22" t="str">
        <f>'Pregnant Women Participating'!A101</f>
        <v>TOTAL</v>
      </c>
      <c r="B101" s="23">
        <v>6909898</v>
      </c>
      <c r="C101" s="24">
        <v>6771689</v>
      </c>
      <c r="D101" s="24">
        <v>6712379</v>
      </c>
      <c r="E101" s="24">
        <v>6695452</v>
      </c>
      <c r="F101" s="43">
        <v>6640819</v>
      </c>
      <c r="G101" s="23">
        <f t="shared" si="1"/>
        <v>6746047.4000000004</v>
      </c>
    </row>
    <row r="102" spans="1:7" ht="12.75" customHeight="1" thickTop="1" x14ac:dyDescent="0.2">
      <c r="A102" s="9"/>
    </row>
    <row r="103" spans="1:7" x14ac:dyDescent="0.2">
      <c r="A103" s="9"/>
    </row>
    <row r="104" spans="1:7" s="27" customFormat="1" ht="12.75" x14ac:dyDescent="0.2">
      <c r="A104" s="26" t="s">
        <v>1</v>
      </c>
    </row>
  </sheetData>
  <phoneticPr fontId="1" type="noConversion"/>
  <pageMargins left="0.5" right="0.5" top="0.5" bottom="0.5" header="0.5" footer="0.3"/>
  <pageSetup scale="91"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G176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6" width="11.7109375" style="5" customWidth="1"/>
    <col min="7" max="7" width="13.7109375" style="5" customWidth="1"/>
    <col min="8" max="16384" width="9.140625" style="3"/>
  </cols>
  <sheetData>
    <row r="1" spans="1:7" ht="12" customHeight="1" x14ac:dyDescent="0.2">
      <c r="A1" s="10" t="s">
        <v>5</v>
      </c>
      <c r="B1" s="32"/>
      <c r="C1" s="32"/>
      <c r="D1" s="32"/>
      <c r="E1" s="32"/>
      <c r="F1" s="32"/>
    </row>
    <row r="2" spans="1:7" ht="12" customHeight="1" x14ac:dyDescent="0.2">
      <c r="A2" s="10" t="str">
        <f>'Pregnant Women Participating'!A2</f>
        <v>FISCAL YEAR 2026</v>
      </c>
      <c r="B2" s="32"/>
      <c r="C2" s="32"/>
      <c r="D2" s="32"/>
      <c r="E2" s="32"/>
      <c r="F2" s="32"/>
    </row>
    <row r="3" spans="1:7" ht="12" customHeight="1" x14ac:dyDescent="0.2">
      <c r="A3" s="1" t="str">
        <f>'Pregnant Women Participating'!A3</f>
        <v>Data as of May 08, 2026</v>
      </c>
      <c r="B3" s="32"/>
      <c r="C3" s="32"/>
      <c r="D3" s="32"/>
      <c r="E3" s="32"/>
      <c r="F3" s="32"/>
    </row>
    <row r="4" spans="1:7" ht="12" customHeight="1" x14ac:dyDescent="0.2">
      <c r="A4" s="2"/>
      <c r="B4" s="32"/>
      <c r="C4" s="32"/>
      <c r="D4" s="32"/>
      <c r="E4" s="32"/>
      <c r="F4" s="32"/>
    </row>
    <row r="5" spans="1:7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19">
        <f>DATE(RIGHT(A2,4),1,1)</f>
        <v>46023</v>
      </c>
      <c r="F5" s="51">
        <f>DATE(RIGHT(A2,4),2,1)</f>
        <v>46054</v>
      </c>
      <c r="G5" s="33" t="s">
        <v>22</v>
      </c>
    </row>
    <row r="6" spans="1:7" ht="12" customHeight="1" x14ac:dyDescent="0.2">
      <c r="A6" s="7" t="str">
        <f>'Pregnant Women Participating'!A6</f>
        <v>Connecticut</v>
      </c>
      <c r="B6" s="34">
        <v>42.769399999999997</v>
      </c>
      <c r="C6" s="35">
        <v>54.968499999999999</v>
      </c>
      <c r="D6" s="35">
        <v>82.884299999999996</v>
      </c>
      <c r="E6" s="35">
        <v>62.148600000000002</v>
      </c>
      <c r="F6" s="46">
        <v>51.696100000000001</v>
      </c>
      <c r="G6" s="34">
        <f>IF(SUM('Total Number of Participants'!B6:F6)&gt;0,'Food Costs'!G6/SUM('Total Number of Participants'!B6:F6)," ")</f>
        <v>58.859303301027921</v>
      </c>
    </row>
    <row r="7" spans="1:7" ht="12" customHeight="1" x14ac:dyDescent="0.2">
      <c r="A7" s="7" t="str">
        <f>'Pregnant Women Participating'!A7</f>
        <v>Maine</v>
      </c>
      <c r="B7" s="34">
        <v>55.111600000000003</v>
      </c>
      <c r="C7" s="35">
        <v>52.788400000000003</v>
      </c>
      <c r="D7" s="35">
        <v>51.256300000000003</v>
      </c>
      <c r="E7" s="35">
        <v>60.197099999999999</v>
      </c>
      <c r="F7" s="46">
        <v>54.958799999999997</v>
      </c>
      <c r="G7" s="34">
        <f>IF(SUM('Total Number of Participants'!B7:F7)&gt;0,'Food Costs'!G7/SUM('Total Number of Participants'!B7:F7)," ")</f>
        <v>54.863608439605137</v>
      </c>
    </row>
    <row r="8" spans="1:7" ht="12" customHeight="1" x14ac:dyDescent="0.2">
      <c r="A8" s="7" t="str">
        <f>'Pregnant Women Participating'!A8</f>
        <v>Massachusetts</v>
      </c>
      <c r="B8" s="34">
        <v>37.876899999999999</v>
      </c>
      <c r="C8" s="35">
        <v>73.352099999999993</v>
      </c>
      <c r="D8" s="35">
        <v>55.773699999999998</v>
      </c>
      <c r="E8" s="35">
        <v>58.137099999999997</v>
      </c>
      <c r="F8" s="46">
        <v>55.464300000000001</v>
      </c>
      <c r="G8" s="34">
        <f>IF(SUM('Total Number of Participants'!B8:F8)&gt;0,'Food Costs'!G8/SUM('Total Number of Participants'!B8:F8)," ")</f>
        <v>56.062856840408678</v>
      </c>
    </row>
    <row r="9" spans="1:7" ht="12" customHeight="1" x14ac:dyDescent="0.2">
      <c r="A9" s="7" t="str">
        <f>'Pregnant Women Participating'!A9</f>
        <v>New Hampshire</v>
      </c>
      <c r="B9" s="34">
        <v>50.265300000000003</v>
      </c>
      <c r="C9" s="35">
        <v>45.918199999999999</v>
      </c>
      <c r="D9" s="35">
        <v>45.121000000000002</v>
      </c>
      <c r="E9" s="35">
        <v>48.981099999999998</v>
      </c>
      <c r="F9" s="46">
        <v>46.636400000000002</v>
      </c>
      <c r="G9" s="34">
        <f>IF(SUM('Total Number of Participants'!B9:F9)&gt;0,'Food Costs'!G9/SUM('Total Number of Participants'!B9:F9)," ")</f>
        <v>47.396809126229641</v>
      </c>
    </row>
    <row r="10" spans="1:7" ht="12" customHeight="1" x14ac:dyDescent="0.2">
      <c r="A10" s="7" t="str">
        <f>'Pregnant Women Participating'!A10</f>
        <v>New York</v>
      </c>
      <c r="B10" s="34">
        <v>77.574700000000007</v>
      </c>
      <c r="C10" s="35">
        <v>75.212500000000006</v>
      </c>
      <c r="D10" s="35">
        <v>75.195599999999999</v>
      </c>
      <c r="E10" s="35">
        <v>78.091399999999993</v>
      </c>
      <c r="F10" s="46">
        <v>76.399799999999999</v>
      </c>
      <c r="G10" s="34">
        <f>IF(SUM('Total Number of Participants'!B10:F10)&gt;0,'Food Costs'!G10/SUM('Total Number of Participants'!B10:F10)," ")</f>
        <v>76.498574619735209</v>
      </c>
    </row>
    <row r="11" spans="1:7" ht="12" customHeight="1" x14ac:dyDescent="0.2">
      <c r="A11" s="7" t="str">
        <f>'Pregnant Women Participating'!A11</f>
        <v>Rhode Island</v>
      </c>
      <c r="B11" s="34">
        <v>14.645799999999999</v>
      </c>
      <c r="C11" s="35">
        <v>58.404600000000002</v>
      </c>
      <c r="D11" s="35">
        <v>84.358900000000006</v>
      </c>
      <c r="E11" s="35">
        <v>66.590699999999998</v>
      </c>
      <c r="F11" s="46">
        <v>85.590800000000002</v>
      </c>
      <c r="G11" s="34">
        <f>IF(SUM('Total Number of Participants'!B11:F11)&gt;0,'Food Costs'!G11/SUM('Total Number of Participants'!B11:F11)," ")</f>
        <v>61.585246669026226</v>
      </c>
    </row>
    <row r="12" spans="1:7" ht="12" customHeight="1" x14ac:dyDescent="0.2">
      <c r="A12" s="7" t="str">
        <f>'Pregnant Women Participating'!A12</f>
        <v>Vermont</v>
      </c>
      <c r="B12" s="34">
        <v>42.742199999999997</v>
      </c>
      <c r="C12" s="35">
        <v>53.839199999999998</v>
      </c>
      <c r="D12" s="35">
        <v>60.979100000000003</v>
      </c>
      <c r="E12" s="35">
        <v>60.874499999999998</v>
      </c>
      <c r="F12" s="46">
        <v>61.048999999999999</v>
      </c>
      <c r="G12" s="34">
        <f>IF(SUM('Total Number of Participants'!B12:F12)&gt;0,'Food Costs'!G12/SUM('Total Number of Participants'!B12:F12)," ")</f>
        <v>55.88856444902477</v>
      </c>
    </row>
    <row r="13" spans="1:7" ht="12" customHeight="1" x14ac:dyDescent="0.2">
      <c r="A13" s="7" t="str">
        <f>'Pregnant Women Participating'!A13</f>
        <v>Virgin Islands</v>
      </c>
      <c r="B13" s="34">
        <v>69.254499999999993</v>
      </c>
      <c r="C13" s="35">
        <v>106.367</v>
      </c>
      <c r="D13" s="35">
        <v>90.431299999999993</v>
      </c>
      <c r="E13" s="35">
        <v>110.11790000000001</v>
      </c>
      <c r="F13" s="46"/>
      <c r="G13" s="34">
        <f>IF(SUM('Total Number of Participants'!B13:F13)&gt;0,'Food Costs'!G13/SUM('Total Number of Participants'!B13:F13)," ")</f>
        <v>126.23583592160223</v>
      </c>
    </row>
    <row r="14" spans="1:7" ht="12" customHeight="1" x14ac:dyDescent="0.2">
      <c r="A14" s="7" t="str">
        <f>'Pregnant Women Participating'!A14</f>
        <v>Pleasant Point, ME</v>
      </c>
      <c r="B14" s="34">
        <v>82.702699999999993</v>
      </c>
      <c r="C14" s="35">
        <v>143.7561</v>
      </c>
      <c r="D14" s="35">
        <v>147.35</v>
      </c>
      <c r="E14" s="35">
        <v>133.97730000000001</v>
      </c>
      <c r="F14" s="46"/>
      <c r="G14" s="34">
        <f>IF(SUM('Total Number of Participants'!B14:F14)&gt;0,'Food Costs'!G14/SUM('Total Number of Participants'!B14:F14)," ")</f>
        <v>164.4320987654321</v>
      </c>
    </row>
    <row r="15" spans="1:7" s="17" customFormat="1" ht="24.75" customHeight="1" x14ac:dyDescent="0.2">
      <c r="A15" s="14" t="str">
        <f>'Pregnant Women Participating'!A15</f>
        <v>Northeast Region</v>
      </c>
      <c r="B15" s="36">
        <v>64.843299999999999</v>
      </c>
      <c r="C15" s="37">
        <v>71.588800000000006</v>
      </c>
      <c r="D15" s="37">
        <v>71.369399999999999</v>
      </c>
      <c r="E15" s="37">
        <v>72.084100000000007</v>
      </c>
      <c r="F15" s="45">
        <v>70.386399999999995</v>
      </c>
      <c r="G15" s="52">
        <f>IF(SUM('Total Number of Participants'!B15:F15)&gt;0,'Food Costs'!G15/SUM('Total Number of Participants'!B15:F15)," ")</f>
        <v>70.040167761781518</v>
      </c>
    </row>
    <row r="16" spans="1:7" ht="12" customHeight="1" x14ac:dyDescent="0.2">
      <c r="A16" s="7" t="str">
        <f>'Pregnant Women Participating'!A16</f>
        <v>Delaware</v>
      </c>
      <c r="B16" s="34">
        <v>52.415100000000002</v>
      </c>
      <c r="C16" s="35">
        <v>50.129399999999997</v>
      </c>
      <c r="D16" s="35">
        <v>51.27</v>
      </c>
      <c r="E16" s="35">
        <v>54.6203</v>
      </c>
      <c r="F16" s="46">
        <v>48.962699999999998</v>
      </c>
      <c r="G16" s="34">
        <f>IF(SUM('Total Number of Participants'!B16:F16)&gt;0,'Food Costs'!G16/SUM('Total Number of Participants'!B16:F16)," ")</f>
        <v>51.482991463880751</v>
      </c>
    </row>
    <row r="17" spans="1:7" ht="12" customHeight="1" x14ac:dyDescent="0.2">
      <c r="A17" s="7" t="str">
        <f>'Pregnant Women Participating'!A17</f>
        <v>District of Columbia</v>
      </c>
      <c r="B17" s="34">
        <v>83.092500000000001</v>
      </c>
      <c r="C17" s="35">
        <v>11.439299999999999</v>
      </c>
      <c r="D17" s="35">
        <v>80.057199999999995</v>
      </c>
      <c r="E17" s="35">
        <v>56.314500000000002</v>
      </c>
      <c r="F17" s="46">
        <v>70.421499999999995</v>
      </c>
      <c r="G17" s="34">
        <f>IF(SUM('Total Number of Participants'!B17:F17)&gt;0,'Food Costs'!G17/SUM('Total Number of Participants'!B17:F17)," ")</f>
        <v>60.258652495472781</v>
      </c>
    </row>
    <row r="18" spans="1:7" ht="12" customHeight="1" x14ac:dyDescent="0.2">
      <c r="A18" s="7" t="str">
        <f>'Pregnant Women Participating'!A18</f>
        <v>Maryland</v>
      </c>
      <c r="B18" s="34">
        <v>49.834899999999998</v>
      </c>
      <c r="C18" s="35">
        <v>80.972899999999996</v>
      </c>
      <c r="D18" s="35">
        <v>66.003500000000003</v>
      </c>
      <c r="E18" s="35">
        <v>66.648300000000006</v>
      </c>
      <c r="F18" s="46">
        <v>65.904899999999998</v>
      </c>
      <c r="G18" s="34">
        <f>IF(SUM('Total Number of Participants'!B18:F18)&gt;0,'Food Costs'!G18/SUM('Total Number of Participants'!B18:F18)," ")</f>
        <v>65.810499073909625</v>
      </c>
    </row>
    <row r="19" spans="1:7" ht="12" customHeight="1" x14ac:dyDescent="0.2">
      <c r="A19" s="7" t="str">
        <f>'Pregnant Women Participating'!A19</f>
        <v>New Jersey</v>
      </c>
      <c r="B19" s="34">
        <v>77.411900000000003</v>
      </c>
      <c r="C19" s="35">
        <v>82.186899999999994</v>
      </c>
      <c r="D19" s="35">
        <v>81.383499999999998</v>
      </c>
      <c r="E19" s="35">
        <v>83.087699999999998</v>
      </c>
      <c r="F19" s="46">
        <v>78.961100000000002</v>
      </c>
      <c r="G19" s="34">
        <f>IF(SUM('Total Number of Participants'!B19:F19)&gt;0,'Food Costs'!G19/SUM('Total Number of Participants'!B19:F19)," ")</f>
        <v>80.598364798572916</v>
      </c>
    </row>
    <row r="20" spans="1:7" ht="12" customHeight="1" x14ac:dyDescent="0.2">
      <c r="A20" s="7" t="str">
        <f>'Pregnant Women Participating'!A20</f>
        <v>Pennsylvania</v>
      </c>
      <c r="B20" s="34">
        <v>72.044499999999999</v>
      </c>
      <c r="C20" s="35">
        <v>70.677700000000002</v>
      </c>
      <c r="D20" s="35">
        <v>72.696299999999994</v>
      </c>
      <c r="E20" s="35">
        <v>74.046700000000001</v>
      </c>
      <c r="F20" s="46">
        <v>71.986500000000007</v>
      </c>
      <c r="G20" s="34">
        <f>IF(SUM('Total Number of Participants'!B20:F20)&gt;0,'Food Costs'!G20/SUM('Total Number of Participants'!B20:F20)," ")</f>
        <v>72.278922173020888</v>
      </c>
    </row>
    <row r="21" spans="1:7" ht="12" customHeight="1" x14ac:dyDescent="0.2">
      <c r="A21" s="7" t="str">
        <f>'Pregnant Women Participating'!A21</f>
        <v>Puerto Rico</v>
      </c>
      <c r="B21" s="34">
        <v>158.53380000000001</v>
      </c>
      <c r="C21" s="35">
        <v>153.17359999999999</v>
      </c>
      <c r="D21" s="35">
        <v>155.3537</v>
      </c>
      <c r="E21" s="35">
        <v>155.7362</v>
      </c>
      <c r="F21" s="46">
        <v>156.21260000000001</v>
      </c>
      <c r="G21" s="34">
        <f>IF(SUM('Total Number of Participants'!B21:F21)&gt;0,'Food Costs'!G21/SUM('Total Number of Participants'!B21:F21)," ")</f>
        <v>155.81039454862048</v>
      </c>
    </row>
    <row r="22" spans="1:7" ht="12" customHeight="1" x14ac:dyDescent="0.2">
      <c r="A22" s="7" t="str">
        <f>'Pregnant Women Participating'!A22</f>
        <v>Virginia</v>
      </c>
      <c r="B22" s="34">
        <v>34.107799999999997</v>
      </c>
      <c r="C22" s="35">
        <v>51.581499999999998</v>
      </c>
      <c r="D22" s="35">
        <v>55.715800000000002</v>
      </c>
      <c r="E22" s="35">
        <v>55.145800000000001</v>
      </c>
      <c r="F22" s="46">
        <v>84.774000000000001</v>
      </c>
      <c r="G22" s="34">
        <f>IF(SUM('Total Number of Participants'!B22:F22)&gt;0,'Food Costs'!G22/SUM('Total Number of Participants'!B22:F22)," ")</f>
        <v>55.936445889841131</v>
      </c>
    </row>
    <row r="23" spans="1:7" ht="12" customHeight="1" x14ac:dyDescent="0.2">
      <c r="A23" s="7" t="str">
        <f>'Pregnant Women Participating'!A23</f>
        <v>West Virginia</v>
      </c>
      <c r="B23" s="34">
        <v>52.384300000000003</v>
      </c>
      <c r="C23" s="35">
        <v>63.227800000000002</v>
      </c>
      <c r="D23" s="35">
        <v>57.923099999999998</v>
      </c>
      <c r="E23" s="35">
        <v>57.849499999999999</v>
      </c>
      <c r="F23" s="46">
        <v>55.096699999999998</v>
      </c>
      <c r="G23" s="34">
        <f>IF(SUM('Total Number of Participants'!B23:F23)&gt;0,'Food Costs'!G23/SUM('Total Number of Participants'!B23:F23)," ")</f>
        <v>57.287971760919696</v>
      </c>
    </row>
    <row r="24" spans="1:7" s="17" customFormat="1" ht="24.75" customHeight="1" x14ac:dyDescent="0.2">
      <c r="A24" s="14" t="str">
        <f>'Pregnant Women Participating'!A24</f>
        <v>Mid-Atlantic Region</v>
      </c>
      <c r="B24" s="36">
        <v>73.156999999999996</v>
      </c>
      <c r="C24" s="37">
        <v>80.2376</v>
      </c>
      <c r="D24" s="37">
        <v>79.955299999999994</v>
      </c>
      <c r="E24" s="37">
        <v>80.5518</v>
      </c>
      <c r="F24" s="45">
        <v>83.215900000000005</v>
      </c>
      <c r="G24" s="52">
        <f>IF(SUM('Total Number of Participants'!B24:F24)&gt;0,'Food Costs'!G24/SUM('Total Number of Participants'!B24:F24)," ")</f>
        <v>79.376222771521483</v>
      </c>
    </row>
    <row r="25" spans="1:7" ht="12" customHeight="1" x14ac:dyDescent="0.2">
      <c r="A25" s="7" t="str">
        <f>'Pregnant Women Participating'!A25</f>
        <v>Alabama</v>
      </c>
      <c r="B25" s="34">
        <v>27.316099999999999</v>
      </c>
      <c r="C25" s="35">
        <v>71.959100000000007</v>
      </c>
      <c r="D25" s="35">
        <v>70.519900000000007</v>
      </c>
      <c r="E25" s="35">
        <v>60.761000000000003</v>
      </c>
      <c r="F25" s="46">
        <v>21.378699999999998</v>
      </c>
      <c r="G25" s="34">
        <f>IF(SUM('Total Number of Participants'!B25:F25)&gt;0,'Food Costs'!G25/SUM('Total Number of Participants'!B25:F25)," ")</f>
        <v>50.026331374424856</v>
      </c>
    </row>
    <row r="26" spans="1:7" ht="12" customHeight="1" x14ac:dyDescent="0.2">
      <c r="A26" s="7" t="str">
        <f>'Pregnant Women Participating'!A26</f>
        <v>Florida</v>
      </c>
      <c r="B26" s="34">
        <v>52.590499999999999</v>
      </c>
      <c r="C26" s="35">
        <v>67.356399999999994</v>
      </c>
      <c r="D26" s="35">
        <v>62.871000000000002</v>
      </c>
      <c r="E26" s="35">
        <v>64.592500000000001</v>
      </c>
      <c r="F26" s="46">
        <v>65.164299999999997</v>
      </c>
      <c r="G26" s="34">
        <f>IF(SUM('Total Number of Participants'!B26:F26)&gt;0,'Food Costs'!G26/SUM('Total Number of Participants'!B26:F26)," ")</f>
        <v>62.405238601693931</v>
      </c>
    </row>
    <row r="27" spans="1:7" ht="12" customHeight="1" x14ac:dyDescent="0.2">
      <c r="A27" s="7" t="str">
        <f>'Pregnant Women Participating'!A27</f>
        <v>Georgia</v>
      </c>
      <c r="B27" s="34">
        <v>42.285200000000003</v>
      </c>
      <c r="C27" s="35">
        <v>76.4315</v>
      </c>
      <c r="D27" s="35">
        <v>62.002400000000002</v>
      </c>
      <c r="E27" s="35">
        <v>62.244900000000001</v>
      </c>
      <c r="F27" s="46">
        <v>58.652799999999999</v>
      </c>
      <c r="G27" s="34">
        <f>IF(SUM('Total Number of Participants'!B27:F27)&gt;0,'Food Costs'!G27/SUM('Total Number of Participants'!B27:F27)," ")</f>
        <v>60.311816226282865</v>
      </c>
    </row>
    <row r="28" spans="1:7" ht="12" customHeight="1" x14ac:dyDescent="0.2">
      <c r="A28" s="7" t="str">
        <f>'Pregnant Women Participating'!A28</f>
        <v>Kentucky</v>
      </c>
      <c r="B28" s="34">
        <v>42.222900000000003</v>
      </c>
      <c r="C28" s="35">
        <v>60.771700000000003</v>
      </c>
      <c r="D28" s="35">
        <v>82.703000000000003</v>
      </c>
      <c r="E28" s="35">
        <v>63.091200000000001</v>
      </c>
      <c r="F28" s="46">
        <v>66.037199999999999</v>
      </c>
      <c r="G28" s="34">
        <f>IF(SUM('Total Number of Participants'!B28:F28)&gt;0,'Food Costs'!G28/SUM('Total Number of Participants'!B28:F28)," ")</f>
        <v>62.83885529260511</v>
      </c>
    </row>
    <row r="29" spans="1:7" ht="12" customHeight="1" x14ac:dyDescent="0.2">
      <c r="A29" s="7" t="str">
        <f>'Pregnant Women Participating'!A29</f>
        <v>Mississippi</v>
      </c>
      <c r="B29" s="34">
        <v>12.0977</v>
      </c>
      <c r="C29" s="35">
        <v>44.918300000000002</v>
      </c>
      <c r="D29" s="35">
        <v>60.9529</v>
      </c>
      <c r="E29" s="35">
        <v>62.476799999999997</v>
      </c>
      <c r="F29" s="46">
        <v>59.847000000000001</v>
      </c>
      <c r="G29" s="34">
        <f>IF(SUM('Total Number of Participants'!B29:F29)&gt;0,'Food Costs'!G29/SUM('Total Number of Participants'!B29:F29)," ")</f>
        <v>47.714233366300704</v>
      </c>
    </row>
    <row r="30" spans="1:7" ht="12" customHeight="1" x14ac:dyDescent="0.2">
      <c r="A30" s="7" t="str">
        <f>'Pregnant Women Participating'!A30</f>
        <v>North Carolina</v>
      </c>
      <c r="B30" s="34">
        <v>59.492800000000003</v>
      </c>
      <c r="C30" s="35">
        <v>54.310099999999998</v>
      </c>
      <c r="D30" s="35">
        <v>63.881100000000004</v>
      </c>
      <c r="E30" s="35">
        <v>64.550399999999996</v>
      </c>
      <c r="F30" s="46">
        <v>54.322699999999998</v>
      </c>
      <c r="G30" s="34">
        <f>IF(SUM('Total Number of Participants'!B30:F30)&gt;0,'Food Costs'!G30/SUM('Total Number of Participants'!B30:F30)," ")</f>
        <v>59.313609965491118</v>
      </c>
    </row>
    <row r="31" spans="1:7" ht="12" customHeight="1" x14ac:dyDescent="0.2">
      <c r="A31" s="7" t="str">
        <f>'Pregnant Women Participating'!A31</f>
        <v>South Carolina</v>
      </c>
      <c r="B31" s="34">
        <v>46.323900000000002</v>
      </c>
      <c r="C31" s="35">
        <v>70.280100000000004</v>
      </c>
      <c r="D31" s="35">
        <v>59.494</v>
      </c>
      <c r="E31" s="35">
        <v>64.127300000000005</v>
      </c>
      <c r="F31" s="46">
        <v>48.717700000000001</v>
      </c>
      <c r="G31" s="34">
        <f>IF(SUM('Total Number of Participants'!B31:F31)&gt;0,'Food Costs'!G31/SUM('Total Number of Participants'!B31:F31)," ")</f>
        <v>57.782193314451376</v>
      </c>
    </row>
    <row r="32" spans="1:7" ht="12" customHeight="1" x14ac:dyDescent="0.2">
      <c r="A32" s="7" t="str">
        <f>'Pregnant Women Participating'!A32</f>
        <v>Tennessee</v>
      </c>
      <c r="B32" s="34">
        <v>44.5351</v>
      </c>
      <c r="C32" s="35">
        <v>72.001300000000001</v>
      </c>
      <c r="D32" s="35">
        <v>57.898099999999999</v>
      </c>
      <c r="E32" s="35">
        <v>61.691000000000003</v>
      </c>
      <c r="F32" s="46">
        <v>48.194200000000002</v>
      </c>
      <c r="G32" s="34">
        <f>IF(SUM('Total Number of Participants'!B32:F32)&gt;0,'Food Costs'!G32/SUM('Total Number of Participants'!B32:F32)," ")</f>
        <v>56.811796088862394</v>
      </c>
    </row>
    <row r="33" spans="1:7" ht="12" customHeight="1" x14ac:dyDescent="0.2">
      <c r="A33" s="7" t="str">
        <f>'Pregnant Women Participating'!A33</f>
        <v>Choctaw Indians, MS</v>
      </c>
      <c r="B33" s="34">
        <v>42.866199999999999</v>
      </c>
      <c r="C33" s="35">
        <v>71.237499999999997</v>
      </c>
      <c r="D33" s="35">
        <v>77.712400000000002</v>
      </c>
      <c r="E33" s="35">
        <v>58.718800000000002</v>
      </c>
      <c r="F33" s="46">
        <v>70.220500000000001</v>
      </c>
      <c r="G33" s="34">
        <f>IF(SUM('Total Number of Participants'!B33:F33)&gt;0,'Food Costs'!G33/SUM('Total Number of Participants'!B33:F33)," ")</f>
        <v>63.904998344918901</v>
      </c>
    </row>
    <row r="34" spans="1:7" ht="12" customHeight="1" x14ac:dyDescent="0.2">
      <c r="A34" s="7" t="str">
        <f>'Pregnant Women Participating'!A34</f>
        <v>Eastern Cherokee, NC</v>
      </c>
      <c r="B34" s="34">
        <v>54.974600000000002</v>
      </c>
      <c r="C34" s="35">
        <v>45.212800000000001</v>
      </c>
      <c r="D34" s="35">
        <v>56.544499999999999</v>
      </c>
      <c r="E34" s="35">
        <v>58.365099999999998</v>
      </c>
      <c r="F34" s="46">
        <v>46.643500000000003</v>
      </c>
      <c r="G34" s="34">
        <f>IF(SUM('Total Number of Participants'!B34:F34)&gt;0,'Food Costs'!G34/SUM('Total Number of Participants'!B34:F34)," ")</f>
        <v>52.408743633276742</v>
      </c>
    </row>
    <row r="35" spans="1:7" s="17" customFormat="1" ht="24.75" customHeight="1" x14ac:dyDescent="0.2">
      <c r="A35" s="14" t="str">
        <f>'Pregnant Women Participating'!A35</f>
        <v>Southeast Region</v>
      </c>
      <c r="B35" s="36">
        <v>46.615099999999998</v>
      </c>
      <c r="C35" s="37">
        <v>66.222499999999997</v>
      </c>
      <c r="D35" s="37">
        <v>64.060299999999998</v>
      </c>
      <c r="E35" s="37">
        <v>63.355800000000002</v>
      </c>
      <c r="F35" s="45">
        <v>55.628599999999999</v>
      </c>
      <c r="G35" s="52">
        <f>IF(SUM('Total Number of Participants'!B35:F35)&gt;0,'Food Costs'!G35/SUM('Total Number of Participants'!B35:F35)," ")</f>
        <v>59.119018779952512</v>
      </c>
    </row>
    <row r="36" spans="1:7" ht="12" customHeight="1" x14ac:dyDescent="0.2">
      <c r="A36" s="7" t="str">
        <f>'Pregnant Women Participating'!A36</f>
        <v>Illinois</v>
      </c>
      <c r="B36" s="34">
        <v>12.988899999999999</v>
      </c>
      <c r="C36" s="35">
        <v>82.988200000000006</v>
      </c>
      <c r="D36" s="35">
        <v>63.3416</v>
      </c>
      <c r="E36" s="35">
        <v>62.515000000000001</v>
      </c>
      <c r="F36" s="46">
        <v>62.162999999999997</v>
      </c>
      <c r="G36" s="34">
        <f>IF(SUM('Total Number of Participants'!B36:F36)&gt;0,'Food Costs'!G36/SUM('Total Number of Participants'!B36:F36)," ")</f>
        <v>56.517837979843947</v>
      </c>
    </row>
    <row r="37" spans="1:7" ht="12" customHeight="1" x14ac:dyDescent="0.2">
      <c r="A37" s="7" t="str">
        <f>'Pregnant Women Participating'!A37</f>
        <v>Indiana</v>
      </c>
      <c r="B37" s="34">
        <v>65.053899999999999</v>
      </c>
      <c r="C37" s="35">
        <v>49.2241</v>
      </c>
      <c r="D37" s="35">
        <v>67.191299999999998</v>
      </c>
      <c r="E37" s="35">
        <v>65.336200000000005</v>
      </c>
      <c r="F37" s="46">
        <v>61.247399999999999</v>
      </c>
      <c r="G37" s="34">
        <f>IF(SUM('Total Number of Participants'!B37:F37)&gt;0,'Food Costs'!G37/SUM('Total Number of Participants'!B37:F37)," ")</f>
        <v>61.609826509806396</v>
      </c>
    </row>
    <row r="38" spans="1:7" ht="12" customHeight="1" x14ac:dyDescent="0.2">
      <c r="A38" s="7" t="str">
        <f>'Pregnant Women Participating'!A38</f>
        <v>Iowa</v>
      </c>
      <c r="B38" s="34">
        <v>55.241799999999998</v>
      </c>
      <c r="C38" s="35">
        <v>51.458599999999997</v>
      </c>
      <c r="D38" s="35">
        <v>52.161099999999998</v>
      </c>
      <c r="E38" s="35">
        <v>54.1173</v>
      </c>
      <c r="F38" s="46">
        <v>47.799100000000003</v>
      </c>
      <c r="G38" s="34">
        <f>IF(SUM('Total Number of Participants'!B38:F38)&gt;0,'Food Costs'!G38/SUM('Total Number of Participants'!B38:F38)," ")</f>
        <v>52.174502880505486</v>
      </c>
    </row>
    <row r="39" spans="1:7" ht="12" customHeight="1" x14ac:dyDescent="0.2">
      <c r="A39" s="7" t="str">
        <f>'Pregnant Women Participating'!A39</f>
        <v>Michigan</v>
      </c>
      <c r="B39" s="34">
        <v>39.995600000000003</v>
      </c>
      <c r="C39" s="35">
        <v>49.5398</v>
      </c>
      <c r="D39" s="35">
        <v>59.381599999999999</v>
      </c>
      <c r="E39" s="35">
        <v>54.334499999999998</v>
      </c>
      <c r="F39" s="46">
        <v>68.725999999999999</v>
      </c>
      <c r="G39" s="34">
        <f>IF(SUM('Total Number of Participants'!B39:F39)&gt;0,'Food Costs'!G39/SUM('Total Number of Participants'!B39:F39)," ")</f>
        <v>54.276687854999757</v>
      </c>
    </row>
    <row r="40" spans="1:7" ht="12" customHeight="1" x14ac:dyDescent="0.2">
      <c r="A40" s="7" t="str">
        <f>'Pregnant Women Participating'!A40</f>
        <v>Minnesota</v>
      </c>
      <c r="B40" s="34">
        <v>56.415799999999997</v>
      </c>
      <c r="C40" s="35">
        <v>61.412300000000002</v>
      </c>
      <c r="D40" s="35">
        <v>55.159500000000001</v>
      </c>
      <c r="E40" s="35">
        <v>56.692100000000003</v>
      </c>
      <c r="F40" s="46">
        <v>58.232399999999998</v>
      </c>
      <c r="G40" s="34">
        <f>IF(SUM('Total Number of Participants'!B40:F40)&gt;0,'Food Costs'!G40/SUM('Total Number of Participants'!B40:F40)," ")</f>
        <v>57.580982281094101</v>
      </c>
    </row>
    <row r="41" spans="1:7" ht="12" customHeight="1" x14ac:dyDescent="0.2">
      <c r="A41" s="7" t="str">
        <f>'Pregnant Women Participating'!A41</f>
        <v>Ohio</v>
      </c>
      <c r="B41" s="34">
        <v>13.381600000000001</v>
      </c>
      <c r="C41" s="35">
        <v>59.764200000000002</v>
      </c>
      <c r="D41" s="35">
        <v>83.995099999999994</v>
      </c>
      <c r="E41" s="35">
        <v>62.5334</v>
      </c>
      <c r="F41" s="46">
        <v>60.108899999999998</v>
      </c>
      <c r="G41" s="34">
        <f>IF(SUM('Total Number of Participants'!B41:F41)&gt;0,'Food Costs'!G41/SUM('Total Number of Participants'!B41:F41)," ")</f>
        <v>55.603754965201347</v>
      </c>
    </row>
    <row r="42" spans="1:7" ht="12" customHeight="1" x14ac:dyDescent="0.2">
      <c r="A42" s="7" t="str">
        <f>'Pregnant Women Participating'!A42</f>
        <v>Wisconsin</v>
      </c>
      <c r="B42" s="34">
        <v>23.389600000000002</v>
      </c>
      <c r="C42" s="35">
        <v>42.740499999999997</v>
      </c>
      <c r="D42" s="35">
        <v>68.346299999999999</v>
      </c>
      <c r="E42" s="35">
        <v>57.624499999999998</v>
      </c>
      <c r="F42" s="46">
        <v>57.2958</v>
      </c>
      <c r="G42" s="34">
        <f>IF(SUM('Total Number of Participants'!B42:F42)&gt;0,'Food Costs'!G42/SUM('Total Number of Participants'!B42:F42)," ")</f>
        <v>49.758954100988973</v>
      </c>
    </row>
    <row r="43" spans="1:7" s="17" customFormat="1" ht="24.75" customHeight="1" x14ac:dyDescent="0.2">
      <c r="A43" s="14" t="str">
        <f>'Pregnant Women Participating'!A43</f>
        <v>Midwest Region</v>
      </c>
      <c r="B43" s="36">
        <v>35.2149</v>
      </c>
      <c r="C43" s="37">
        <v>58.245399999999997</v>
      </c>
      <c r="D43" s="37">
        <v>65.977000000000004</v>
      </c>
      <c r="E43" s="37">
        <v>59.718000000000004</v>
      </c>
      <c r="F43" s="45">
        <v>61.054299999999998</v>
      </c>
      <c r="G43" s="52">
        <f>IF(SUM('Total Number of Participants'!B43:F43)&gt;0,'Food Costs'!G43/SUM('Total Number of Participants'!B43:F43)," ")</f>
        <v>55.895991438499458</v>
      </c>
    </row>
    <row r="44" spans="1:7" ht="12" customHeight="1" x14ac:dyDescent="0.2">
      <c r="A44" s="7" t="str">
        <f>'Pregnant Women Participating'!A44</f>
        <v>Arizona</v>
      </c>
      <c r="B44" s="34">
        <v>49.5595</v>
      </c>
      <c r="C44" s="35">
        <v>62.850499999999997</v>
      </c>
      <c r="D44" s="35">
        <v>80.4803</v>
      </c>
      <c r="E44" s="35">
        <v>71.399500000000003</v>
      </c>
      <c r="F44" s="46">
        <v>67.610200000000006</v>
      </c>
      <c r="G44" s="34">
        <f>IF(SUM('Total Number of Participants'!B44:F44)&gt;0,'Food Costs'!G44/SUM('Total Number of Participants'!B44:F44)," ")</f>
        <v>66.333098032173169</v>
      </c>
    </row>
    <row r="45" spans="1:7" ht="12" customHeight="1" x14ac:dyDescent="0.2">
      <c r="A45" s="7" t="str">
        <f>'Pregnant Women Participating'!A45</f>
        <v>Arkansas</v>
      </c>
      <c r="B45" s="34">
        <v>24.9941</v>
      </c>
      <c r="C45" s="35">
        <v>57.6096</v>
      </c>
      <c r="D45" s="35">
        <v>68.693700000000007</v>
      </c>
      <c r="E45" s="35">
        <v>57.103000000000002</v>
      </c>
      <c r="F45" s="46">
        <v>67.038200000000003</v>
      </c>
      <c r="G45" s="34">
        <f>IF(SUM('Total Number of Participants'!B45:F45)&gt;0,'Food Costs'!G45/SUM('Total Number of Participants'!B45:F45)," ")</f>
        <v>54.606347888560705</v>
      </c>
    </row>
    <row r="46" spans="1:7" ht="12" customHeight="1" x14ac:dyDescent="0.2">
      <c r="A46" s="7" t="str">
        <f>'Pregnant Women Participating'!A46</f>
        <v>Louisiana</v>
      </c>
      <c r="B46" s="34">
        <v>39.5792</v>
      </c>
      <c r="C46" s="35">
        <v>85.995400000000004</v>
      </c>
      <c r="D46" s="35">
        <v>60.058700000000002</v>
      </c>
      <c r="E46" s="35">
        <v>62.793799999999997</v>
      </c>
      <c r="F46" s="46">
        <v>53.542400000000001</v>
      </c>
      <c r="G46" s="34">
        <f>IF(SUM('Total Number of Participants'!B46:F46)&gt;0,'Food Costs'!G46/SUM('Total Number of Participants'!B46:F46)," ")</f>
        <v>60.293763794859565</v>
      </c>
    </row>
    <row r="47" spans="1:7" ht="12" customHeight="1" x14ac:dyDescent="0.2">
      <c r="A47" s="7" t="str">
        <f>'Pregnant Women Participating'!A47</f>
        <v>New Mexico</v>
      </c>
      <c r="B47" s="34">
        <v>52.724299999999999</v>
      </c>
      <c r="C47" s="35">
        <v>62.746299999999998</v>
      </c>
      <c r="D47" s="35">
        <v>65.570899999999995</v>
      </c>
      <c r="E47" s="35">
        <v>68.161699999999996</v>
      </c>
      <c r="F47" s="46">
        <v>63.720500000000001</v>
      </c>
      <c r="G47" s="34">
        <f>IF(SUM('Total Number of Participants'!B47:F47)&gt;0,'Food Costs'!G47/SUM('Total Number of Participants'!B47:F47)," ")</f>
        <v>62.469857429117624</v>
      </c>
    </row>
    <row r="48" spans="1:7" ht="12" customHeight="1" x14ac:dyDescent="0.2">
      <c r="A48" s="7" t="str">
        <f>'Pregnant Women Participating'!A48</f>
        <v>Oklahoma</v>
      </c>
      <c r="B48" s="34">
        <v>62.420400000000001</v>
      </c>
      <c r="C48" s="35">
        <v>53.801000000000002</v>
      </c>
      <c r="D48" s="35">
        <v>60.104799999999997</v>
      </c>
      <c r="E48" s="35">
        <v>63.530900000000003</v>
      </c>
      <c r="F48" s="46">
        <v>51.849200000000003</v>
      </c>
      <c r="G48" s="34">
        <f>IF(SUM('Total Number of Participants'!B48:F48)&gt;0,'Food Costs'!G48/SUM('Total Number of Participants'!B48:F48)," ")</f>
        <v>58.375868920309756</v>
      </c>
    </row>
    <row r="49" spans="1:7" ht="12" customHeight="1" x14ac:dyDescent="0.2">
      <c r="A49" s="7" t="str">
        <f>'Pregnant Women Participating'!A49</f>
        <v>Texas</v>
      </c>
      <c r="B49" s="34">
        <v>31.733799999999999</v>
      </c>
      <c r="C49" s="35">
        <v>52.158999999999999</v>
      </c>
      <c r="D49" s="35">
        <v>48.694899999999997</v>
      </c>
      <c r="E49" s="35">
        <v>48.496299999999998</v>
      </c>
      <c r="F49" s="46">
        <v>48.762099999999997</v>
      </c>
      <c r="G49" s="34">
        <f>IF(SUM('Total Number of Participants'!B49:F49)&gt;0,'Food Costs'!G49/SUM('Total Number of Participants'!B49:F49)," ")</f>
        <v>45.871083361502656</v>
      </c>
    </row>
    <row r="50" spans="1:7" ht="12" customHeight="1" x14ac:dyDescent="0.2">
      <c r="A50" s="7" t="str">
        <f>'Pregnant Women Participating'!A50</f>
        <v>Utah</v>
      </c>
      <c r="B50" s="34">
        <v>45.309600000000003</v>
      </c>
      <c r="C50" s="35">
        <v>55.862200000000001</v>
      </c>
      <c r="D50" s="35">
        <v>76.027699999999996</v>
      </c>
      <c r="E50" s="35">
        <v>60.927100000000003</v>
      </c>
      <c r="F50" s="46">
        <v>59.3264</v>
      </c>
      <c r="G50" s="34">
        <f>IF(SUM('Total Number of Participants'!B50:F50)&gt;0,'Food Costs'!G50/SUM('Total Number of Participants'!B50:F50)," ")</f>
        <v>59.388580338388977</v>
      </c>
    </row>
    <row r="51" spans="1:7" ht="12" customHeight="1" x14ac:dyDescent="0.2">
      <c r="A51" s="7" t="str">
        <f>'Pregnant Women Participating'!A51</f>
        <v>Inter-Tribal Council, AZ</v>
      </c>
      <c r="B51" s="34">
        <v>40.892899999999997</v>
      </c>
      <c r="C51" s="35">
        <v>53.511200000000002</v>
      </c>
      <c r="D51" s="35">
        <v>59.282600000000002</v>
      </c>
      <c r="E51" s="35">
        <v>78.320300000000003</v>
      </c>
      <c r="F51" s="46">
        <v>61.342300000000002</v>
      </c>
      <c r="G51" s="34">
        <f>IF(SUM('Total Number of Participants'!B51:F51)&gt;0,'Food Costs'!G51/SUM('Total Number of Participants'!B51:F51)," ")</f>
        <v>58.579007503937248</v>
      </c>
    </row>
    <row r="52" spans="1:7" ht="12" customHeight="1" x14ac:dyDescent="0.2">
      <c r="A52" s="7" t="str">
        <f>'Pregnant Women Participating'!A52</f>
        <v>Navajo Nation, AZ</v>
      </c>
      <c r="B52" s="34">
        <v>65.670699999999997</v>
      </c>
      <c r="C52" s="35">
        <v>57.9422</v>
      </c>
      <c r="D52" s="35">
        <v>64.826800000000006</v>
      </c>
      <c r="E52" s="35">
        <v>68.685299999999998</v>
      </c>
      <c r="F52" s="46">
        <v>59.3613</v>
      </c>
      <c r="G52" s="34">
        <f>IF(SUM('Total Number of Participants'!B52:F52)&gt;0,'Food Costs'!G52/SUM('Total Number of Participants'!B52:F52)," ")</f>
        <v>63.152193718532729</v>
      </c>
    </row>
    <row r="53" spans="1:7" ht="12" customHeight="1" x14ac:dyDescent="0.2">
      <c r="A53" s="7" t="str">
        <f>'Pregnant Women Participating'!A53</f>
        <v>Acoma, Canoncito &amp; Laguna, NM</v>
      </c>
      <c r="B53" s="34">
        <v>99.482299999999995</v>
      </c>
      <c r="C53" s="35">
        <v>66.664500000000004</v>
      </c>
      <c r="D53" s="35">
        <v>72.664400000000001</v>
      </c>
      <c r="E53" s="35">
        <v>55.1404</v>
      </c>
      <c r="F53" s="46">
        <v>37.941000000000003</v>
      </c>
      <c r="G53" s="34">
        <f>IF(SUM('Total Number of Participants'!B53:F53)&gt;0,'Food Costs'!G53/SUM('Total Number of Participants'!B53:F53)," ")</f>
        <v>66.272915230875256</v>
      </c>
    </row>
    <row r="54" spans="1:7" ht="12" customHeight="1" x14ac:dyDescent="0.2">
      <c r="A54" s="7" t="str">
        <f>'Pregnant Women Participating'!A54</f>
        <v>Eight Northern Pueblos, NM</v>
      </c>
      <c r="B54" s="34">
        <v>84.394499999999994</v>
      </c>
      <c r="C54" s="35">
        <v>69.4983</v>
      </c>
      <c r="D54" s="35">
        <v>82.125</v>
      </c>
      <c r="E54" s="35">
        <v>75.517200000000003</v>
      </c>
      <c r="F54" s="46">
        <v>72.451300000000003</v>
      </c>
      <c r="G54" s="34">
        <f>IF(SUM('Total Number of Participants'!B54:F54)&gt;0,'Food Costs'!G54/SUM('Total Number of Participants'!B54:F54)," ")</f>
        <v>76.735924932975877</v>
      </c>
    </row>
    <row r="55" spans="1:7" ht="12" customHeight="1" x14ac:dyDescent="0.2">
      <c r="A55" s="7" t="str">
        <f>'Pregnant Women Participating'!A55</f>
        <v>Five Sandoval Pueblos, NM</v>
      </c>
      <c r="B55" s="34">
        <v>86.519300000000001</v>
      </c>
      <c r="C55" s="35">
        <v>91.046499999999995</v>
      </c>
      <c r="D55" s="35">
        <v>102.7688</v>
      </c>
      <c r="E55" s="35">
        <v>97.368700000000004</v>
      </c>
      <c r="F55" s="46">
        <v>108.9286</v>
      </c>
      <c r="G55" s="34">
        <f>IF(SUM('Total Number of Participants'!B55:F55)&gt;0,'Food Costs'!G55/SUM('Total Number of Participants'!B55:F55)," ")</f>
        <v>97.083720930232559</v>
      </c>
    </row>
    <row r="56" spans="1:7" ht="12" customHeight="1" x14ac:dyDescent="0.2">
      <c r="A56" s="7" t="str">
        <f>'Pregnant Women Participating'!A56</f>
        <v>Isleta Pueblo, NM</v>
      </c>
      <c r="B56" s="34">
        <v>60.807000000000002</v>
      </c>
      <c r="C56" s="35">
        <v>83.475800000000007</v>
      </c>
      <c r="D56" s="35">
        <v>74.429500000000004</v>
      </c>
      <c r="E56" s="35">
        <v>74.320400000000006</v>
      </c>
      <c r="F56" s="46">
        <v>73.4529</v>
      </c>
      <c r="G56" s="34">
        <f>IF(SUM('Total Number of Participants'!B56:F56)&gt;0,'Food Costs'!G56/SUM('Total Number of Participants'!B56:F56)," ")</f>
        <v>73.135769656699892</v>
      </c>
    </row>
    <row r="57" spans="1:7" ht="12" customHeight="1" x14ac:dyDescent="0.2">
      <c r="A57" s="7" t="str">
        <f>'Pregnant Women Participating'!A57</f>
        <v>San Felipe Pueblo, NM</v>
      </c>
      <c r="B57" s="34">
        <v>180.04589999999999</v>
      </c>
      <c r="C57" s="35">
        <v>176.94120000000001</v>
      </c>
      <c r="D57" s="35">
        <v>114.0181</v>
      </c>
      <c r="E57" s="35">
        <v>121.9849</v>
      </c>
      <c r="F57" s="46">
        <v>67.164199999999994</v>
      </c>
      <c r="G57" s="34">
        <f>IF(SUM('Total Number of Participants'!B57:F57)&gt;0,'Food Costs'!G57/SUM('Total Number of Participants'!B57:F57)," ")</f>
        <v>132.5952380952381</v>
      </c>
    </row>
    <row r="58" spans="1:7" ht="12" customHeight="1" x14ac:dyDescent="0.2">
      <c r="A58" s="7" t="str">
        <f>'Pregnant Women Participating'!A58</f>
        <v>Santo Domingo Tribe, NM</v>
      </c>
      <c r="B58" s="34">
        <v>154.71539999999999</v>
      </c>
      <c r="C58" s="35">
        <v>210.10939999999999</v>
      </c>
      <c r="D58" s="35">
        <v>200.9744</v>
      </c>
      <c r="E58" s="35">
        <v>202.25210000000001</v>
      </c>
      <c r="F58" s="46">
        <v>198.57259999999999</v>
      </c>
      <c r="G58" s="34">
        <f>IF(SUM('Total Number of Participants'!B58:F58)&gt;0,'Food Costs'!G58/SUM('Total Number of Participants'!B58:F58)," ")</f>
        <v>192.89967637540454</v>
      </c>
    </row>
    <row r="59" spans="1:7" ht="12" customHeight="1" x14ac:dyDescent="0.2">
      <c r="A59" s="7" t="str">
        <f>'Pregnant Women Participating'!A59</f>
        <v>Zuni Pueblo, NM</v>
      </c>
      <c r="B59" s="34">
        <v>67.553899999999999</v>
      </c>
      <c r="C59" s="35">
        <v>61.110599999999998</v>
      </c>
      <c r="D59" s="35">
        <v>50.592199999999998</v>
      </c>
      <c r="E59" s="35">
        <v>54.785600000000002</v>
      </c>
      <c r="F59" s="46">
        <v>57.928600000000003</v>
      </c>
      <c r="G59" s="34">
        <f>IF(SUM('Total Number of Participants'!B59:F59)&gt;0,'Food Costs'!G59/SUM('Total Number of Participants'!B59:F59)," ")</f>
        <v>58.437417654808961</v>
      </c>
    </row>
    <row r="60" spans="1:7" ht="12" customHeight="1" x14ac:dyDescent="0.2">
      <c r="A60" s="7" t="str">
        <f>'Pregnant Women Participating'!A60</f>
        <v>Cherokee Nation, OK</v>
      </c>
      <c r="B60" s="34">
        <v>53.171700000000001</v>
      </c>
      <c r="C60" s="35">
        <v>48.931899999999999</v>
      </c>
      <c r="D60" s="35">
        <v>49.407299999999999</v>
      </c>
      <c r="E60" s="35">
        <v>54.511299999999999</v>
      </c>
      <c r="F60" s="46">
        <v>46.352400000000003</v>
      </c>
      <c r="G60" s="34">
        <f>IF(SUM('Total Number of Participants'!B60:F60)&gt;0,'Food Costs'!G60/SUM('Total Number of Participants'!B60:F60)," ")</f>
        <v>50.491696094542149</v>
      </c>
    </row>
    <row r="61" spans="1:7" ht="12" customHeight="1" x14ac:dyDescent="0.2">
      <c r="A61" s="7" t="str">
        <f>'Pregnant Women Participating'!A61</f>
        <v>Chickasaw Nation, OK</v>
      </c>
      <c r="B61" s="34">
        <v>58.804200000000002</v>
      </c>
      <c r="C61" s="35">
        <v>67.498699999999999</v>
      </c>
      <c r="D61" s="35">
        <v>56.025100000000002</v>
      </c>
      <c r="E61" s="35">
        <v>56.649099999999997</v>
      </c>
      <c r="F61" s="46">
        <v>31.228300000000001</v>
      </c>
      <c r="G61" s="34">
        <f>IF(SUM('Total Number of Participants'!B61:F61)&gt;0,'Food Costs'!G61/SUM('Total Number of Participants'!B61:F61)," ")</f>
        <v>54.175747490471842</v>
      </c>
    </row>
    <row r="62" spans="1:7" ht="12" customHeight="1" x14ac:dyDescent="0.2">
      <c r="A62" s="7" t="str">
        <f>'Pregnant Women Participating'!A62</f>
        <v>Choctaw Nation, OK</v>
      </c>
      <c r="B62" s="34">
        <v>-19.5063</v>
      </c>
      <c r="C62" s="35">
        <v>65.755799999999994</v>
      </c>
      <c r="D62" s="35">
        <v>32.738399999999999</v>
      </c>
      <c r="E62" s="35">
        <v>32.566499999999998</v>
      </c>
      <c r="F62" s="46">
        <v>32.767899999999997</v>
      </c>
      <c r="G62" s="34">
        <f>IF(SUM('Total Number of Participants'!B62:F62)&gt;0,'Food Costs'!G62/SUM('Total Number of Participants'!B62:F62)," ")</f>
        <v>28.727504038772214</v>
      </c>
    </row>
    <row r="63" spans="1:7" ht="12" customHeight="1" x14ac:dyDescent="0.2">
      <c r="A63" s="7" t="str">
        <f>'Pregnant Women Participating'!A63</f>
        <v>Citizen Potawatomi Nation, OK</v>
      </c>
      <c r="B63" s="34">
        <v>59.453499999999998</v>
      </c>
      <c r="C63" s="35">
        <v>54.176699999999997</v>
      </c>
      <c r="D63" s="35">
        <v>60.695300000000003</v>
      </c>
      <c r="E63" s="35">
        <v>61.496200000000002</v>
      </c>
      <c r="F63" s="46">
        <v>62.247300000000003</v>
      </c>
      <c r="G63" s="34">
        <f>IF(SUM('Total Number of Participants'!B63:F63)&gt;0,'Food Costs'!G63/SUM('Total Number of Participants'!B63:F63)," ")</f>
        <v>59.593225912528773</v>
      </c>
    </row>
    <row r="64" spans="1:7" ht="12" customHeight="1" x14ac:dyDescent="0.2">
      <c r="A64" s="7" t="str">
        <f>'Pregnant Women Participating'!A64</f>
        <v>Inter-Tribal Council, OK</v>
      </c>
      <c r="B64" s="34">
        <v>76.280600000000007</v>
      </c>
      <c r="C64" s="35">
        <v>65.879499999999993</v>
      </c>
      <c r="D64" s="35">
        <v>69.098399999999998</v>
      </c>
      <c r="E64" s="35">
        <v>67.893000000000001</v>
      </c>
      <c r="F64" s="46">
        <v>65.043999999999997</v>
      </c>
      <c r="G64" s="34">
        <f>IF(SUM('Total Number of Participants'!B64:F64)&gt;0,'Food Costs'!G64/SUM('Total Number of Participants'!B64:F64)," ")</f>
        <v>68.850328947368425</v>
      </c>
    </row>
    <row r="65" spans="1:7" ht="12" customHeight="1" x14ac:dyDescent="0.2">
      <c r="A65" s="7" t="str">
        <f>'Pregnant Women Participating'!A65</f>
        <v>Muscogee Creek Nation, OK</v>
      </c>
      <c r="B65" s="34">
        <v>51.056100000000001</v>
      </c>
      <c r="C65" s="35">
        <v>54.471400000000003</v>
      </c>
      <c r="D65" s="35">
        <v>37.160299999999999</v>
      </c>
      <c r="E65" s="35">
        <v>41.927</v>
      </c>
      <c r="F65" s="46">
        <v>40.206699999999998</v>
      </c>
      <c r="G65" s="34">
        <f>IF(SUM('Total Number of Participants'!B65:F65)&gt;0,'Food Costs'!G65/SUM('Total Number of Participants'!B65:F65)," ")</f>
        <v>45.086930274675524</v>
      </c>
    </row>
    <row r="66" spans="1:7" ht="12" customHeight="1" x14ac:dyDescent="0.2">
      <c r="A66" s="7" t="str">
        <f>'Pregnant Women Participating'!A66</f>
        <v>Osage Tribal Council, OK</v>
      </c>
      <c r="B66" s="34">
        <v>39.234999999999999</v>
      </c>
      <c r="C66" s="35">
        <v>44.858400000000003</v>
      </c>
      <c r="D66" s="35">
        <v>33.624000000000002</v>
      </c>
      <c r="E66" s="35">
        <v>68.546800000000005</v>
      </c>
      <c r="F66" s="46">
        <v>47.7517</v>
      </c>
      <c r="G66" s="34">
        <f>IF(SUM('Total Number of Participants'!B66:F66)&gt;0,'Food Costs'!G66/SUM('Total Number of Participants'!B66:F66)," ")</f>
        <v>46.666615408273103</v>
      </c>
    </row>
    <row r="67" spans="1:7" ht="12" customHeight="1" x14ac:dyDescent="0.2">
      <c r="A67" s="7" t="str">
        <f>'Pregnant Women Participating'!A67</f>
        <v>Otoe-Missouria Tribe, OK</v>
      </c>
      <c r="B67" s="34">
        <v>70.521100000000004</v>
      </c>
      <c r="C67" s="35">
        <v>70.284300000000002</v>
      </c>
      <c r="D67" s="35">
        <v>58.393099999999997</v>
      </c>
      <c r="E67" s="35">
        <v>56.395000000000003</v>
      </c>
      <c r="F67" s="46">
        <v>60.098700000000001</v>
      </c>
      <c r="G67" s="34">
        <f>IF(SUM('Total Number of Participants'!B67:F67)&gt;0,'Food Costs'!G67/SUM('Total Number of Participants'!B67:F67)," ")</f>
        <v>63.267522211253699</v>
      </c>
    </row>
    <row r="68" spans="1:7" ht="12" customHeight="1" x14ac:dyDescent="0.2">
      <c r="A68" s="7" t="str">
        <f>'Pregnant Women Participating'!A68</f>
        <v>Wichita, Caddo &amp; Delaware (WCD), OK</v>
      </c>
      <c r="B68" s="34">
        <v>45.630400000000002</v>
      </c>
      <c r="C68" s="35">
        <v>50.247799999999998</v>
      </c>
      <c r="D68" s="35">
        <v>62.1601</v>
      </c>
      <c r="E68" s="35">
        <v>62.013500000000001</v>
      </c>
      <c r="F68" s="46">
        <v>62.178800000000003</v>
      </c>
      <c r="G68" s="34">
        <f>IF(SUM('Total Number of Participants'!B68:F68)&gt;0,'Food Costs'!G68/SUM('Total Number of Participants'!B68:F68)," ")</f>
        <v>56.383674937072996</v>
      </c>
    </row>
    <row r="69" spans="1:7" s="17" customFormat="1" ht="24.75" customHeight="1" x14ac:dyDescent="0.2">
      <c r="A69" s="14" t="str">
        <f>'Pregnant Women Participating'!A69</f>
        <v>Southwest Region</v>
      </c>
      <c r="B69" s="36">
        <v>37.2851</v>
      </c>
      <c r="C69" s="37">
        <v>57.010899999999999</v>
      </c>
      <c r="D69" s="37">
        <v>56.398299999999999</v>
      </c>
      <c r="E69" s="37">
        <v>54.9467</v>
      </c>
      <c r="F69" s="45">
        <v>53.3245</v>
      </c>
      <c r="G69" s="52">
        <f>IF(SUM('Total Number of Participants'!B69:F69)&gt;0,'Food Costs'!G69/SUM('Total Number of Participants'!B69:F69)," ")</f>
        <v>51.687046571369059</v>
      </c>
    </row>
    <row r="70" spans="1:7" ht="12" customHeight="1" x14ac:dyDescent="0.2">
      <c r="A70" s="7" t="str">
        <f>'Pregnant Women Participating'!A70</f>
        <v>Colorado</v>
      </c>
      <c r="B70" s="34">
        <v>54.756599999999999</v>
      </c>
      <c r="C70" s="35">
        <v>55.038600000000002</v>
      </c>
      <c r="D70" s="35">
        <v>55.503399999999999</v>
      </c>
      <c r="E70" s="35">
        <v>56.638399999999997</v>
      </c>
      <c r="F70" s="46">
        <v>54.5822</v>
      </c>
      <c r="G70" s="34">
        <f>IF(SUM('Total Number of Participants'!B70:F70)&gt;0,'Food Costs'!G70/SUM('Total Number of Participants'!B70:F70)," ")</f>
        <v>55.301837989545838</v>
      </c>
    </row>
    <row r="71" spans="1:7" ht="12" customHeight="1" x14ac:dyDescent="0.2">
      <c r="A71" s="7" t="str">
        <f>'Pregnant Women Participating'!A71</f>
        <v>Kansas</v>
      </c>
      <c r="B71" s="34">
        <v>40.975099999999998</v>
      </c>
      <c r="C71" s="35">
        <v>73.840599999999995</v>
      </c>
      <c r="D71" s="35">
        <v>53.003700000000002</v>
      </c>
      <c r="E71" s="35">
        <v>56.011600000000001</v>
      </c>
      <c r="F71" s="46">
        <v>51.924799999999998</v>
      </c>
      <c r="G71" s="34">
        <f>IF(SUM('Total Number of Participants'!B71:F71)&gt;0,'Food Costs'!G71/SUM('Total Number of Participants'!B71:F71)," ")</f>
        <v>55.047342493088614</v>
      </c>
    </row>
    <row r="72" spans="1:7" ht="12" customHeight="1" x14ac:dyDescent="0.2">
      <c r="A72" s="7" t="str">
        <f>'Pregnant Women Participating'!A72</f>
        <v>Missouri</v>
      </c>
      <c r="B72" s="34">
        <v>5.4795999999999996</v>
      </c>
      <c r="C72" s="35">
        <v>4.1406999999999998</v>
      </c>
      <c r="D72" s="35">
        <v>78.665000000000006</v>
      </c>
      <c r="E72" s="35">
        <v>72.264399999999995</v>
      </c>
      <c r="F72" s="46">
        <v>55.370100000000001</v>
      </c>
      <c r="G72" s="34">
        <f>IF(SUM('Total Number of Participants'!B72:F72)&gt;0,'Food Costs'!G72/SUM('Total Number of Participants'!B72:F72)," ")</f>
        <v>42.530712292504447</v>
      </c>
    </row>
    <row r="73" spans="1:7" ht="12" customHeight="1" x14ac:dyDescent="0.2">
      <c r="A73" s="7" t="str">
        <f>'Pregnant Women Participating'!A73</f>
        <v>Montana</v>
      </c>
      <c r="B73" s="34">
        <v>49.599600000000002</v>
      </c>
      <c r="C73" s="35">
        <v>55.8399</v>
      </c>
      <c r="D73" s="35">
        <v>58.008000000000003</v>
      </c>
      <c r="E73" s="35">
        <v>55.7545</v>
      </c>
      <c r="F73" s="46">
        <v>67.543499999999995</v>
      </c>
      <c r="G73" s="34">
        <f>IF(SUM('Total Number of Participants'!B73:F73)&gt;0,'Food Costs'!G73/SUM('Total Number of Participants'!B73:F73)," ")</f>
        <v>57.285399996986271</v>
      </c>
    </row>
    <row r="74" spans="1:7" ht="12" customHeight="1" x14ac:dyDescent="0.2">
      <c r="A74" s="7" t="str">
        <f>'Pregnant Women Participating'!A74</f>
        <v>Nebraska</v>
      </c>
      <c r="B74" s="34">
        <v>56.805</v>
      </c>
      <c r="C74" s="35">
        <v>52.765799999999999</v>
      </c>
      <c r="D74" s="35">
        <v>59.719799999999999</v>
      </c>
      <c r="E74" s="35">
        <v>60.397300000000001</v>
      </c>
      <c r="F74" s="46">
        <v>57.502099999999999</v>
      </c>
      <c r="G74" s="34">
        <f>IF(SUM('Total Number of Participants'!B74:F74)&gt;0,'Food Costs'!G74/SUM('Total Number of Participants'!B74:F74)," ")</f>
        <v>57.421064849359134</v>
      </c>
    </row>
    <row r="75" spans="1:7" ht="12" customHeight="1" x14ac:dyDescent="0.2">
      <c r="A75" s="7" t="str">
        <f>'Pregnant Women Participating'!A75</f>
        <v>North Dakota</v>
      </c>
      <c r="B75" s="34">
        <v>31.7014</v>
      </c>
      <c r="C75" s="35">
        <v>-2.7235999999999998</v>
      </c>
      <c r="D75" s="35">
        <v>80.461699999999993</v>
      </c>
      <c r="E75" s="35">
        <v>61.707700000000003</v>
      </c>
      <c r="F75" s="46">
        <v>97.473200000000006</v>
      </c>
      <c r="G75" s="34">
        <f>IF(SUM('Total Number of Participants'!B75:F75)&gt;0,'Food Costs'!G75/SUM('Total Number of Participants'!B75:F75)," ")</f>
        <v>53.135060747847284</v>
      </c>
    </row>
    <row r="76" spans="1:7" ht="12" customHeight="1" x14ac:dyDescent="0.2">
      <c r="A76" s="7" t="str">
        <f>'Pregnant Women Participating'!A76</f>
        <v>South Dakota</v>
      </c>
      <c r="B76" s="34">
        <v>29.724</v>
      </c>
      <c r="C76" s="35">
        <v>67.813000000000002</v>
      </c>
      <c r="D76" s="35">
        <v>53.630499999999998</v>
      </c>
      <c r="E76" s="35">
        <v>57.7913</v>
      </c>
      <c r="F76" s="46">
        <v>47.139299999999999</v>
      </c>
      <c r="G76" s="34">
        <f>IF(SUM('Total Number of Participants'!B76:F76)&gt;0,'Food Costs'!G76/SUM('Total Number of Participants'!B76:F76)," ")</f>
        <v>51.150437716313292</v>
      </c>
    </row>
    <row r="77" spans="1:7" ht="12" customHeight="1" x14ac:dyDescent="0.2">
      <c r="A77" s="7" t="str">
        <f>'Pregnant Women Participating'!A77</f>
        <v>Wyoming</v>
      </c>
      <c r="B77" s="34">
        <v>46.735199999999999</v>
      </c>
      <c r="C77" s="35">
        <v>70.915300000000002</v>
      </c>
      <c r="D77" s="35">
        <v>58.2577</v>
      </c>
      <c r="E77" s="35">
        <v>60.132800000000003</v>
      </c>
      <c r="F77" s="46">
        <v>57.565399999999997</v>
      </c>
      <c r="G77" s="34">
        <f>IF(SUM('Total Number of Participants'!B77:F77)&gt;0,'Food Costs'!G77/SUM('Total Number of Participants'!B77:F77)," ")</f>
        <v>58.688040660215108</v>
      </c>
    </row>
    <row r="78" spans="1:7" ht="12" customHeight="1" x14ac:dyDescent="0.2">
      <c r="A78" s="7" t="str">
        <f>'Pregnant Women Participating'!A78</f>
        <v>Ute Mountain Ute Tribe, CO</v>
      </c>
      <c r="B78" s="34">
        <v>66.7821</v>
      </c>
      <c r="C78" s="35">
        <v>59.129300000000001</v>
      </c>
      <c r="D78" s="35">
        <v>63.595999999999997</v>
      </c>
      <c r="E78" s="35">
        <v>58.789499999999997</v>
      </c>
      <c r="F78" s="46">
        <v>56.552599999999998</v>
      </c>
      <c r="G78" s="34">
        <f>IF(SUM('Total Number of Participants'!B78:F78)&gt;0,'Food Costs'!G78/SUM('Total Number of Participants'!B78:F78)," ")</f>
        <v>61.009234828496041</v>
      </c>
    </row>
    <row r="79" spans="1:7" ht="12" customHeight="1" x14ac:dyDescent="0.2">
      <c r="A79" s="7" t="str">
        <f>'Pregnant Women Participating'!A79</f>
        <v>Omaha Sioux, NE</v>
      </c>
      <c r="B79" s="34">
        <v>80.462299999999999</v>
      </c>
      <c r="C79" s="35">
        <v>72.931600000000003</v>
      </c>
      <c r="D79" s="35">
        <v>81.580100000000002</v>
      </c>
      <c r="E79" s="35">
        <v>76.885199999999998</v>
      </c>
      <c r="F79" s="46">
        <v>66.358400000000003</v>
      </c>
      <c r="G79" s="34">
        <f>IF(SUM('Total Number of Participants'!B79:F79)&gt;0,'Food Costs'!G79/SUM('Total Number of Participants'!B79:F79)," ")</f>
        <v>75.79373650107992</v>
      </c>
    </row>
    <row r="80" spans="1:7" ht="12" customHeight="1" x14ac:dyDescent="0.2">
      <c r="A80" s="7" t="str">
        <f>'Pregnant Women Participating'!A80</f>
        <v>Santee Sioux, NE</v>
      </c>
      <c r="B80" s="34">
        <v>81.514300000000006</v>
      </c>
      <c r="C80" s="35">
        <v>73.454499999999996</v>
      </c>
      <c r="D80" s="35">
        <v>84.985100000000003</v>
      </c>
      <c r="E80" s="35">
        <v>85.262299999999996</v>
      </c>
      <c r="F80" s="46">
        <v>94.827600000000004</v>
      </c>
      <c r="G80" s="34">
        <f>IF(SUM('Total Number of Participants'!B80:F80)&gt;0,'Food Costs'!G80/SUM('Total Number of Participants'!B80:F80)," ")</f>
        <v>83.692546583850927</v>
      </c>
    </row>
    <row r="81" spans="1:7" ht="12" customHeight="1" x14ac:dyDescent="0.2">
      <c r="A81" s="7" t="str">
        <f>'Pregnant Women Participating'!A81</f>
        <v>Winnebago Tribe, NE</v>
      </c>
      <c r="B81" s="34">
        <v>65.456699999999998</v>
      </c>
      <c r="C81" s="35">
        <v>60.718200000000003</v>
      </c>
      <c r="D81" s="35">
        <v>89.739099999999993</v>
      </c>
      <c r="E81" s="35">
        <v>90.090100000000007</v>
      </c>
      <c r="F81" s="46">
        <v>90.097099999999998</v>
      </c>
      <c r="G81" s="34">
        <f>IF(SUM('Total Number of Participants'!B81:F81)&gt;0,'Food Costs'!G81/SUM('Total Number of Participants'!B81:F81)," ")</f>
        <v>78.784452296819794</v>
      </c>
    </row>
    <row r="82" spans="1:7" ht="12" customHeight="1" x14ac:dyDescent="0.2">
      <c r="A82" s="7" t="str">
        <f>'Pregnant Women Participating'!A82</f>
        <v>Standing Rock Sioux Tribe, ND</v>
      </c>
      <c r="B82" s="34">
        <v>69.781899999999993</v>
      </c>
      <c r="C82" s="35">
        <v>78.017499999999998</v>
      </c>
      <c r="D82" s="35">
        <v>69.741799999999998</v>
      </c>
      <c r="E82" s="35">
        <v>75.131500000000003</v>
      </c>
      <c r="F82" s="46">
        <v>61.752499999999998</v>
      </c>
      <c r="G82" s="34">
        <f>IF(SUM('Total Number of Participants'!B82:F82)&gt;0,'Food Costs'!G82/SUM('Total Number of Participants'!B82:F82)," ")</f>
        <v>71.043676069153776</v>
      </c>
    </row>
    <row r="83" spans="1:7" ht="12" customHeight="1" x14ac:dyDescent="0.2">
      <c r="A83" s="7" t="str">
        <f>'Pregnant Women Participating'!A83</f>
        <v>Three Affiliated Tribes, ND</v>
      </c>
      <c r="B83" s="34">
        <v>84.511600000000001</v>
      </c>
      <c r="C83" s="35">
        <v>90.747</v>
      </c>
      <c r="D83" s="35">
        <v>78.2</v>
      </c>
      <c r="E83" s="35">
        <v>78.163300000000007</v>
      </c>
      <c r="F83" s="46">
        <v>89.069800000000001</v>
      </c>
      <c r="G83" s="34">
        <f>IF(SUM('Total Number of Participants'!B83:F83)&gt;0,'Food Costs'!G83/SUM('Total Number of Participants'!B83:F83)," ")</f>
        <v>83.94292237442923</v>
      </c>
    </row>
    <row r="84" spans="1:7" ht="12" customHeight="1" x14ac:dyDescent="0.2">
      <c r="A84" s="7" t="str">
        <f>'Pregnant Women Participating'!A84</f>
        <v>Cheyenne River Sioux, SD</v>
      </c>
      <c r="B84" s="34">
        <v>89.349500000000006</v>
      </c>
      <c r="C84" s="35">
        <v>76.239099999999993</v>
      </c>
      <c r="D84" s="35">
        <v>175.816</v>
      </c>
      <c r="E84" s="35">
        <v>173.3</v>
      </c>
      <c r="F84" s="46">
        <v>168.4907</v>
      </c>
      <c r="G84" s="34">
        <f>IF(SUM('Total Number of Participants'!B84:F84)&gt;0,'Food Costs'!G84/SUM('Total Number of Participants'!B84:F84)," ")</f>
        <v>136.59308384651823</v>
      </c>
    </row>
    <row r="85" spans="1:7" ht="12" customHeight="1" x14ac:dyDescent="0.2">
      <c r="A85" s="7" t="str">
        <f>'Pregnant Women Participating'!A85</f>
        <v>Rosebud Sioux, SD</v>
      </c>
      <c r="B85" s="34">
        <v>28.939900000000002</v>
      </c>
      <c r="C85" s="35">
        <v>29.1599</v>
      </c>
      <c r="D85" s="35">
        <v>73.4512</v>
      </c>
      <c r="E85" s="35">
        <v>79.2804</v>
      </c>
      <c r="F85" s="46">
        <v>76.461200000000005</v>
      </c>
      <c r="G85" s="34">
        <f>IF(SUM('Total Number of Participants'!B85:F85)&gt;0,'Food Costs'!G85/SUM('Total Number of Participants'!B85:F85)," ")</f>
        <v>56.737037037037034</v>
      </c>
    </row>
    <row r="86" spans="1:7" ht="12" customHeight="1" x14ac:dyDescent="0.2">
      <c r="A86" s="7" t="str">
        <f>'Pregnant Women Participating'!A86</f>
        <v>Northern Arapahoe, WY</v>
      </c>
      <c r="B86" s="34">
        <v>73.373800000000003</v>
      </c>
      <c r="C86" s="35">
        <v>71.292500000000004</v>
      </c>
      <c r="D86" s="35">
        <v>75.236500000000007</v>
      </c>
      <c r="E86" s="35">
        <v>73.077699999999993</v>
      </c>
      <c r="F86" s="46">
        <v>75.323499999999996</v>
      </c>
      <c r="G86" s="34">
        <f>IF(SUM('Total Number of Participants'!B86:F86)&gt;0,'Food Costs'!G86/SUM('Total Number of Participants'!B86:F86)," ")</f>
        <v>73.6371511068335</v>
      </c>
    </row>
    <row r="87" spans="1:7" ht="12" customHeight="1" x14ac:dyDescent="0.2">
      <c r="A87" s="7" t="str">
        <f>'Pregnant Women Participating'!A87</f>
        <v>Shoshone Tribe, WY</v>
      </c>
      <c r="B87" s="34">
        <v>66.305599999999998</v>
      </c>
      <c r="C87" s="35">
        <v>162.75</v>
      </c>
      <c r="D87" s="35">
        <v>132.30109999999999</v>
      </c>
      <c r="E87" s="35">
        <v>73.238100000000003</v>
      </c>
      <c r="F87" s="46">
        <v>70.712599999999995</v>
      </c>
      <c r="G87" s="34">
        <f>IF(SUM('Total Number of Participants'!B87:F87)&gt;0,'Food Costs'!G87/SUM('Total Number of Participants'!B87:F87)," ")</f>
        <v>100.19782608695652</v>
      </c>
    </row>
    <row r="88" spans="1:7" s="17" customFormat="1" ht="24.75" customHeight="1" x14ac:dyDescent="0.2">
      <c r="A88" s="14" t="str">
        <f>'Pregnant Women Participating'!A88</f>
        <v>Mountain Plains</v>
      </c>
      <c r="B88" s="36">
        <v>36.094999999999999</v>
      </c>
      <c r="C88" s="37">
        <v>41.6233</v>
      </c>
      <c r="D88" s="37">
        <v>63.556199999999997</v>
      </c>
      <c r="E88" s="37">
        <v>62.046399999999998</v>
      </c>
      <c r="F88" s="45">
        <v>56.631500000000003</v>
      </c>
      <c r="G88" s="52">
        <f>IF(SUM('Total Number of Participants'!B88:F88)&gt;0,'Food Costs'!G88/SUM('Total Number of Participants'!B88:F88)," ")</f>
        <v>51.847440167543887</v>
      </c>
    </row>
    <row r="89" spans="1:7" ht="12" customHeight="1" x14ac:dyDescent="0.2">
      <c r="A89" s="8" t="str">
        <f>'Pregnant Women Participating'!A89</f>
        <v>Alaska</v>
      </c>
      <c r="B89" s="34">
        <v>62.5169</v>
      </c>
      <c r="C89" s="35">
        <v>80.341899999999995</v>
      </c>
      <c r="D89" s="35">
        <v>83.060100000000006</v>
      </c>
      <c r="E89" s="35">
        <v>96.375399999999999</v>
      </c>
      <c r="F89" s="46">
        <v>89.203599999999994</v>
      </c>
      <c r="G89" s="34">
        <f>IF(SUM('Total Number of Participants'!B89:F89)&gt;0,'Food Costs'!G89/SUM('Total Number of Participants'!B89:F89)," ")</f>
        <v>82.135955413530425</v>
      </c>
    </row>
    <row r="90" spans="1:7" ht="12" customHeight="1" x14ac:dyDescent="0.2">
      <c r="A90" s="8" t="str">
        <f>'Pregnant Women Participating'!A90</f>
        <v>American Samoa</v>
      </c>
      <c r="B90" s="34">
        <v>105.9804</v>
      </c>
      <c r="C90" s="35">
        <v>104.7105</v>
      </c>
      <c r="D90" s="35">
        <v>103.6246</v>
      </c>
      <c r="E90" s="35">
        <v>102.78830000000001</v>
      </c>
      <c r="F90" s="46">
        <v>99.454999999999998</v>
      </c>
      <c r="G90" s="34">
        <f>IF(SUM('Total Number of Participants'!B90:F90)&gt;0,'Food Costs'!G90/SUM('Total Number of Participants'!B90:F90)," ")</f>
        <v>103.31094437257438</v>
      </c>
    </row>
    <row r="91" spans="1:7" ht="12" customHeight="1" x14ac:dyDescent="0.2">
      <c r="A91" s="8" t="str">
        <f>'Pregnant Women Participating'!A91</f>
        <v>California</v>
      </c>
      <c r="B91" s="34">
        <v>68.250100000000003</v>
      </c>
      <c r="C91" s="35">
        <v>69.547300000000007</v>
      </c>
      <c r="D91" s="35">
        <v>57.981299999999997</v>
      </c>
      <c r="E91" s="35">
        <v>83.074799999999996</v>
      </c>
      <c r="F91" s="46">
        <v>77.291399999999996</v>
      </c>
      <c r="G91" s="34">
        <f>IF(SUM('Total Number of Participants'!B91:F91)&gt;0,'Food Costs'!G91/SUM('Total Number of Participants'!B91:F91)," ")</f>
        <v>71.215547748424484</v>
      </c>
    </row>
    <row r="92" spans="1:7" ht="12" customHeight="1" x14ac:dyDescent="0.2">
      <c r="A92" s="8" t="str">
        <f>'Pregnant Women Participating'!A92</f>
        <v>Guam</v>
      </c>
      <c r="B92" s="34">
        <v>87.795599999999993</v>
      </c>
      <c r="C92" s="35">
        <v>75.256799999999998</v>
      </c>
      <c r="D92" s="35">
        <v>84.082300000000004</v>
      </c>
      <c r="E92" s="35">
        <v>97.377399999999994</v>
      </c>
      <c r="F92" s="46">
        <v>98.140299999999996</v>
      </c>
      <c r="G92" s="34">
        <f>IF(SUM('Total Number of Participants'!B92:F92)&gt;0,'Food Costs'!G92/SUM('Total Number of Participants'!B92:F92)," ")</f>
        <v>88.524996640236523</v>
      </c>
    </row>
    <row r="93" spans="1:7" ht="12" customHeight="1" x14ac:dyDescent="0.2">
      <c r="A93" s="8" t="str">
        <f>'Pregnant Women Participating'!A93</f>
        <v>Hawaii</v>
      </c>
      <c r="B93" s="34">
        <v>65.589600000000004</v>
      </c>
      <c r="C93" s="35">
        <v>71.152299999999997</v>
      </c>
      <c r="D93" s="35">
        <v>89.771799999999999</v>
      </c>
      <c r="E93" s="35">
        <v>78.731399999999994</v>
      </c>
      <c r="F93" s="46">
        <v>77.639499999999998</v>
      </c>
      <c r="G93" s="34">
        <f>IF(SUM('Total Number of Participants'!B93:F93)&gt;0,'Food Costs'!G93/SUM('Total Number of Participants'!B93:F93)," ")</f>
        <v>76.512609379218347</v>
      </c>
    </row>
    <row r="94" spans="1:7" ht="12" customHeight="1" x14ac:dyDescent="0.2">
      <c r="A94" s="8" t="str">
        <f>'Pregnant Women Participating'!A94</f>
        <v>Idaho</v>
      </c>
      <c r="B94" s="34">
        <v>41.961599999999997</v>
      </c>
      <c r="C94" s="35">
        <v>40.419499999999999</v>
      </c>
      <c r="D94" s="35">
        <v>55.599200000000003</v>
      </c>
      <c r="E94" s="35">
        <v>55.577399999999997</v>
      </c>
      <c r="F94" s="46">
        <v>54.238999999999997</v>
      </c>
      <c r="G94" s="34">
        <f>IF(SUM('Total Number of Participants'!B94:F94)&gt;0,'Food Costs'!G94/SUM('Total Number of Participants'!B94:F94)," ")</f>
        <v>49.511987794245861</v>
      </c>
    </row>
    <row r="95" spans="1:7" ht="12" customHeight="1" x14ac:dyDescent="0.2">
      <c r="A95" s="8" t="str">
        <f>'Pregnant Women Participating'!A95</f>
        <v>Nevada</v>
      </c>
      <c r="B95" s="34">
        <v>67.053600000000003</v>
      </c>
      <c r="C95" s="35">
        <v>65.865499999999997</v>
      </c>
      <c r="D95" s="35">
        <v>67.703800000000001</v>
      </c>
      <c r="E95" s="35">
        <v>70.840199999999996</v>
      </c>
      <c r="F95" s="46">
        <v>60.895600000000002</v>
      </c>
      <c r="G95" s="34">
        <f>IF(SUM('Total Number of Participants'!B95:F95)&gt;0,'Food Costs'!G95/SUM('Total Number of Participants'!B95:F95)," ")</f>
        <v>66.482299977247891</v>
      </c>
    </row>
    <row r="96" spans="1:7" ht="12" customHeight="1" x14ac:dyDescent="0.2">
      <c r="A96" s="8" t="str">
        <f>'Pregnant Women Participating'!A96</f>
        <v>Oregon</v>
      </c>
      <c r="B96" s="34">
        <v>19.232700000000001</v>
      </c>
      <c r="C96" s="35">
        <v>49.125100000000003</v>
      </c>
      <c r="D96" s="35">
        <v>58.381700000000002</v>
      </c>
      <c r="E96" s="35">
        <v>50.945900000000002</v>
      </c>
      <c r="F96" s="46">
        <v>58.799100000000003</v>
      </c>
      <c r="G96" s="34">
        <f>IF(SUM('Total Number of Participants'!B96:F96)&gt;0,'Food Costs'!G96/SUM('Total Number of Participants'!B96:F96)," ")</f>
        <v>47.180514722729363</v>
      </c>
    </row>
    <row r="97" spans="1:7" ht="12" customHeight="1" x14ac:dyDescent="0.2">
      <c r="A97" s="8" t="str">
        <f>'Pregnant Women Participating'!A97</f>
        <v>Washington</v>
      </c>
      <c r="B97" s="34">
        <v>45.660499999999999</v>
      </c>
      <c r="C97" s="35">
        <v>44.122599999999998</v>
      </c>
      <c r="D97" s="35">
        <v>57.391399999999997</v>
      </c>
      <c r="E97" s="35">
        <v>52.353299999999997</v>
      </c>
      <c r="F97" s="46">
        <v>50.958599999999997</v>
      </c>
      <c r="G97" s="34">
        <f>IF(SUM('Total Number of Participants'!B97:F97)&gt;0,'Food Costs'!G97/SUM('Total Number of Participants'!B97:F97)," ")</f>
        <v>50.060105639782897</v>
      </c>
    </row>
    <row r="98" spans="1:7" ht="12" customHeight="1" x14ac:dyDescent="0.2">
      <c r="A98" s="8" t="str">
        <f>'Pregnant Women Participating'!A98</f>
        <v>Northern Marianas</v>
      </c>
      <c r="B98" s="34">
        <v>74.163899999999998</v>
      </c>
      <c r="C98" s="35">
        <v>99.997600000000006</v>
      </c>
      <c r="D98" s="35">
        <v>86.397199999999998</v>
      </c>
      <c r="E98" s="35">
        <v>87.880200000000002</v>
      </c>
      <c r="F98" s="46">
        <v>97.769499999999994</v>
      </c>
      <c r="G98" s="34">
        <f>IF(SUM('Total Number of Participants'!B98:F98)&gt;0,'Food Costs'!G98/SUM('Total Number of Participants'!B98:F98)," ")</f>
        <v>89.189215369712628</v>
      </c>
    </row>
    <row r="99" spans="1:7" ht="12" customHeight="1" x14ac:dyDescent="0.2">
      <c r="A99" s="8" t="str">
        <f>'Pregnant Women Participating'!A99</f>
        <v>Inter-Tribal Council, NV</v>
      </c>
      <c r="B99" s="34">
        <v>53.652500000000003</v>
      </c>
      <c r="C99" s="35">
        <v>42.980600000000003</v>
      </c>
      <c r="D99" s="35">
        <v>47.159100000000002</v>
      </c>
      <c r="E99" s="35">
        <v>62.632599999999996</v>
      </c>
      <c r="F99" s="46">
        <v>45.963999999999999</v>
      </c>
      <c r="G99" s="34">
        <f>IF(SUM('Total Number of Participants'!B99:F99)&gt;0,'Food Costs'!G99/SUM('Total Number of Participants'!B99:F99)," ")</f>
        <v>50.30533333333333</v>
      </c>
    </row>
    <row r="100" spans="1:7" s="17" customFormat="1" ht="24.75" customHeight="1" x14ac:dyDescent="0.2">
      <c r="A100" s="14" t="str">
        <f>'Pregnant Women Participating'!A100</f>
        <v>Western Region</v>
      </c>
      <c r="B100" s="36">
        <v>62.279699999999998</v>
      </c>
      <c r="C100" s="37">
        <v>65.090599999999995</v>
      </c>
      <c r="D100" s="37">
        <v>59.410400000000003</v>
      </c>
      <c r="E100" s="37">
        <v>76.926299999999998</v>
      </c>
      <c r="F100" s="45">
        <v>72.521100000000004</v>
      </c>
      <c r="G100" s="52">
        <f>IF(SUM('Total Number of Participants'!B100:F100)&gt;0,'Food Costs'!G100/SUM('Total Number of Participants'!B100:F100)," ")</f>
        <v>67.220911719568335</v>
      </c>
    </row>
    <row r="101" spans="1:7" s="31" customFormat="1" ht="16.5" customHeight="1" thickBot="1" x14ac:dyDescent="0.25">
      <c r="A101" s="28" t="str">
        <f>'Pregnant Women Participating'!A101</f>
        <v>TOTAL</v>
      </c>
      <c r="B101" s="38">
        <v>50.475499999999997</v>
      </c>
      <c r="C101" s="39">
        <v>63.9709</v>
      </c>
      <c r="D101" s="39">
        <v>64.347899999999996</v>
      </c>
      <c r="E101" s="39">
        <v>66.614900000000006</v>
      </c>
      <c r="F101" s="47">
        <v>63.814100000000003</v>
      </c>
      <c r="G101" s="53">
        <f>IF(SUM('Total Number of Participants'!B101:F101)&gt;0,'Food Costs'!G101/SUM('Total Number of Participants'!B101:F101)," ")</f>
        <v>61.775249133292483</v>
      </c>
    </row>
    <row r="102" spans="1:7" ht="12.75" customHeight="1" thickTop="1" x14ac:dyDescent="0.2">
      <c r="A102" s="9"/>
    </row>
    <row r="103" spans="1:7" x14ac:dyDescent="0.2">
      <c r="A103" s="9"/>
    </row>
    <row r="104" spans="1:7" customFormat="1" ht="12.75" x14ac:dyDescent="0.2">
      <c r="A104" s="10" t="s">
        <v>1</v>
      </c>
      <c r="B104" s="40"/>
      <c r="C104" s="40"/>
      <c r="D104" s="40"/>
      <c r="E104" s="40"/>
      <c r="F104" s="40"/>
      <c r="G104" s="40"/>
    </row>
    <row r="105" spans="1:7" ht="12.75" customHeight="1" x14ac:dyDescent="0.2"/>
    <row r="106" spans="1:7" ht="12.75" customHeight="1" x14ac:dyDescent="0.2"/>
    <row r="107" spans="1:7" ht="12.75" customHeight="1" x14ac:dyDescent="0.2"/>
    <row r="108" spans="1:7" ht="12.75" customHeight="1" x14ac:dyDescent="0.2"/>
    <row r="109" spans="1:7" ht="12.75" customHeight="1" x14ac:dyDescent="0.2"/>
    <row r="110" spans="1:7" ht="12.75" customHeight="1" x14ac:dyDescent="0.2"/>
    <row r="111" spans="1:7" ht="12.75" customHeight="1" x14ac:dyDescent="0.2"/>
    <row r="112" spans="1:7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</sheetData>
  <phoneticPr fontId="1" type="noConversion"/>
  <pageMargins left="0.5" right="0.5" top="0.5" bottom="0.5" header="0.5" footer="0.3"/>
  <pageSetup scale="91"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pageSetUpPr fitToPage="1"/>
  </sheetPr>
  <dimension ref="A1:G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6" width="11.7109375" style="3" customWidth="1"/>
    <col min="7" max="7" width="13.7109375" style="3" customWidth="1"/>
    <col min="8" max="16384" width="9.140625" style="3"/>
  </cols>
  <sheetData>
    <row r="1" spans="1:7" ht="12" customHeight="1" x14ac:dyDescent="0.2">
      <c r="A1" s="10" t="s">
        <v>4</v>
      </c>
      <c r="B1" s="2"/>
      <c r="C1" s="2"/>
      <c r="D1" s="2"/>
      <c r="E1" s="2"/>
      <c r="F1" s="2"/>
    </row>
    <row r="2" spans="1:7" ht="12" customHeight="1" x14ac:dyDescent="0.2">
      <c r="A2" s="10" t="str">
        <f>'Pregnant Women Participating'!A2</f>
        <v>FISCAL YEAR 2026</v>
      </c>
      <c r="B2" s="2"/>
      <c r="C2" s="2"/>
      <c r="D2" s="2"/>
      <c r="E2" s="2"/>
      <c r="F2" s="2"/>
    </row>
    <row r="3" spans="1:7" ht="12" customHeight="1" x14ac:dyDescent="0.2">
      <c r="A3" s="1" t="str">
        <f>'Pregnant Women Participating'!A3</f>
        <v>Data as of May 08, 2026</v>
      </c>
      <c r="B3" s="2"/>
      <c r="C3" s="2"/>
      <c r="D3" s="2"/>
      <c r="E3" s="2"/>
      <c r="F3" s="2"/>
    </row>
    <row r="4" spans="1:7" ht="12" customHeight="1" x14ac:dyDescent="0.2">
      <c r="A4" s="2"/>
      <c r="B4" s="2"/>
      <c r="C4" s="2"/>
      <c r="D4" s="2"/>
      <c r="E4" s="2"/>
      <c r="F4" s="2"/>
    </row>
    <row r="5" spans="1:7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19">
        <f>DATE(RIGHT(A2,4),1,1)</f>
        <v>46023</v>
      </c>
      <c r="F5" s="51">
        <f>DATE(RIGHT(A2,4),2,1)</f>
        <v>46054</v>
      </c>
      <c r="G5" s="12" t="s">
        <v>23</v>
      </c>
    </row>
    <row r="6" spans="1:7" ht="12" customHeight="1" x14ac:dyDescent="0.2">
      <c r="A6" s="7" t="str">
        <f>'Pregnant Women Participating'!A6</f>
        <v>Connecticut</v>
      </c>
      <c r="B6" s="13">
        <v>2280677</v>
      </c>
      <c r="C6" s="4">
        <v>2876447</v>
      </c>
      <c r="D6" s="4">
        <v>4304350</v>
      </c>
      <c r="E6" s="4">
        <v>3199226</v>
      </c>
      <c r="F6" s="42">
        <v>2564848</v>
      </c>
      <c r="G6" s="13">
        <f t="shared" ref="G6:G101" si="0">IF(SUM(B6:F6)&gt;0,SUM(B6:F6)," ")</f>
        <v>15225548</v>
      </c>
    </row>
    <row r="7" spans="1:7" ht="12" customHeight="1" x14ac:dyDescent="0.2">
      <c r="A7" s="7" t="str">
        <f>'Pregnant Women Participating'!A7</f>
        <v>Maine</v>
      </c>
      <c r="B7" s="13">
        <v>1064039</v>
      </c>
      <c r="C7" s="4">
        <v>1001344</v>
      </c>
      <c r="D7" s="4">
        <v>959365</v>
      </c>
      <c r="E7" s="4">
        <v>1132307</v>
      </c>
      <c r="F7" s="42">
        <v>1022728</v>
      </c>
      <c r="G7" s="13">
        <f t="shared" si="0"/>
        <v>5179783</v>
      </c>
    </row>
    <row r="8" spans="1:7" ht="12" customHeight="1" x14ac:dyDescent="0.2">
      <c r="A8" s="7" t="str">
        <f>'Pregnant Women Participating'!A8</f>
        <v>Massachusetts</v>
      </c>
      <c r="B8" s="13">
        <v>4521515</v>
      </c>
      <c r="C8" s="4">
        <v>8622322</v>
      </c>
      <c r="D8" s="4">
        <v>6503442</v>
      </c>
      <c r="E8" s="4">
        <v>6771405</v>
      </c>
      <c r="F8" s="42">
        <v>6417107</v>
      </c>
      <c r="G8" s="13">
        <f t="shared" si="0"/>
        <v>32835791</v>
      </c>
    </row>
    <row r="9" spans="1:7" ht="12" customHeight="1" x14ac:dyDescent="0.2">
      <c r="A9" s="7" t="str">
        <f>'Pregnant Women Participating'!A9</f>
        <v>New Hampshire</v>
      </c>
      <c r="B9" s="13">
        <v>617007</v>
      </c>
      <c r="C9" s="4">
        <v>552626</v>
      </c>
      <c r="D9" s="4">
        <v>546461</v>
      </c>
      <c r="E9" s="4">
        <v>594190</v>
      </c>
      <c r="F9" s="42">
        <v>556512</v>
      </c>
      <c r="G9" s="13">
        <f t="shared" si="0"/>
        <v>2866796</v>
      </c>
    </row>
    <row r="10" spans="1:7" ht="12" customHeight="1" x14ac:dyDescent="0.2">
      <c r="A10" s="7" t="str">
        <f>'Pregnant Women Participating'!A10</f>
        <v>New York</v>
      </c>
      <c r="B10" s="13">
        <v>35864727</v>
      </c>
      <c r="C10" s="4">
        <v>34412329</v>
      </c>
      <c r="D10" s="4">
        <v>34430776</v>
      </c>
      <c r="E10" s="4">
        <v>35921987</v>
      </c>
      <c r="F10" s="42">
        <v>34947950</v>
      </c>
      <c r="G10" s="13">
        <f t="shared" si="0"/>
        <v>175577769</v>
      </c>
    </row>
    <row r="11" spans="1:7" ht="12" customHeight="1" x14ac:dyDescent="0.2">
      <c r="A11" s="7" t="str">
        <f>'Pregnant Women Participating'!A11</f>
        <v>Rhode Island</v>
      </c>
      <c r="B11" s="13">
        <v>263067</v>
      </c>
      <c r="C11" s="4">
        <v>1017000</v>
      </c>
      <c r="D11" s="4">
        <v>1460000</v>
      </c>
      <c r="E11" s="4">
        <v>1169000</v>
      </c>
      <c r="F11" s="42">
        <v>1485000</v>
      </c>
      <c r="G11" s="13">
        <f t="shared" si="0"/>
        <v>5394067</v>
      </c>
    </row>
    <row r="12" spans="1:7" ht="12" customHeight="1" x14ac:dyDescent="0.2">
      <c r="A12" s="7" t="str">
        <f>'Pregnant Women Participating'!A12</f>
        <v>Vermont</v>
      </c>
      <c r="B12" s="13">
        <v>449691</v>
      </c>
      <c r="C12" s="4">
        <v>561758</v>
      </c>
      <c r="D12" s="4">
        <v>639000</v>
      </c>
      <c r="E12" s="4">
        <v>639000</v>
      </c>
      <c r="F12" s="42">
        <v>639000</v>
      </c>
      <c r="G12" s="13">
        <f t="shared" si="0"/>
        <v>2928449</v>
      </c>
    </row>
    <row r="13" spans="1:7" ht="12" customHeight="1" x14ac:dyDescent="0.2">
      <c r="A13" s="7" t="str">
        <f>'Pregnant Women Participating'!A13</f>
        <v>Virgin Islands</v>
      </c>
      <c r="B13" s="13">
        <v>164064</v>
      </c>
      <c r="C13" s="4">
        <v>250388</v>
      </c>
      <c r="D13" s="4">
        <v>208625</v>
      </c>
      <c r="E13" s="4">
        <v>254042</v>
      </c>
      <c r="F13" s="42">
        <v>301545</v>
      </c>
      <c r="G13" s="13">
        <f t="shared" si="0"/>
        <v>1178664</v>
      </c>
    </row>
    <row r="14" spans="1:7" ht="12" customHeight="1" x14ac:dyDescent="0.2">
      <c r="A14" s="7" t="str">
        <f>'Pregnant Women Participating'!A14</f>
        <v>Pleasant Point, ME</v>
      </c>
      <c r="B14" s="13">
        <v>3060</v>
      </c>
      <c r="C14" s="4">
        <v>5894</v>
      </c>
      <c r="D14" s="4">
        <v>5894</v>
      </c>
      <c r="E14" s="4">
        <v>5895</v>
      </c>
      <c r="F14" s="42">
        <v>5895</v>
      </c>
      <c r="G14" s="13">
        <f t="shared" si="0"/>
        <v>26638</v>
      </c>
    </row>
    <row r="15" spans="1:7" s="17" customFormat="1" ht="24.75" customHeight="1" x14ac:dyDescent="0.2">
      <c r="A15" s="14" t="str">
        <f>'Pregnant Women Participating'!A15</f>
        <v>Northeast Region</v>
      </c>
      <c r="B15" s="16">
        <v>45227847</v>
      </c>
      <c r="C15" s="15">
        <v>49300108</v>
      </c>
      <c r="D15" s="15">
        <v>49057913</v>
      </c>
      <c r="E15" s="15">
        <v>49687052</v>
      </c>
      <c r="F15" s="41">
        <v>47940585</v>
      </c>
      <c r="G15" s="16">
        <f t="shared" si="0"/>
        <v>241213505</v>
      </c>
    </row>
    <row r="16" spans="1:7" ht="12" customHeight="1" x14ac:dyDescent="0.2">
      <c r="A16" s="7" t="str">
        <f>'Pregnant Women Participating'!A16</f>
        <v>Delaware</v>
      </c>
      <c r="B16" s="13">
        <v>1249000</v>
      </c>
      <c r="C16" s="4">
        <v>1183255</v>
      </c>
      <c r="D16" s="4">
        <v>1205203</v>
      </c>
      <c r="E16" s="4">
        <v>1280955</v>
      </c>
      <c r="F16" s="42">
        <v>1142937</v>
      </c>
      <c r="G16" s="13">
        <f t="shared" si="0"/>
        <v>6061350</v>
      </c>
    </row>
    <row r="17" spans="1:7" ht="12" customHeight="1" x14ac:dyDescent="0.2">
      <c r="A17" s="7" t="str">
        <f>'Pregnant Women Participating'!A17</f>
        <v>District of Columbia</v>
      </c>
      <c r="B17" s="13">
        <v>1002428</v>
      </c>
      <c r="C17" s="4">
        <v>136036</v>
      </c>
      <c r="D17" s="4">
        <v>944355</v>
      </c>
      <c r="E17" s="4">
        <v>661076</v>
      </c>
      <c r="F17" s="42">
        <v>816608</v>
      </c>
      <c r="G17" s="13">
        <f t="shared" si="0"/>
        <v>3560503</v>
      </c>
    </row>
    <row r="18" spans="1:7" ht="12" customHeight="1" x14ac:dyDescent="0.2">
      <c r="A18" s="7" t="str">
        <f>'Pregnant Women Participating'!A18</f>
        <v>Maryland</v>
      </c>
      <c r="B18" s="13">
        <v>6071879</v>
      </c>
      <c r="C18" s="4">
        <v>9692940</v>
      </c>
      <c r="D18" s="4">
        <v>7801876</v>
      </c>
      <c r="E18" s="4">
        <v>7780458</v>
      </c>
      <c r="F18" s="42">
        <v>7559685</v>
      </c>
      <c r="G18" s="13">
        <f t="shared" si="0"/>
        <v>38906838</v>
      </c>
    </row>
    <row r="19" spans="1:7" ht="12" customHeight="1" x14ac:dyDescent="0.2">
      <c r="A19" s="7" t="str">
        <f>'Pregnant Women Participating'!A19</f>
        <v>New Jersey</v>
      </c>
      <c r="B19" s="13">
        <v>12671624</v>
      </c>
      <c r="C19" s="4">
        <v>13344770</v>
      </c>
      <c r="D19" s="4">
        <v>13109085</v>
      </c>
      <c r="E19" s="4">
        <v>13315129</v>
      </c>
      <c r="F19" s="42">
        <v>12621616</v>
      </c>
      <c r="G19" s="13">
        <f t="shared" si="0"/>
        <v>65062224</v>
      </c>
    </row>
    <row r="20" spans="1:7" ht="12" customHeight="1" x14ac:dyDescent="0.2">
      <c r="A20" s="7" t="str">
        <f>'Pregnant Women Participating'!A20</f>
        <v>Pennsylvania</v>
      </c>
      <c r="B20" s="13">
        <v>13304741</v>
      </c>
      <c r="C20" s="4">
        <v>12758601</v>
      </c>
      <c r="D20" s="4">
        <v>12856348</v>
      </c>
      <c r="E20" s="4">
        <v>12962984</v>
      </c>
      <c r="F20" s="42">
        <v>12543071</v>
      </c>
      <c r="G20" s="13">
        <f t="shared" si="0"/>
        <v>64425745</v>
      </c>
    </row>
    <row r="21" spans="1:7" ht="12" customHeight="1" x14ac:dyDescent="0.2">
      <c r="A21" s="7" t="str">
        <f>'Pregnant Women Participating'!A21</f>
        <v>Puerto Rico</v>
      </c>
      <c r="B21" s="13">
        <v>14025166</v>
      </c>
      <c r="C21" s="4">
        <v>13355968</v>
      </c>
      <c r="D21" s="4">
        <v>13535502</v>
      </c>
      <c r="E21" s="4">
        <v>13579889</v>
      </c>
      <c r="F21" s="42">
        <v>13688285</v>
      </c>
      <c r="G21" s="13">
        <f t="shared" si="0"/>
        <v>68184810</v>
      </c>
    </row>
    <row r="22" spans="1:7" ht="12" customHeight="1" x14ac:dyDescent="0.2">
      <c r="A22" s="7" t="str">
        <f>'Pregnant Women Participating'!A22</f>
        <v>Virginia</v>
      </c>
      <c r="B22" s="13">
        <v>3565018</v>
      </c>
      <c r="C22" s="4">
        <v>5232585</v>
      </c>
      <c r="D22" s="4">
        <v>5563442</v>
      </c>
      <c r="E22" s="4">
        <v>5443495</v>
      </c>
      <c r="F22" s="42">
        <v>8300056</v>
      </c>
      <c r="G22" s="13">
        <f t="shared" si="0"/>
        <v>28104596</v>
      </c>
    </row>
    <row r="23" spans="1:7" ht="12" customHeight="1" x14ac:dyDescent="0.2">
      <c r="A23" s="7" t="str">
        <f>'Pregnant Women Participating'!A23</f>
        <v>West Virginia</v>
      </c>
      <c r="B23" s="13">
        <v>1883007</v>
      </c>
      <c r="C23" s="4">
        <v>2240288</v>
      </c>
      <c r="D23" s="4">
        <v>2031886</v>
      </c>
      <c r="E23" s="4">
        <v>2038268</v>
      </c>
      <c r="F23" s="42">
        <v>1917477</v>
      </c>
      <c r="G23" s="13">
        <f t="shared" si="0"/>
        <v>10110926</v>
      </c>
    </row>
    <row r="24" spans="1:7" s="17" customFormat="1" ht="24.75" customHeight="1" x14ac:dyDescent="0.2">
      <c r="A24" s="14" t="str">
        <f>'Pregnant Women Participating'!A24</f>
        <v>Mid-Atlantic Region</v>
      </c>
      <c r="B24" s="16">
        <v>53772863</v>
      </c>
      <c r="C24" s="15">
        <v>57944443</v>
      </c>
      <c r="D24" s="15">
        <v>57047697</v>
      </c>
      <c r="E24" s="15">
        <v>57062254</v>
      </c>
      <c r="F24" s="41">
        <v>58589735</v>
      </c>
      <c r="G24" s="16">
        <f t="shared" si="0"/>
        <v>284416992</v>
      </c>
    </row>
    <row r="25" spans="1:7" ht="12" customHeight="1" x14ac:dyDescent="0.2">
      <c r="A25" s="7" t="str">
        <f>'Pregnant Women Participating'!A25</f>
        <v>Alabama</v>
      </c>
      <c r="B25" s="13">
        <v>2932633</v>
      </c>
      <c r="C25" s="4">
        <v>7306651</v>
      </c>
      <c r="D25" s="4">
        <v>7290703</v>
      </c>
      <c r="E25" s="4">
        <v>6539342</v>
      </c>
      <c r="F25" s="42">
        <v>2285743</v>
      </c>
      <c r="G25" s="13">
        <f t="shared" si="0"/>
        <v>26355072</v>
      </c>
    </row>
    <row r="26" spans="1:7" ht="12" customHeight="1" x14ac:dyDescent="0.2">
      <c r="A26" s="7" t="str">
        <f>'Pregnant Women Participating'!A26</f>
        <v>Florida</v>
      </c>
      <c r="B26" s="13">
        <v>22679279</v>
      </c>
      <c r="C26" s="4">
        <v>28100878</v>
      </c>
      <c r="D26" s="4">
        <v>25880199</v>
      </c>
      <c r="E26" s="4">
        <v>26498173</v>
      </c>
      <c r="F26" s="42">
        <v>25459167</v>
      </c>
      <c r="G26" s="13">
        <f t="shared" si="0"/>
        <v>128617696</v>
      </c>
    </row>
    <row r="27" spans="1:7" ht="12" customHeight="1" x14ac:dyDescent="0.2">
      <c r="A27" s="7" t="str">
        <f>'Pregnant Women Participating'!A27</f>
        <v>Georgia</v>
      </c>
      <c r="B27" s="13">
        <v>10474297</v>
      </c>
      <c r="C27" s="4">
        <v>18865812</v>
      </c>
      <c r="D27" s="4">
        <v>15269839</v>
      </c>
      <c r="E27" s="4">
        <v>15359423</v>
      </c>
      <c r="F27" s="42">
        <v>14386896</v>
      </c>
      <c r="G27" s="13">
        <f t="shared" si="0"/>
        <v>74356267</v>
      </c>
    </row>
    <row r="28" spans="1:7" ht="12" customHeight="1" x14ac:dyDescent="0.2">
      <c r="A28" s="7" t="str">
        <f>'Pregnant Women Participating'!A28</f>
        <v>Kentucky</v>
      </c>
      <c r="B28" s="13">
        <v>4537318</v>
      </c>
      <c r="C28" s="4">
        <v>6418651</v>
      </c>
      <c r="D28" s="4">
        <v>8643951</v>
      </c>
      <c r="E28" s="4">
        <v>6550004</v>
      </c>
      <c r="F28" s="42">
        <v>6842046</v>
      </c>
      <c r="G28" s="13">
        <f t="shared" si="0"/>
        <v>32991970</v>
      </c>
    </row>
    <row r="29" spans="1:7" ht="12" customHeight="1" x14ac:dyDescent="0.2">
      <c r="A29" s="7" t="str">
        <f>'Pregnant Women Participating'!A29</f>
        <v>Mississippi</v>
      </c>
      <c r="B29" s="13">
        <v>701270</v>
      </c>
      <c r="C29" s="4">
        <v>2550014</v>
      </c>
      <c r="D29" s="4">
        <v>3436832</v>
      </c>
      <c r="E29" s="4">
        <v>3389552</v>
      </c>
      <c r="F29" s="42">
        <v>3334135</v>
      </c>
      <c r="G29" s="13">
        <f t="shared" si="0"/>
        <v>13411803</v>
      </c>
    </row>
    <row r="30" spans="1:7" ht="12" customHeight="1" x14ac:dyDescent="0.2">
      <c r="A30" s="7" t="str">
        <f>'Pregnant Women Participating'!A30</f>
        <v>North Carolina</v>
      </c>
      <c r="B30" s="13">
        <v>15736388</v>
      </c>
      <c r="C30" s="4">
        <v>14086314</v>
      </c>
      <c r="D30" s="4">
        <v>16457249</v>
      </c>
      <c r="E30" s="4">
        <v>16640457</v>
      </c>
      <c r="F30" s="42">
        <v>13892437</v>
      </c>
      <c r="G30" s="13">
        <f t="shared" si="0"/>
        <v>76812845</v>
      </c>
    </row>
    <row r="31" spans="1:7" ht="12" customHeight="1" x14ac:dyDescent="0.2">
      <c r="A31" s="7" t="str">
        <f>'Pregnant Women Participating'!A31</f>
        <v>South Carolina</v>
      </c>
      <c r="B31" s="13">
        <v>4538118</v>
      </c>
      <c r="C31" s="4">
        <v>6771490</v>
      </c>
      <c r="D31" s="4">
        <v>5685783</v>
      </c>
      <c r="E31" s="4">
        <v>6104280</v>
      </c>
      <c r="F31" s="42">
        <v>4564363</v>
      </c>
      <c r="G31" s="13">
        <f t="shared" si="0"/>
        <v>27664034</v>
      </c>
    </row>
    <row r="32" spans="1:7" ht="12" customHeight="1" x14ac:dyDescent="0.2">
      <c r="A32" s="7" t="str">
        <f>'Pregnant Women Participating'!A32</f>
        <v>Tennessee</v>
      </c>
      <c r="B32" s="13">
        <v>7256286</v>
      </c>
      <c r="C32" s="4">
        <v>11404645</v>
      </c>
      <c r="D32" s="4">
        <v>9083224</v>
      </c>
      <c r="E32" s="4">
        <v>9450573</v>
      </c>
      <c r="F32" s="42">
        <v>7401907</v>
      </c>
      <c r="G32" s="13">
        <f t="shared" si="0"/>
        <v>44596635</v>
      </c>
    </row>
    <row r="33" spans="1:7" ht="12" customHeight="1" x14ac:dyDescent="0.2">
      <c r="A33" s="7" t="str">
        <f>'Pregnant Women Participating'!A33</f>
        <v>Choctaw Indians, MS</v>
      </c>
      <c r="B33" s="13">
        <v>26920</v>
      </c>
      <c r="C33" s="4">
        <v>42885</v>
      </c>
      <c r="D33" s="4">
        <v>46472</v>
      </c>
      <c r="E33" s="4">
        <v>35701</v>
      </c>
      <c r="F33" s="42">
        <v>41079</v>
      </c>
      <c r="G33" s="13">
        <f t="shared" si="0"/>
        <v>193057</v>
      </c>
    </row>
    <row r="34" spans="1:7" ht="12" customHeight="1" x14ac:dyDescent="0.2">
      <c r="A34" s="7" t="str">
        <f>'Pregnant Women Participating'!A34</f>
        <v>Eastern Cherokee, NC</v>
      </c>
      <c r="B34" s="13">
        <v>25948</v>
      </c>
      <c r="C34" s="4">
        <v>21250</v>
      </c>
      <c r="D34" s="4">
        <v>26689</v>
      </c>
      <c r="E34" s="4">
        <v>28132</v>
      </c>
      <c r="F34" s="42">
        <v>21456</v>
      </c>
      <c r="G34" s="13">
        <f t="shared" si="0"/>
        <v>123475</v>
      </c>
    </row>
    <row r="35" spans="1:7" s="17" customFormat="1" ht="24.75" customHeight="1" x14ac:dyDescent="0.2">
      <c r="A35" s="14" t="str">
        <f>'Pregnant Women Participating'!A35</f>
        <v>Southeast Region</v>
      </c>
      <c r="B35" s="16">
        <v>68908457</v>
      </c>
      <c r="C35" s="15">
        <v>95568590</v>
      </c>
      <c r="D35" s="15">
        <v>91820941</v>
      </c>
      <c r="E35" s="15">
        <v>90595637</v>
      </c>
      <c r="F35" s="41">
        <v>78229229</v>
      </c>
      <c r="G35" s="16">
        <f t="shared" si="0"/>
        <v>425122854</v>
      </c>
    </row>
    <row r="36" spans="1:7" ht="12" customHeight="1" x14ac:dyDescent="0.2">
      <c r="A36" s="7" t="str">
        <f>'Pregnant Women Participating'!A36</f>
        <v>Illinois</v>
      </c>
      <c r="B36" s="13">
        <v>2284233</v>
      </c>
      <c r="C36" s="4">
        <v>14250244</v>
      </c>
      <c r="D36" s="4">
        <v>10695038</v>
      </c>
      <c r="E36" s="4">
        <v>10556775</v>
      </c>
      <c r="F36" s="42">
        <v>10403475</v>
      </c>
      <c r="G36" s="13">
        <f t="shared" si="0"/>
        <v>48189765</v>
      </c>
    </row>
    <row r="37" spans="1:7" ht="12" customHeight="1" x14ac:dyDescent="0.2">
      <c r="A37" s="7" t="str">
        <f>'Pregnant Women Participating'!A37</f>
        <v>Indiana</v>
      </c>
      <c r="B37" s="13">
        <v>10183793</v>
      </c>
      <c r="C37" s="4">
        <v>7549900</v>
      </c>
      <c r="D37" s="4">
        <v>10202932</v>
      </c>
      <c r="E37" s="4">
        <v>9928553</v>
      </c>
      <c r="F37" s="42">
        <v>9000000</v>
      </c>
      <c r="G37" s="13">
        <f t="shared" si="0"/>
        <v>46865178</v>
      </c>
    </row>
    <row r="38" spans="1:7" ht="12" customHeight="1" x14ac:dyDescent="0.2">
      <c r="A38" s="7" t="str">
        <f>'Pregnant Women Participating'!A38</f>
        <v>Iowa</v>
      </c>
      <c r="B38" s="13">
        <v>3446036</v>
      </c>
      <c r="C38" s="4">
        <v>3180965</v>
      </c>
      <c r="D38" s="4">
        <v>3193770</v>
      </c>
      <c r="E38" s="4">
        <v>3292822</v>
      </c>
      <c r="F38" s="42">
        <v>2889214</v>
      </c>
      <c r="G38" s="13">
        <f t="shared" si="0"/>
        <v>16002807</v>
      </c>
    </row>
    <row r="39" spans="1:7" ht="12" customHeight="1" x14ac:dyDescent="0.2">
      <c r="A39" s="7" t="str">
        <f>'Pregnant Women Participating'!A39</f>
        <v>Michigan</v>
      </c>
      <c r="B39" s="13">
        <v>7449818</v>
      </c>
      <c r="C39" s="4">
        <v>9073953</v>
      </c>
      <c r="D39" s="4">
        <v>10736310</v>
      </c>
      <c r="E39" s="4">
        <v>9822978</v>
      </c>
      <c r="F39" s="42">
        <v>12339339</v>
      </c>
      <c r="G39" s="13">
        <f t="shared" si="0"/>
        <v>49422398</v>
      </c>
    </row>
    <row r="40" spans="1:7" ht="12" customHeight="1" x14ac:dyDescent="0.2">
      <c r="A40" s="7" t="str">
        <f>'Pregnant Women Participating'!A40</f>
        <v>Minnesota</v>
      </c>
      <c r="B40" s="13">
        <v>5928393</v>
      </c>
      <c r="C40" s="4">
        <v>6332043</v>
      </c>
      <c r="D40" s="4">
        <v>5634326</v>
      </c>
      <c r="E40" s="4">
        <v>5753452</v>
      </c>
      <c r="F40" s="42">
        <v>5806992</v>
      </c>
      <c r="G40" s="13">
        <f t="shared" si="0"/>
        <v>29455206</v>
      </c>
    </row>
    <row r="41" spans="1:7" ht="12" customHeight="1" x14ac:dyDescent="0.2">
      <c r="A41" s="7" t="str">
        <f>'Pregnant Women Participating'!A41</f>
        <v>Ohio</v>
      </c>
      <c r="B41" s="13">
        <v>2456982</v>
      </c>
      <c r="C41" s="4">
        <v>10731255</v>
      </c>
      <c r="D41" s="4">
        <v>14839333</v>
      </c>
      <c r="E41" s="4">
        <v>10894073</v>
      </c>
      <c r="F41" s="42">
        <v>10436587</v>
      </c>
      <c r="G41" s="13">
        <f t="shared" si="0"/>
        <v>49358230</v>
      </c>
    </row>
    <row r="42" spans="1:7" ht="12" customHeight="1" x14ac:dyDescent="0.2">
      <c r="A42" s="7" t="str">
        <f>'Pregnant Women Participating'!A42</f>
        <v>Wisconsin</v>
      </c>
      <c r="B42" s="13">
        <v>2217895</v>
      </c>
      <c r="C42" s="4">
        <v>3997522</v>
      </c>
      <c r="D42" s="4">
        <v>6367351</v>
      </c>
      <c r="E42" s="4">
        <v>5379651</v>
      </c>
      <c r="F42" s="42">
        <v>5252422</v>
      </c>
      <c r="G42" s="13">
        <f t="shared" si="0"/>
        <v>23214841</v>
      </c>
    </row>
    <row r="43" spans="1:7" s="17" customFormat="1" ht="24.75" customHeight="1" x14ac:dyDescent="0.2">
      <c r="A43" s="14" t="str">
        <f>'Pregnant Women Participating'!A43</f>
        <v>Midwest Region</v>
      </c>
      <c r="B43" s="16">
        <v>33967150</v>
      </c>
      <c r="C43" s="15">
        <v>55115882</v>
      </c>
      <c r="D43" s="15">
        <v>61669060</v>
      </c>
      <c r="E43" s="15">
        <v>55628304</v>
      </c>
      <c r="F43" s="41">
        <v>56128029</v>
      </c>
      <c r="G43" s="16">
        <f t="shared" si="0"/>
        <v>262508425</v>
      </c>
    </row>
    <row r="44" spans="1:7" ht="12" customHeight="1" x14ac:dyDescent="0.2">
      <c r="A44" s="7" t="str">
        <f>'Pregnant Women Participating'!A44</f>
        <v>Arizona</v>
      </c>
      <c r="B44" s="13">
        <v>7256449</v>
      </c>
      <c r="C44" s="4">
        <v>9080068</v>
      </c>
      <c r="D44" s="4">
        <v>11622807</v>
      </c>
      <c r="E44" s="4">
        <v>10315365</v>
      </c>
      <c r="F44" s="42">
        <v>9743509</v>
      </c>
      <c r="G44" s="13">
        <f t="shared" si="0"/>
        <v>48018198</v>
      </c>
    </row>
    <row r="45" spans="1:7" ht="12" customHeight="1" x14ac:dyDescent="0.2">
      <c r="A45" s="7" t="str">
        <f>'Pregnant Women Participating'!A45</f>
        <v>Arkansas</v>
      </c>
      <c r="B45" s="13">
        <v>1661111</v>
      </c>
      <c r="C45" s="4">
        <v>3547828</v>
      </c>
      <c r="D45" s="4">
        <v>4062886</v>
      </c>
      <c r="E45" s="4">
        <v>3542558</v>
      </c>
      <c r="F45" s="42">
        <v>4286960</v>
      </c>
      <c r="G45" s="13">
        <f t="shared" si="0"/>
        <v>17101343</v>
      </c>
    </row>
    <row r="46" spans="1:7" ht="12" customHeight="1" x14ac:dyDescent="0.2">
      <c r="A46" s="7" t="str">
        <f>'Pregnant Women Participating'!A46</f>
        <v>Louisiana</v>
      </c>
      <c r="B46" s="13">
        <v>4172078</v>
      </c>
      <c r="C46" s="4">
        <v>8831639</v>
      </c>
      <c r="D46" s="4">
        <v>6092718</v>
      </c>
      <c r="E46" s="4">
        <v>6321513</v>
      </c>
      <c r="F46" s="42">
        <v>5423096</v>
      </c>
      <c r="G46" s="13">
        <f t="shared" si="0"/>
        <v>30841044</v>
      </c>
    </row>
    <row r="47" spans="1:7" ht="12" customHeight="1" x14ac:dyDescent="0.2">
      <c r="A47" s="7" t="str">
        <f>'Pregnant Women Participating'!A47</f>
        <v>New Mexico</v>
      </c>
      <c r="B47" s="13">
        <v>2400957</v>
      </c>
      <c r="C47" s="4">
        <v>2657179</v>
      </c>
      <c r="D47" s="4">
        <v>2705585</v>
      </c>
      <c r="E47" s="4">
        <v>2979892</v>
      </c>
      <c r="F47" s="42">
        <v>2817656</v>
      </c>
      <c r="G47" s="13">
        <f t="shared" si="0"/>
        <v>13561269</v>
      </c>
    </row>
    <row r="48" spans="1:7" ht="12" customHeight="1" x14ac:dyDescent="0.2">
      <c r="A48" s="7" t="str">
        <f>'Pregnant Women Participating'!A48</f>
        <v>Oklahoma</v>
      </c>
      <c r="B48" s="13">
        <v>4737646</v>
      </c>
      <c r="C48" s="4">
        <v>3960239</v>
      </c>
      <c r="D48" s="4">
        <v>4327186</v>
      </c>
      <c r="E48" s="4">
        <v>4521047</v>
      </c>
      <c r="F48" s="42">
        <v>3666622</v>
      </c>
      <c r="G48" s="13">
        <f t="shared" si="0"/>
        <v>21212740</v>
      </c>
    </row>
    <row r="49" spans="1:7" ht="12" customHeight="1" x14ac:dyDescent="0.2">
      <c r="A49" s="7" t="str">
        <f>'Pregnant Women Participating'!A49</f>
        <v>Texas</v>
      </c>
      <c r="B49" s="13">
        <v>25713055</v>
      </c>
      <c r="C49" s="4">
        <v>41419019</v>
      </c>
      <c r="D49" s="4">
        <v>38089527</v>
      </c>
      <c r="E49" s="4">
        <v>37425470</v>
      </c>
      <c r="F49" s="42">
        <v>37563168</v>
      </c>
      <c r="G49" s="13">
        <f t="shared" si="0"/>
        <v>180210239</v>
      </c>
    </row>
    <row r="50" spans="1:7" ht="12" customHeight="1" x14ac:dyDescent="0.2">
      <c r="A50" s="7" t="str">
        <f>'Pregnant Women Participating'!A50</f>
        <v>Utah</v>
      </c>
      <c r="B50" s="13">
        <v>2169968</v>
      </c>
      <c r="C50" s="4">
        <v>2630828</v>
      </c>
      <c r="D50" s="4">
        <v>3531032</v>
      </c>
      <c r="E50" s="4">
        <v>2787721</v>
      </c>
      <c r="F50" s="42">
        <v>2706647</v>
      </c>
      <c r="G50" s="13">
        <f t="shared" si="0"/>
        <v>13826196</v>
      </c>
    </row>
    <row r="51" spans="1:7" ht="12" customHeight="1" x14ac:dyDescent="0.2">
      <c r="A51" s="7" t="str">
        <f>'Pregnant Women Participating'!A51</f>
        <v>Inter-Tribal Council, AZ</v>
      </c>
      <c r="B51" s="13">
        <v>272919</v>
      </c>
      <c r="C51" s="4">
        <v>342579</v>
      </c>
      <c r="D51" s="4">
        <v>379231</v>
      </c>
      <c r="E51" s="4">
        <v>508847</v>
      </c>
      <c r="F51" s="42">
        <v>393388</v>
      </c>
      <c r="G51" s="13">
        <f t="shared" si="0"/>
        <v>1896964</v>
      </c>
    </row>
    <row r="52" spans="1:7" ht="12" customHeight="1" x14ac:dyDescent="0.2">
      <c r="A52" s="7" t="str">
        <f>'Pregnant Women Participating'!A52</f>
        <v>Navajo Nation, AZ</v>
      </c>
      <c r="B52" s="13">
        <v>265835</v>
      </c>
      <c r="C52" s="4">
        <v>224642</v>
      </c>
      <c r="D52" s="4">
        <v>252695</v>
      </c>
      <c r="E52" s="4">
        <v>277832</v>
      </c>
      <c r="F52" s="42">
        <v>296035</v>
      </c>
      <c r="G52" s="13">
        <f t="shared" si="0"/>
        <v>1317039</v>
      </c>
    </row>
    <row r="53" spans="1:7" ht="12" customHeight="1" x14ac:dyDescent="0.2">
      <c r="A53" s="7" t="str">
        <f>'Pregnant Women Participating'!A53</f>
        <v>Acoma, Canoncito &amp; Laguna, NM</v>
      </c>
      <c r="B53" s="13">
        <v>28054</v>
      </c>
      <c r="C53" s="4">
        <v>20466</v>
      </c>
      <c r="D53" s="4">
        <v>21000</v>
      </c>
      <c r="E53" s="4">
        <v>15715</v>
      </c>
      <c r="F53" s="42">
        <v>10927</v>
      </c>
      <c r="G53" s="13">
        <f t="shared" si="0"/>
        <v>96162</v>
      </c>
    </row>
    <row r="54" spans="1:7" ht="12" customHeight="1" x14ac:dyDescent="0.2">
      <c r="A54" s="7" t="str">
        <f>'Pregnant Women Participating'!A54</f>
        <v>Eight Northern Pueblos, NM</v>
      </c>
      <c r="B54" s="13">
        <v>24390</v>
      </c>
      <c r="C54" s="4">
        <v>20919</v>
      </c>
      <c r="D54" s="4">
        <v>24966</v>
      </c>
      <c r="E54" s="4">
        <v>21900</v>
      </c>
      <c r="F54" s="42">
        <v>22315</v>
      </c>
      <c r="G54" s="13">
        <f t="shared" si="0"/>
        <v>114490</v>
      </c>
    </row>
    <row r="55" spans="1:7" ht="12" customHeight="1" x14ac:dyDescent="0.2">
      <c r="A55" s="7" t="str">
        <f>'Pregnant Women Participating'!A55</f>
        <v>Five Sandoval Pueblos, NM</v>
      </c>
      <c r="B55" s="13">
        <v>15660</v>
      </c>
      <c r="C55" s="4">
        <v>15660</v>
      </c>
      <c r="D55" s="4">
        <v>16443</v>
      </c>
      <c r="E55" s="4">
        <v>17429</v>
      </c>
      <c r="F55" s="42">
        <v>18300</v>
      </c>
      <c r="G55" s="13">
        <f t="shared" si="0"/>
        <v>83492</v>
      </c>
    </row>
    <row r="56" spans="1:7" ht="12" customHeight="1" x14ac:dyDescent="0.2">
      <c r="A56" s="7" t="str">
        <f>'Pregnant Women Participating'!A56</f>
        <v>Isleta Pueblo, NM</v>
      </c>
      <c r="B56" s="13">
        <v>57645</v>
      </c>
      <c r="C56" s="4">
        <v>74210</v>
      </c>
      <c r="D56" s="4">
        <v>66019</v>
      </c>
      <c r="E56" s="4">
        <v>66814</v>
      </c>
      <c r="F56" s="42">
        <v>65520</v>
      </c>
      <c r="G56" s="13">
        <f t="shared" si="0"/>
        <v>330208</v>
      </c>
    </row>
    <row r="57" spans="1:7" ht="12" customHeight="1" x14ac:dyDescent="0.2">
      <c r="A57" s="7" t="str">
        <f>'Pregnant Women Participating'!A57</f>
        <v>San Felipe Pueblo, NM</v>
      </c>
      <c r="B57" s="13">
        <v>35289</v>
      </c>
      <c r="C57" s="4">
        <v>36096</v>
      </c>
      <c r="D57" s="4">
        <v>18927</v>
      </c>
      <c r="E57" s="4">
        <v>24275</v>
      </c>
      <c r="F57" s="42">
        <v>13500</v>
      </c>
      <c r="G57" s="13">
        <f t="shared" si="0"/>
        <v>128087</v>
      </c>
    </row>
    <row r="58" spans="1:7" ht="12" customHeight="1" x14ac:dyDescent="0.2">
      <c r="A58" s="7" t="str">
        <f>'Pregnant Women Participating'!A58</f>
        <v>Santo Domingo Tribe, NM</v>
      </c>
      <c r="B58" s="13">
        <v>20113</v>
      </c>
      <c r="C58" s="4">
        <v>26894</v>
      </c>
      <c r="D58" s="4">
        <v>23514</v>
      </c>
      <c r="E58" s="4">
        <v>24068</v>
      </c>
      <c r="F58" s="42">
        <v>24623</v>
      </c>
      <c r="G58" s="13">
        <f t="shared" si="0"/>
        <v>119212</v>
      </c>
    </row>
    <row r="59" spans="1:7" ht="12" customHeight="1" x14ac:dyDescent="0.2">
      <c r="A59" s="7" t="str">
        <f>'Pregnant Women Participating'!A59</f>
        <v>Zuni Pueblo, NM</v>
      </c>
      <c r="B59" s="13">
        <v>31345</v>
      </c>
      <c r="C59" s="4">
        <v>28172</v>
      </c>
      <c r="D59" s="4">
        <v>23323</v>
      </c>
      <c r="E59" s="4">
        <v>24270</v>
      </c>
      <c r="F59" s="42">
        <v>25952</v>
      </c>
      <c r="G59" s="13">
        <f t="shared" si="0"/>
        <v>133062</v>
      </c>
    </row>
    <row r="60" spans="1:7" ht="12" customHeight="1" x14ac:dyDescent="0.2">
      <c r="A60" s="7" t="str">
        <f>'Pregnant Women Participating'!A60</f>
        <v>Cherokee Nation, OK</v>
      </c>
      <c r="B60" s="13">
        <v>308768</v>
      </c>
      <c r="C60" s="4">
        <v>279352</v>
      </c>
      <c r="D60" s="4">
        <v>284339</v>
      </c>
      <c r="E60" s="4">
        <v>310551</v>
      </c>
      <c r="F60" s="42">
        <v>261103</v>
      </c>
      <c r="G60" s="13">
        <f t="shared" si="0"/>
        <v>1444113</v>
      </c>
    </row>
    <row r="61" spans="1:7" ht="12" customHeight="1" x14ac:dyDescent="0.2">
      <c r="A61" s="7" t="str">
        <f>'Pregnant Women Participating'!A61</f>
        <v>Chickasaw Nation, OK</v>
      </c>
      <c r="B61" s="13">
        <v>223162</v>
      </c>
      <c r="C61" s="4">
        <v>251905</v>
      </c>
      <c r="D61" s="4">
        <v>207853</v>
      </c>
      <c r="E61" s="4">
        <v>212774</v>
      </c>
      <c r="F61" s="42">
        <v>113546</v>
      </c>
      <c r="G61" s="13">
        <f t="shared" si="0"/>
        <v>1009240</v>
      </c>
    </row>
    <row r="62" spans="1:7" ht="12" customHeight="1" x14ac:dyDescent="0.2">
      <c r="A62" s="7" t="str">
        <f>'Pregnant Women Participating'!A62</f>
        <v>Choctaw Nation, OK</v>
      </c>
      <c r="B62" s="13">
        <v>-97590</v>
      </c>
      <c r="C62" s="4">
        <v>324176</v>
      </c>
      <c r="D62" s="4">
        <v>161302</v>
      </c>
      <c r="E62" s="4">
        <v>161302</v>
      </c>
      <c r="F62" s="42">
        <v>162103</v>
      </c>
      <c r="G62" s="13">
        <f t="shared" si="0"/>
        <v>711293</v>
      </c>
    </row>
    <row r="63" spans="1:7" ht="12" customHeight="1" x14ac:dyDescent="0.2">
      <c r="A63" s="7" t="str">
        <f>'Pregnant Women Participating'!A63</f>
        <v>Citizen Potawatomi Nation, OK</v>
      </c>
      <c r="B63" s="13">
        <v>73544</v>
      </c>
      <c r="C63" s="4">
        <v>66529</v>
      </c>
      <c r="D63" s="4">
        <v>73502</v>
      </c>
      <c r="E63" s="4">
        <v>73365</v>
      </c>
      <c r="F63" s="42">
        <v>75506</v>
      </c>
      <c r="G63" s="13">
        <f t="shared" si="0"/>
        <v>362446</v>
      </c>
    </row>
    <row r="64" spans="1:7" ht="12" customHeight="1" x14ac:dyDescent="0.2">
      <c r="A64" s="7" t="str">
        <f>'Pregnant Women Participating'!A64</f>
        <v>Inter-Tribal Council, OK</v>
      </c>
      <c r="B64" s="13">
        <v>46760</v>
      </c>
      <c r="C64" s="4">
        <v>39923</v>
      </c>
      <c r="D64" s="4">
        <v>42150</v>
      </c>
      <c r="E64" s="4">
        <v>40600</v>
      </c>
      <c r="F64" s="42">
        <v>39872</v>
      </c>
      <c r="G64" s="13">
        <f t="shared" si="0"/>
        <v>209305</v>
      </c>
    </row>
    <row r="65" spans="1:7" ht="12" customHeight="1" x14ac:dyDescent="0.2">
      <c r="A65" s="7" t="str">
        <f>'Pregnant Women Participating'!A65</f>
        <v>Muscogee Creek Nation, OK</v>
      </c>
      <c r="B65" s="13">
        <v>105533</v>
      </c>
      <c r="C65" s="4">
        <v>109651</v>
      </c>
      <c r="D65" s="4">
        <v>73243</v>
      </c>
      <c r="E65" s="4">
        <v>82093</v>
      </c>
      <c r="F65" s="42">
        <v>77599</v>
      </c>
      <c r="G65" s="13">
        <f t="shared" si="0"/>
        <v>448119</v>
      </c>
    </row>
    <row r="66" spans="1:7" ht="12" customHeight="1" x14ac:dyDescent="0.2">
      <c r="A66" s="7" t="str">
        <f>'Pregnant Women Participating'!A66</f>
        <v>Osage Tribal Council, OK</v>
      </c>
      <c r="B66" s="13">
        <v>106366</v>
      </c>
      <c r="C66" s="4">
        <v>118830</v>
      </c>
      <c r="D66" s="4">
        <v>86750</v>
      </c>
      <c r="E66" s="4">
        <v>175000</v>
      </c>
      <c r="F66" s="42">
        <v>120000</v>
      </c>
      <c r="G66" s="13">
        <f t="shared" si="0"/>
        <v>606946</v>
      </c>
    </row>
    <row r="67" spans="1:7" ht="12" customHeight="1" x14ac:dyDescent="0.2">
      <c r="A67" s="7" t="str">
        <f>'Pregnant Women Participating'!A67</f>
        <v>Otoe-Missouria Tribe, OK</v>
      </c>
      <c r="B67" s="13">
        <v>30042</v>
      </c>
      <c r="C67" s="4">
        <v>28676</v>
      </c>
      <c r="D67" s="4">
        <v>23766</v>
      </c>
      <c r="E67" s="4">
        <v>22558</v>
      </c>
      <c r="F67" s="42">
        <v>23138</v>
      </c>
      <c r="G67" s="13">
        <f t="shared" si="0"/>
        <v>128180</v>
      </c>
    </row>
    <row r="68" spans="1:7" ht="12" customHeight="1" x14ac:dyDescent="0.2">
      <c r="A68" s="7" t="str">
        <f>'Pregnant Women Participating'!A68</f>
        <v>Wichita, Caddo &amp; Delaware (WCD), OK</v>
      </c>
      <c r="B68" s="13">
        <v>181107</v>
      </c>
      <c r="C68" s="4">
        <v>195514</v>
      </c>
      <c r="D68" s="4">
        <v>240000</v>
      </c>
      <c r="E68" s="4">
        <v>239000</v>
      </c>
      <c r="F68" s="42">
        <v>242000</v>
      </c>
      <c r="G68" s="13">
        <f t="shared" si="0"/>
        <v>1097621</v>
      </c>
    </row>
    <row r="69" spans="1:7" s="17" customFormat="1" ht="24.75" customHeight="1" x14ac:dyDescent="0.2">
      <c r="A69" s="14" t="str">
        <f>'Pregnant Women Participating'!A69</f>
        <v>Southwest Region</v>
      </c>
      <c r="B69" s="16">
        <v>49840206</v>
      </c>
      <c r="C69" s="15">
        <v>74330994</v>
      </c>
      <c r="D69" s="15">
        <v>72450764</v>
      </c>
      <c r="E69" s="15">
        <v>70191959</v>
      </c>
      <c r="F69" s="41">
        <v>68193085</v>
      </c>
      <c r="G69" s="16">
        <f t="shared" si="0"/>
        <v>335007008</v>
      </c>
    </row>
    <row r="70" spans="1:7" ht="12" customHeight="1" x14ac:dyDescent="0.2">
      <c r="A70" s="7" t="str">
        <f>'Pregnant Women Participating'!A70</f>
        <v>Colorado</v>
      </c>
      <c r="B70" s="13">
        <v>5343803</v>
      </c>
      <c r="C70" s="4">
        <v>5316237</v>
      </c>
      <c r="D70" s="4">
        <v>5327772</v>
      </c>
      <c r="E70" s="4">
        <v>5430037</v>
      </c>
      <c r="F70" s="42">
        <v>5222263</v>
      </c>
      <c r="G70" s="13">
        <f t="shared" si="0"/>
        <v>26640112</v>
      </c>
    </row>
    <row r="71" spans="1:7" ht="12" customHeight="1" x14ac:dyDescent="0.2">
      <c r="A71" s="7" t="str">
        <f>'Pregnant Women Participating'!A71</f>
        <v>Kansas</v>
      </c>
      <c r="B71" s="13">
        <v>2039207</v>
      </c>
      <c r="C71" s="4">
        <v>3534677</v>
      </c>
      <c r="D71" s="4">
        <v>2527640</v>
      </c>
      <c r="E71" s="4">
        <v>2679538</v>
      </c>
      <c r="F71" s="42">
        <v>2460301</v>
      </c>
      <c r="G71" s="13">
        <f t="shared" si="0"/>
        <v>13241363</v>
      </c>
    </row>
    <row r="72" spans="1:7" ht="12" customHeight="1" x14ac:dyDescent="0.2">
      <c r="A72" s="7" t="str">
        <f>'Pregnant Women Participating'!A72</f>
        <v>Missouri</v>
      </c>
      <c r="B72" s="13">
        <v>540791</v>
      </c>
      <c r="C72" s="4">
        <v>398460</v>
      </c>
      <c r="D72" s="4">
        <v>7393492</v>
      </c>
      <c r="E72" s="4">
        <v>6725428</v>
      </c>
      <c r="F72" s="42">
        <v>5121291</v>
      </c>
      <c r="G72" s="13">
        <f t="shared" si="0"/>
        <v>20179462</v>
      </c>
    </row>
    <row r="73" spans="1:7" ht="12" customHeight="1" x14ac:dyDescent="0.2">
      <c r="A73" s="7" t="str">
        <f>'Pregnant Women Participating'!A73</f>
        <v>Montana</v>
      </c>
      <c r="B73" s="13">
        <v>676538</v>
      </c>
      <c r="C73" s="4">
        <v>738203</v>
      </c>
      <c r="D73" s="4">
        <v>766344</v>
      </c>
      <c r="E73" s="4">
        <v>734510</v>
      </c>
      <c r="F73" s="42">
        <v>886036</v>
      </c>
      <c r="G73" s="13">
        <f t="shared" si="0"/>
        <v>3801631</v>
      </c>
    </row>
    <row r="74" spans="1:7" ht="12" customHeight="1" x14ac:dyDescent="0.2">
      <c r="A74" s="7" t="str">
        <f>'Pregnant Women Participating'!A74</f>
        <v>Nebraska</v>
      </c>
      <c r="B74" s="13">
        <v>2096674</v>
      </c>
      <c r="C74" s="4">
        <v>1926163</v>
      </c>
      <c r="D74" s="4">
        <v>2155346</v>
      </c>
      <c r="E74" s="4">
        <v>2168020</v>
      </c>
      <c r="F74" s="42">
        <v>2042818</v>
      </c>
      <c r="G74" s="13">
        <f t="shared" si="0"/>
        <v>10389021</v>
      </c>
    </row>
    <row r="75" spans="1:7" ht="12" customHeight="1" x14ac:dyDescent="0.2">
      <c r="A75" s="7" t="str">
        <f>'Pregnant Women Participating'!A75</f>
        <v>North Dakota</v>
      </c>
      <c r="B75" s="13">
        <v>331628</v>
      </c>
      <c r="C75" s="4">
        <v>-28151</v>
      </c>
      <c r="D75" s="4">
        <v>814755</v>
      </c>
      <c r="E75" s="4">
        <v>620039</v>
      </c>
      <c r="F75" s="42">
        <v>964497</v>
      </c>
      <c r="G75" s="13">
        <f t="shared" si="0"/>
        <v>2702768</v>
      </c>
    </row>
    <row r="76" spans="1:7" ht="12" customHeight="1" x14ac:dyDescent="0.2">
      <c r="A76" s="7" t="str">
        <f>'Pregnant Women Participating'!A76</f>
        <v>South Dakota</v>
      </c>
      <c r="B76" s="13">
        <v>416077</v>
      </c>
      <c r="C76" s="4">
        <v>935955</v>
      </c>
      <c r="D76" s="4">
        <v>732754</v>
      </c>
      <c r="E76" s="4">
        <v>789834</v>
      </c>
      <c r="F76" s="42">
        <v>642791</v>
      </c>
      <c r="G76" s="13">
        <f t="shared" si="0"/>
        <v>3517411</v>
      </c>
    </row>
    <row r="77" spans="1:7" ht="12" customHeight="1" x14ac:dyDescent="0.2">
      <c r="A77" s="7" t="str">
        <f>'Pregnant Women Participating'!A77</f>
        <v>Wyoming</v>
      </c>
      <c r="B77" s="13">
        <v>363927</v>
      </c>
      <c r="C77" s="4">
        <v>545126</v>
      </c>
      <c r="D77" s="4">
        <v>451148</v>
      </c>
      <c r="E77" s="4">
        <v>470479</v>
      </c>
      <c r="F77" s="42">
        <v>455630</v>
      </c>
      <c r="G77" s="13">
        <f t="shared" si="0"/>
        <v>2286310</v>
      </c>
    </row>
    <row r="78" spans="1:7" ht="12" customHeight="1" x14ac:dyDescent="0.2">
      <c r="A78" s="7" t="str">
        <f>'Pregnant Women Participating'!A78</f>
        <v>Ute Mountain Ute Tribe, CO</v>
      </c>
      <c r="B78" s="13">
        <v>10418</v>
      </c>
      <c r="C78" s="4">
        <v>8692</v>
      </c>
      <c r="D78" s="4">
        <v>9603</v>
      </c>
      <c r="E78" s="4">
        <v>8936</v>
      </c>
      <c r="F78" s="42">
        <v>8596</v>
      </c>
      <c r="G78" s="13">
        <f t="shared" si="0"/>
        <v>46245</v>
      </c>
    </row>
    <row r="79" spans="1:7" ht="12" customHeight="1" x14ac:dyDescent="0.2">
      <c r="A79" s="7" t="str">
        <f>'Pregnant Women Participating'!A79</f>
        <v>Omaha Sioux, NE</v>
      </c>
      <c r="B79" s="13">
        <v>16012</v>
      </c>
      <c r="C79" s="4">
        <v>13857</v>
      </c>
      <c r="D79" s="4">
        <v>14766</v>
      </c>
      <c r="E79" s="4">
        <v>14070</v>
      </c>
      <c r="F79" s="42">
        <v>11480</v>
      </c>
      <c r="G79" s="13">
        <f t="shared" si="0"/>
        <v>70185</v>
      </c>
    </row>
    <row r="80" spans="1:7" ht="12" customHeight="1" x14ac:dyDescent="0.2">
      <c r="A80" s="7" t="str">
        <f>'Pregnant Women Participating'!A80</f>
        <v>Santee Sioux, NE</v>
      </c>
      <c r="B80" s="13">
        <v>5706</v>
      </c>
      <c r="C80" s="4">
        <v>4848</v>
      </c>
      <c r="D80" s="4">
        <v>5694</v>
      </c>
      <c r="E80" s="4">
        <v>5201</v>
      </c>
      <c r="F80" s="42">
        <v>5500</v>
      </c>
      <c r="G80" s="13">
        <f t="shared" si="0"/>
        <v>26949</v>
      </c>
    </row>
    <row r="81" spans="1:7" ht="12" customHeight="1" x14ac:dyDescent="0.2">
      <c r="A81" s="7" t="str">
        <f>'Pregnant Women Participating'!A81</f>
        <v>Winnebago Tribe, NE</v>
      </c>
      <c r="B81" s="13">
        <v>8313</v>
      </c>
      <c r="C81" s="4">
        <v>6679</v>
      </c>
      <c r="D81" s="4">
        <v>10320</v>
      </c>
      <c r="E81" s="4">
        <v>10000</v>
      </c>
      <c r="F81" s="42">
        <v>9280</v>
      </c>
      <c r="G81" s="13">
        <f t="shared" si="0"/>
        <v>44592</v>
      </c>
    </row>
    <row r="82" spans="1:7" ht="12" customHeight="1" x14ac:dyDescent="0.2">
      <c r="A82" s="7" t="str">
        <f>'Pregnant Women Participating'!A82</f>
        <v>Standing Rock Sioux Tribe, ND</v>
      </c>
      <c r="B82" s="13">
        <v>16957</v>
      </c>
      <c r="C82" s="4">
        <v>17788</v>
      </c>
      <c r="D82" s="4">
        <v>14855</v>
      </c>
      <c r="E82" s="4">
        <v>16003</v>
      </c>
      <c r="F82" s="42">
        <v>12474</v>
      </c>
      <c r="G82" s="13">
        <f t="shared" si="0"/>
        <v>78077</v>
      </c>
    </row>
    <row r="83" spans="1:7" ht="12" customHeight="1" x14ac:dyDescent="0.2">
      <c r="A83" s="7" t="str">
        <f>'Pregnant Women Participating'!A83</f>
        <v>Three Affiliated Tribes, ND</v>
      </c>
      <c r="B83" s="13">
        <v>7268</v>
      </c>
      <c r="C83" s="4">
        <v>7532</v>
      </c>
      <c r="D83" s="4">
        <v>6647</v>
      </c>
      <c r="E83" s="4">
        <v>7660</v>
      </c>
      <c r="F83" s="42">
        <v>7660</v>
      </c>
      <c r="G83" s="13">
        <f t="shared" si="0"/>
        <v>36767</v>
      </c>
    </row>
    <row r="84" spans="1:7" ht="12" customHeight="1" x14ac:dyDescent="0.2">
      <c r="A84" s="7" t="str">
        <f>'Pregnant Women Participating'!A84</f>
        <v>Cheyenne River Sioux, SD</v>
      </c>
      <c r="B84" s="13">
        <v>38599</v>
      </c>
      <c r="C84" s="4">
        <v>31563</v>
      </c>
      <c r="D84" s="4">
        <v>72612</v>
      </c>
      <c r="E84" s="4">
        <v>72786</v>
      </c>
      <c r="F84" s="42">
        <v>72788</v>
      </c>
      <c r="G84" s="13">
        <f t="shared" si="0"/>
        <v>288348</v>
      </c>
    </row>
    <row r="85" spans="1:7" ht="12" customHeight="1" x14ac:dyDescent="0.2">
      <c r="A85" s="7" t="str">
        <f>'Pregnant Women Participating'!A85</f>
        <v>Rosebud Sioux, SD</v>
      </c>
      <c r="B85" s="13">
        <v>24570</v>
      </c>
      <c r="C85" s="4">
        <v>24261</v>
      </c>
      <c r="D85" s="4">
        <v>59422</v>
      </c>
      <c r="E85" s="4">
        <v>63345</v>
      </c>
      <c r="F85" s="42">
        <v>58187</v>
      </c>
      <c r="G85" s="13">
        <f t="shared" si="0"/>
        <v>229785</v>
      </c>
    </row>
    <row r="86" spans="1:7" ht="12" customHeight="1" x14ac:dyDescent="0.2">
      <c r="A86" s="7" t="str">
        <f>'Pregnant Women Participating'!A86</f>
        <v>Northern Arapahoe, WY</v>
      </c>
      <c r="B86" s="13">
        <v>15702</v>
      </c>
      <c r="C86" s="4">
        <v>15114</v>
      </c>
      <c r="D86" s="4">
        <v>15273</v>
      </c>
      <c r="E86" s="4">
        <v>15054</v>
      </c>
      <c r="F86" s="42">
        <v>15366</v>
      </c>
      <c r="G86" s="13">
        <f t="shared" si="0"/>
        <v>76509</v>
      </c>
    </row>
    <row r="87" spans="1:7" ht="12" customHeight="1" x14ac:dyDescent="0.2">
      <c r="A87" s="7" t="str">
        <f>'Pregnant Women Participating'!A87</f>
        <v>Shoshone Tribe, WY</v>
      </c>
      <c r="B87" s="13">
        <v>7161</v>
      </c>
      <c r="C87" s="4">
        <v>14322</v>
      </c>
      <c r="D87" s="4">
        <v>12304</v>
      </c>
      <c r="E87" s="4">
        <v>6152</v>
      </c>
      <c r="F87" s="42">
        <v>6152</v>
      </c>
      <c r="G87" s="13">
        <f t="shared" si="0"/>
        <v>46091</v>
      </c>
    </row>
    <row r="88" spans="1:7" s="17" customFormat="1" ht="24.75" customHeight="1" x14ac:dyDescent="0.2">
      <c r="A88" s="14" t="str">
        <f>'Pregnant Women Participating'!A88</f>
        <v>Mountain Plains</v>
      </c>
      <c r="B88" s="16">
        <v>11959351</v>
      </c>
      <c r="C88" s="15">
        <v>13511326</v>
      </c>
      <c r="D88" s="15">
        <v>20390747</v>
      </c>
      <c r="E88" s="15">
        <v>19837092</v>
      </c>
      <c r="F88" s="41">
        <v>18003110</v>
      </c>
      <c r="G88" s="16">
        <f t="shared" si="0"/>
        <v>83701626</v>
      </c>
    </row>
    <row r="89" spans="1:7" ht="12" customHeight="1" x14ac:dyDescent="0.2">
      <c r="A89" s="8" t="str">
        <f>'Pregnant Women Participating'!A89</f>
        <v>Alaska</v>
      </c>
      <c r="B89" s="13">
        <v>847542</v>
      </c>
      <c r="C89" s="4">
        <v>1069029</v>
      </c>
      <c r="D89" s="4">
        <v>1092905</v>
      </c>
      <c r="E89" s="4">
        <v>1261458</v>
      </c>
      <c r="F89" s="42">
        <v>1152421</v>
      </c>
      <c r="G89" s="13">
        <f t="shared" si="0"/>
        <v>5423355</v>
      </c>
    </row>
    <row r="90" spans="1:7" ht="12" customHeight="1" x14ac:dyDescent="0.2">
      <c r="A90" s="8" t="str">
        <f>'Pregnant Women Participating'!A90</f>
        <v>American Samoa</v>
      </c>
      <c r="B90" s="13">
        <v>410356</v>
      </c>
      <c r="C90" s="4">
        <v>399994</v>
      </c>
      <c r="D90" s="4">
        <v>398644</v>
      </c>
      <c r="E90" s="4">
        <v>404986</v>
      </c>
      <c r="F90" s="42">
        <v>382504</v>
      </c>
      <c r="G90" s="13">
        <f t="shared" si="0"/>
        <v>1996484</v>
      </c>
    </row>
    <row r="91" spans="1:7" ht="12" customHeight="1" x14ac:dyDescent="0.2">
      <c r="A91" s="8" t="str">
        <f>'Pregnant Women Participating'!A91</f>
        <v>California</v>
      </c>
      <c r="B91" s="13">
        <v>68144124</v>
      </c>
      <c r="C91" s="4">
        <v>68323244</v>
      </c>
      <c r="D91" s="4">
        <v>56855669</v>
      </c>
      <c r="E91" s="4">
        <v>81522327</v>
      </c>
      <c r="F91" s="42">
        <v>75555641</v>
      </c>
      <c r="G91" s="13">
        <f t="shared" si="0"/>
        <v>350401005</v>
      </c>
    </row>
    <row r="92" spans="1:7" ht="12" customHeight="1" x14ac:dyDescent="0.2">
      <c r="A92" s="8" t="str">
        <f>'Pregnant Women Participating'!A92</f>
        <v>Guam</v>
      </c>
      <c r="B92" s="13">
        <v>538714</v>
      </c>
      <c r="C92" s="4">
        <v>446348</v>
      </c>
      <c r="D92" s="4">
        <v>493395</v>
      </c>
      <c r="E92" s="4">
        <v>574429</v>
      </c>
      <c r="F92" s="42">
        <v>581972</v>
      </c>
      <c r="G92" s="13">
        <f t="shared" si="0"/>
        <v>2634858</v>
      </c>
    </row>
    <row r="93" spans="1:7" ht="12" customHeight="1" x14ac:dyDescent="0.2">
      <c r="A93" s="8" t="str">
        <f>'Pregnant Women Participating'!A93</f>
        <v>Hawaii</v>
      </c>
      <c r="B93" s="13">
        <v>1687556</v>
      </c>
      <c r="C93" s="4">
        <v>1785211</v>
      </c>
      <c r="D93" s="4">
        <v>2244474</v>
      </c>
      <c r="E93" s="4">
        <v>1986078</v>
      </c>
      <c r="F93" s="42">
        <v>1932526</v>
      </c>
      <c r="G93" s="13">
        <f t="shared" si="0"/>
        <v>9635845</v>
      </c>
    </row>
    <row r="94" spans="1:7" ht="12" customHeight="1" x14ac:dyDescent="0.2">
      <c r="A94" s="8" t="str">
        <f>'Pregnant Women Participating'!A94</f>
        <v>Idaho</v>
      </c>
      <c r="B94" s="13">
        <v>1369877</v>
      </c>
      <c r="C94" s="4">
        <v>1299770</v>
      </c>
      <c r="D94" s="4">
        <v>1765164</v>
      </c>
      <c r="E94" s="4">
        <v>1783756</v>
      </c>
      <c r="F94" s="42">
        <v>1732068</v>
      </c>
      <c r="G94" s="13">
        <f t="shared" si="0"/>
        <v>7950635</v>
      </c>
    </row>
    <row r="95" spans="1:7" ht="12" customHeight="1" x14ac:dyDescent="0.2">
      <c r="A95" s="8" t="str">
        <f>'Pregnant Women Participating'!A95</f>
        <v>Nevada</v>
      </c>
      <c r="B95" s="13">
        <v>3739847</v>
      </c>
      <c r="C95" s="4">
        <v>3551268</v>
      </c>
      <c r="D95" s="4">
        <v>3603943</v>
      </c>
      <c r="E95" s="4">
        <v>3732781</v>
      </c>
      <c r="F95" s="42">
        <v>3196531</v>
      </c>
      <c r="G95" s="13">
        <f t="shared" si="0"/>
        <v>17824370</v>
      </c>
    </row>
    <row r="96" spans="1:7" ht="12" customHeight="1" x14ac:dyDescent="0.2">
      <c r="A96" s="8" t="str">
        <f>'Pregnant Women Participating'!A96</f>
        <v>Oregon</v>
      </c>
      <c r="B96" s="13">
        <v>1619525</v>
      </c>
      <c r="C96" s="4">
        <v>4079793</v>
      </c>
      <c r="D96" s="4">
        <v>4821219</v>
      </c>
      <c r="E96" s="4">
        <v>4202271</v>
      </c>
      <c r="F96" s="42">
        <v>4839696</v>
      </c>
      <c r="G96" s="13">
        <f t="shared" si="0"/>
        <v>19562504</v>
      </c>
    </row>
    <row r="97" spans="1:7" ht="12" customHeight="1" x14ac:dyDescent="0.2">
      <c r="A97" s="8" t="str">
        <f>'Pregnant Women Participating'!A97</f>
        <v>Washington</v>
      </c>
      <c r="B97" s="13">
        <v>6537116</v>
      </c>
      <c r="C97" s="4">
        <v>6195515</v>
      </c>
      <c r="D97" s="4">
        <v>7978557</v>
      </c>
      <c r="E97" s="4">
        <v>7303647</v>
      </c>
      <c r="F97" s="42">
        <v>7061430</v>
      </c>
      <c r="G97" s="13">
        <f t="shared" si="0"/>
        <v>35076265</v>
      </c>
    </row>
    <row r="98" spans="1:7" ht="12" customHeight="1" x14ac:dyDescent="0.2">
      <c r="A98" s="8" t="str">
        <f>'Pregnant Women Participating'!A98</f>
        <v>Northern Marianas</v>
      </c>
      <c r="B98" s="13">
        <v>186374</v>
      </c>
      <c r="C98" s="4">
        <v>249394</v>
      </c>
      <c r="D98" s="4">
        <v>214697</v>
      </c>
      <c r="E98" s="4">
        <v>215658</v>
      </c>
      <c r="F98" s="42">
        <v>238753</v>
      </c>
      <c r="G98" s="13">
        <f t="shared" si="0"/>
        <v>1104876</v>
      </c>
    </row>
    <row r="99" spans="1:7" ht="12" customHeight="1" x14ac:dyDescent="0.2">
      <c r="A99" s="8" t="str">
        <f>'Pregnant Women Participating'!A99</f>
        <v>Inter-Tribal Council, NV</v>
      </c>
      <c r="B99" s="13">
        <v>23929</v>
      </c>
      <c r="C99" s="4">
        <v>19943</v>
      </c>
      <c r="D99" s="4">
        <v>21929</v>
      </c>
      <c r="E99" s="4">
        <v>26932</v>
      </c>
      <c r="F99" s="42">
        <v>20454</v>
      </c>
      <c r="G99" s="13">
        <f t="shared" si="0"/>
        <v>113187</v>
      </c>
    </row>
    <row r="100" spans="1:7" s="17" customFormat="1" ht="24.75" customHeight="1" x14ac:dyDescent="0.2">
      <c r="A100" s="14" t="str">
        <f>'Pregnant Women Participating'!A100</f>
        <v>Western Region</v>
      </c>
      <c r="B100" s="16">
        <v>85104960</v>
      </c>
      <c r="C100" s="15">
        <v>87419509</v>
      </c>
      <c r="D100" s="15">
        <v>79490596</v>
      </c>
      <c r="E100" s="15">
        <v>103014323</v>
      </c>
      <c r="F100" s="41">
        <v>96693996</v>
      </c>
      <c r="G100" s="16">
        <f t="shared" si="0"/>
        <v>451723384</v>
      </c>
    </row>
    <row r="101" spans="1:7" s="31" customFormat="1" ht="16.5" customHeight="1" thickBot="1" x14ac:dyDescent="0.25">
      <c r="A101" s="28" t="str">
        <f>'Pregnant Women Participating'!A101</f>
        <v>TOTAL</v>
      </c>
      <c r="B101" s="29">
        <v>348780834</v>
      </c>
      <c r="C101" s="30">
        <v>433190852</v>
      </c>
      <c r="D101" s="30">
        <v>431927718</v>
      </c>
      <c r="E101" s="30">
        <v>446016621</v>
      </c>
      <c r="F101" s="44">
        <v>423777769</v>
      </c>
      <c r="G101" s="29">
        <f t="shared" si="0"/>
        <v>2083693794</v>
      </c>
    </row>
    <row r="102" spans="1:7" ht="12.75" customHeight="1" thickTop="1" x14ac:dyDescent="0.2">
      <c r="A102" s="9"/>
    </row>
    <row r="103" spans="1:7" x14ac:dyDescent="0.2">
      <c r="A103" s="9"/>
    </row>
    <row r="104" spans="1:7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1"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6" width="11.7109375" style="3" customWidth="1"/>
    <col min="7" max="7" width="13.7109375" style="3" customWidth="1"/>
    <col min="8" max="16384" width="9.140625" style="3"/>
  </cols>
  <sheetData>
    <row r="1" spans="1:7" ht="12" customHeight="1" x14ac:dyDescent="0.2">
      <c r="A1" s="10" t="s">
        <v>38</v>
      </c>
      <c r="B1" s="2"/>
      <c r="C1" s="2"/>
      <c r="D1" s="2"/>
      <c r="E1" s="2"/>
      <c r="F1" s="2"/>
    </row>
    <row r="2" spans="1:7" ht="12" customHeight="1" x14ac:dyDescent="0.2">
      <c r="A2" s="10" t="str">
        <f>'Pregnant Women Participating'!A2</f>
        <v>FISCAL YEAR 2026</v>
      </c>
      <c r="B2" s="2"/>
      <c r="C2" s="2"/>
      <c r="D2" s="2"/>
      <c r="E2" s="2"/>
      <c r="F2" s="2"/>
    </row>
    <row r="3" spans="1:7" ht="12" customHeight="1" x14ac:dyDescent="0.2">
      <c r="A3" s="1" t="str">
        <f>'Pregnant Women Participating'!A3</f>
        <v>Data as of May 08, 2026</v>
      </c>
      <c r="B3" s="2"/>
      <c r="C3" s="2"/>
      <c r="D3" s="2"/>
      <c r="E3" s="2"/>
      <c r="F3" s="2"/>
    </row>
    <row r="4" spans="1:7" ht="12" customHeight="1" x14ac:dyDescent="0.2">
      <c r="A4" s="2"/>
      <c r="B4" s="2"/>
      <c r="C4" s="2"/>
      <c r="D4" s="2"/>
      <c r="E4" s="2"/>
      <c r="F4" s="2"/>
    </row>
    <row r="5" spans="1:7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19">
        <f>DATE(RIGHT(A2,4),1,1)</f>
        <v>46023</v>
      </c>
      <c r="F5" s="51">
        <f>DATE(RIGHT(A2,4),2,1)</f>
        <v>46054</v>
      </c>
      <c r="G5" s="12" t="s">
        <v>23</v>
      </c>
    </row>
    <row r="6" spans="1:7" ht="12" customHeight="1" x14ac:dyDescent="0.2">
      <c r="A6" s="7" t="str">
        <f>'Pregnant Women Participating'!A6</f>
        <v>Connecticut</v>
      </c>
      <c r="B6" s="13">
        <v>2317130</v>
      </c>
      <c r="C6" s="4">
        <v>1225552</v>
      </c>
      <c r="D6" s="4">
        <v>0</v>
      </c>
      <c r="E6" s="4">
        <v>1092555</v>
      </c>
      <c r="F6" s="42">
        <v>1163915</v>
      </c>
      <c r="G6" s="13">
        <f t="shared" ref="G6:G101" si="0">IF(SUM(B6:F6)&gt;0,SUM(B6:F6)," ")</f>
        <v>5799152</v>
      </c>
    </row>
    <row r="7" spans="1:7" ht="12" customHeight="1" x14ac:dyDescent="0.2">
      <c r="A7" s="7" t="str">
        <f>'Pregnant Women Participating'!A7</f>
        <v>Maine</v>
      </c>
      <c r="B7" s="13">
        <v>351460</v>
      </c>
      <c r="C7" s="4">
        <v>346704</v>
      </c>
      <c r="D7" s="4">
        <v>364792</v>
      </c>
      <c r="E7" s="4">
        <v>330241</v>
      </c>
      <c r="F7" s="42">
        <v>343794</v>
      </c>
      <c r="G7" s="13">
        <f t="shared" si="0"/>
        <v>1736991</v>
      </c>
    </row>
    <row r="8" spans="1:7" ht="12" customHeight="1" x14ac:dyDescent="0.2">
      <c r="A8" s="7" t="str">
        <f>'Pregnant Women Participating'!A8</f>
        <v>Massachusetts</v>
      </c>
      <c r="B8" s="13">
        <v>4716967</v>
      </c>
      <c r="C8" s="4">
        <v>0</v>
      </c>
      <c r="D8" s="4">
        <v>2451912</v>
      </c>
      <c r="E8" s="4">
        <v>2243693</v>
      </c>
      <c r="F8" s="42">
        <v>2308390</v>
      </c>
      <c r="G8" s="13">
        <f t="shared" si="0"/>
        <v>11720962</v>
      </c>
    </row>
    <row r="9" spans="1:7" ht="12" customHeight="1" x14ac:dyDescent="0.2">
      <c r="A9" s="7" t="str">
        <f>'Pregnant Women Participating'!A9</f>
        <v>New Hampshire</v>
      </c>
      <c r="B9" s="13">
        <v>204398</v>
      </c>
      <c r="C9" s="4">
        <v>199374</v>
      </c>
      <c r="D9" s="4">
        <v>226812</v>
      </c>
      <c r="E9" s="4">
        <v>182672</v>
      </c>
      <c r="F9" s="42">
        <v>208944</v>
      </c>
      <c r="G9" s="13">
        <f t="shared" si="0"/>
        <v>1022200</v>
      </c>
    </row>
    <row r="10" spans="1:7" ht="12" customHeight="1" x14ac:dyDescent="0.2">
      <c r="A10" s="7" t="str">
        <f>'Pregnant Women Participating'!A10</f>
        <v>New York</v>
      </c>
      <c r="B10" s="13">
        <v>9219835</v>
      </c>
      <c r="C10" s="4">
        <v>9256627</v>
      </c>
      <c r="D10" s="4">
        <v>9747156</v>
      </c>
      <c r="E10" s="4">
        <v>8597120</v>
      </c>
      <c r="F10" s="42">
        <v>9322196</v>
      </c>
      <c r="G10" s="13">
        <f t="shared" si="0"/>
        <v>46142934</v>
      </c>
    </row>
    <row r="11" spans="1:7" ht="12" customHeight="1" x14ac:dyDescent="0.2">
      <c r="A11" s="7" t="str">
        <f>'Pregnant Women Participating'!A11</f>
        <v>Rhode Island</v>
      </c>
      <c r="B11" s="13">
        <v>1266070</v>
      </c>
      <c r="C11" s="4">
        <v>451654</v>
      </c>
      <c r="D11" s="4">
        <v>0</v>
      </c>
      <c r="E11" s="4">
        <v>384376</v>
      </c>
      <c r="F11" s="42"/>
      <c r="G11" s="13">
        <f t="shared" si="0"/>
        <v>2102100</v>
      </c>
    </row>
    <row r="12" spans="1:7" ht="12" customHeight="1" x14ac:dyDescent="0.2">
      <c r="A12" s="7" t="str">
        <f>'Pregnant Women Participating'!A12</f>
        <v>Vermont</v>
      </c>
      <c r="B12" s="13">
        <v>280980</v>
      </c>
      <c r="C12" s="4">
        <v>145664</v>
      </c>
      <c r="D12" s="4"/>
      <c r="E12" s="4">
        <v>139812</v>
      </c>
      <c r="F12" s="42">
        <v>142983</v>
      </c>
      <c r="G12" s="13">
        <f t="shared" si="0"/>
        <v>709439</v>
      </c>
    </row>
    <row r="13" spans="1:7" ht="12" customHeight="1" x14ac:dyDescent="0.2">
      <c r="A13" s="7" t="str">
        <f>'Pregnant Women Participating'!A13</f>
        <v>Virgin Islands</v>
      </c>
      <c r="B13" s="13">
        <v>92696</v>
      </c>
      <c r="C13" s="4">
        <v>0</v>
      </c>
      <c r="D13" s="4">
        <v>43221</v>
      </c>
      <c r="E13" s="4">
        <v>39761</v>
      </c>
      <c r="F13" s="42"/>
      <c r="G13" s="13">
        <f t="shared" si="0"/>
        <v>175678</v>
      </c>
    </row>
    <row r="14" spans="1:7" ht="12" customHeight="1" x14ac:dyDescent="0.2">
      <c r="A14" s="7" t="str">
        <f>'Pregnant Women Participating'!A14</f>
        <v>Pleasant Point, ME</v>
      </c>
      <c r="B14" s="13">
        <v>0</v>
      </c>
      <c r="C14" s="4"/>
      <c r="D14" s="4"/>
      <c r="E14" s="4"/>
      <c r="F14" s="42"/>
      <c r="G14" s="13" t="str">
        <f t="shared" si="0"/>
        <v xml:space="preserve"> </v>
      </c>
    </row>
    <row r="15" spans="1:7" s="17" customFormat="1" ht="24.75" customHeight="1" x14ac:dyDescent="0.2">
      <c r="A15" s="14" t="str">
        <f>'Pregnant Women Participating'!A15</f>
        <v>Northeast Region</v>
      </c>
      <c r="B15" s="16">
        <v>18449536</v>
      </c>
      <c r="C15" s="15">
        <v>11625575</v>
      </c>
      <c r="D15" s="15">
        <v>12833893</v>
      </c>
      <c r="E15" s="15">
        <v>13010230</v>
      </c>
      <c r="F15" s="41">
        <v>13490222</v>
      </c>
      <c r="G15" s="16">
        <f t="shared" si="0"/>
        <v>69409456</v>
      </c>
    </row>
    <row r="16" spans="1:7" ht="12" customHeight="1" x14ac:dyDescent="0.2">
      <c r="A16" s="7" t="str">
        <f>'Pregnant Women Participating'!A16</f>
        <v>Delaware</v>
      </c>
      <c r="B16" s="13">
        <v>398568</v>
      </c>
      <c r="C16" s="4">
        <v>393060</v>
      </c>
      <c r="D16" s="4">
        <v>417686</v>
      </c>
      <c r="E16" s="4">
        <v>364997</v>
      </c>
      <c r="F16" s="42">
        <v>397934</v>
      </c>
      <c r="G16" s="13">
        <f t="shared" si="0"/>
        <v>1972245</v>
      </c>
    </row>
    <row r="17" spans="1:7" ht="12" customHeight="1" x14ac:dyDescent="0.2">
      <c r="A17" s="7" t="str">
        <f>'Pregnant Women Participating'!A17</f>
        <v>District of Columbia</v>
      </c>
      <c r="B17" s="13">
        <v>0</v>
      </c>
      <c r="C17" s="4">
        <v>703005</v>
      </c>
      <c r="D17" s="4">
        <v>0</v>
      </c>
      <c r="E17" s="4">
        <v>222785</v>
      </c>
      <c r="F17" s="42">
        <v>0</v>
      </c>
      <c r="G17" s="13">
        <f t="shared" si="0"/>
        <v>925790</v>
      </c>
    </row>
    <row r="18" spans="1:7" ht="12" customHeight="1" x14ac:dyDescent="0.2">
      <c r="A18" s="7" t="str">
        <f>'Pregnant Women Participating'!A18</f>
        <v>Maryland</v>
      </c>
      <c r="B18" s="13">
        <v>4020771</v>
      </c>
      <c r="C18" s="4">
        <v>0</v>
      </c>
      <c r="D18" s="4">
        <v>1870837</v>
      </c>
      <c r="E18" s="4">
        <v>1808716</v>
      </c>
      <c r="F18" s="42">
        <v>1900183</v>
      </c>
      <c r="G18" s="13">
        <f t="shared" si="0"/>
        <v>9600507</v>
      </c>
    </row>
    <row r="19" spans="1:7" ht="12" customHeight="1" x14ac:dyDescent="0.2">
      <c r="A19" s="7" t="str">
        <f>'Pregnant Women Participating'!A19</f>
        <v>New Jersey</v>
      </c>
      <c r="B19" s="13">
        <v>3074884</v>
      </c>
      <c r="C19" s="4">
        <v>2996182</v>
      </c>
      <c r="D19" s="4">
        <v>3128871</v>
      </c>
      <c r="E19" s="4">
        <v>2905309</v>
      </c>
      <c r="F19" s="42">
        <v>3019384</v>
      </c>
      <c r="G19" s="13">
        <f t="shared" si="0"/>
        <v>15124630</v>
      </c>
    </row>
    <row r="20" spans="1:7" ht="12" customHeight="1" x14ac:dyDescent="0.2">
      <c r="A20" s="7" t="str">
        <f>'Pregnant Women Participating'!A20</f>
        <v>Pennsylvania</v>
      </c>
      <c r="B20" s="13">
        <v>3703029</v>
      </c>
      <c r="C20" s="4">
        <v>3528867</v>
      </c>
      <c r="D20" s="4">
        <v>3647444</v>
      </c>
      <c r="E20" s="4">
        <v>3512794</v>
      </c>
      <c r="F20" s="42">
        <v>3550865</v>
      </c>
      <c r="G20" s="13">
        <f t="shared" si="0"/>
        <v>17942999</v>
      </c>
    </row>
    <row r="21" spans="1:7" ht="12" customHeight="1" x14ac:dyDescent="0.2">
      <c r="A21" s="7" t="str">
        <f>'Pregnant Women Participating'!A21</f>
        <v>Puerto Rico</v>
      </c>
      <c r="B21" s="13">
        <v>346573</v>
      </c>
      <c r="C21" s="4">
        <v>347975</v>
      </c>
      <c r="D21" s="4">
        <v>346224</v>
      </c>
      <c r="E21" s="4">
        <v>330197</v>
      </c>
      <c r="F21" s="42">
        <v>337406</v>
      </c>
      <c r="G21" s="13">
        <f t="shared" si="0"/>
        <v>1708375</v>
      </c>
    </row>
    <row r="22" spans="1:7" ht="12" customHeight="1" x14ac:dyDescent="0.2">
      <c r="A22" s="7" t="str">
        <f>'Pregnant Women Participating'!A22</f>
        <v>Virginia</v>
      </c>
      <c r="B22" s="13">
        <v>4629060</v>
      </c>
      <c r="C22" s="4">
        <v>2369464</v>
      </c>
      <c r="D22" s="4">
        <v>2139621</v>
      </c>
      <c r="E22" s="4">
        <v>2241623</v>
      </c>
      <c r="F22" s="42"/>
      <c r="G22" s="13">
        <f t="shared" si="0"/>
        <v>11379768</v>
      </c>
    </row>
    <row r="23" spans="1:7" ht="12" customHeight="1" x14ac:dyDescent="0.2">
      <c r="A23" s="7" t="str">
        <f>'Pregnant Women Participating'!A23</f>
        <v>West Virginia</v>
      </c>
      <c r="B23" s="13">
        <v>1196637</v>
      </c>
      <c r="C23" s="4">
        <v>644899</v>
      </c>
      <c r="D23" s="4">
        <v>0</v>
      </c>
      <c r="E23" s="4">
        <v>570956</v>
      </c>
      <c r="F23" s="42">
        <v>597278</v>
      </c>
      <c r="G23" s="13">
        <f t="shared" si="0"/>
        <v>3009770</v>
      </c>
    </row>
    <row r="24" spans="1:7" s="17" customFormat="1" ht="24.75" customHeight="1" x14ac:dyDescent="0.2">
      <c r="A24" s="14" t="str">
        <f>'Pregnant Women Participating'!A24</f>
        <v>Mid-Atlantic Region</v>
      </c>
      <c r="B24" s="16">
        <v>17369522</v>
      </c>
      <c r="C24" s="15">
        <v>10983452</v>
      </c>
      <c r="D24" s="15">
        <v>11550683</v>
      </c>
      <c r="E24" s="15">
        <v>11957377</v>
      </c>
      <c r="F24" s="41">
        <v>9803050</v>
      </c>
      <c r="G24" s="16">
        <f t="shared" si="0"/>
        <v>61664084</v>
      </c>
    </row>
    <row r="25" spans="1:7" ht="12" customHeight="1" x14ac:dyDescent="0.2">
      <c r="A25" s="7" t="str">
        <f>'Pregnant Women Participating'!A25</f>
        <v>Alabama</v>
      </c>
      <c r="B25" s="13">
        <v>6173798</v>
      </c>
      <c r="C25" s="4">
        <v>0</v>
      </c>
      <c r="D25" s="4">
        <v>3117326</v>
      </c>
      <c r="E25" s="4">
        <v>2603723</v>
      </c>
      <c r="F25" s="42">
        <v>3063519</v>
      </c>
      <c r="G25" s="13">
        <f t="shared" si="0"/>
        <v>14958366</v>
      </c>
    </row>
    <row r="26" spans="1:7" ht="12" customHeight="1" x14ac:dyDescent="0.2">
      <c r="A26" s="7" t="str">
        <f>'Pregnant Women Participating'!A26</f>
        <v>Florida</v>
      </c>
      <c r="B26" s="13">
        <v>15626910</v>
      </c>
      <c r="C26" s="4">
        <v>7921883</v>
      </c>
      <c r="D26" s="4">
        <v>11996128</v>
      </c>
      <c r="E26" s="4">
        <v>10785315</v>
      </c>
      <c r="F26" s="42">
        <v>11575391</v>
      </c>
      <c r="G26" s="13">
        <f t="shared" si="0"/>
        <v>57905627</v>
      </c>
    </row>
    <row r="27" spans="1:7" ht="12" customHeight="1" x14ac:dyDescent="0.2">
      <c r="A27" s="7" t="str">
        <f>'Pregnant Women Participating'!A27</f>
        <v>Georgia</v>
      </c>
      <c r="B27" s="13">
        <v>8926077</v>
      </c>
      <c r="C27" s="4">
        <v>0</v>
      </c>
      <c r="D27" s="4">
        <v>4043037</v>
      </c>
      <c r="E27" s="4">
        <v>3987612</v>
      </c>
      <c r="F27" s="42">
        <v>4396059</v>
      </c>
      <c r="G27" s="13">
        <f t="shared" si="0"/>
        <v>21352785</v>
      </c>
    </row>
    <row r="28" spans="1:7" ht="12" customHeight="1" x14ac:dyDescent="0.2">
      <c r="A28" s="7" t="str">
        <f>'Pregnant Women Participating'!A28</f>
        <v>Kentucky</v>
      </c>
      <c r="B28" s="13">
        <v>4453197</v>
      </c>
      <c r="C28" s="4">
        <v>2138791</v>
      </c>
      <c r="D28" s="4">
        <v>0</v>
      </c>
      <c r="E28" s="4">
        <v>2051803</v>
      </c>
      <c r="F28" s="42">
        <v>2094273</v>
      </c>
      <c r="G28" s="13">
        <f t="shared" si="0"/>
        <v>10738064</v>
      </c>
    </row>
    <row r="29" spans="1:7" ht="12" customHeight="1" x14ac:dyDescent="0.2">
      <c r="A29" s="7" t="str">
        <f>'Pregnant Women Participating'!A29</f>
        <v>Mississippi</v>
      </c>
      <c r="B29" s="13">
        <v>3378323</v>
      </c>
      <c r="C29" s="4">
        <v>2084962</v>
      </c>
      <c r="D29" s="4">
        <v>1569213</v>
      </c>
      <c r="E29" s="4">
        <v>1644179</v>
      </c>
      <c r="F29" s="42">
        <v>1644179</v>
      </c>
      <c r="G29" s="13">
        <f t="shared" si="0"/>
        <v>10320856</v>
      </c>
    </row>
    <row r="30" spans="1:7" ht="12" customHeight="1" x14ac:dyDescent="0.2">
      <c r="A30" s="7" t="str">
        <f>'Pregnant Women Participating'!A30</f>
        <v>North Carolina</v>
      </c>
      <c r="B30" s="13">
        <v>3691464</v>
      </c>
      <c r="C30" s="4">
        <v>3707394</v>
      </c>
      <c r="D30" s="4">
        <v>2015079</v>
      </c>
      <c r="E30" s="4">
        <v>1520243</v>
      </c>
      <c r="F30" s="42">
        <v>3549806</v>
      </c>
      <c r="G30" s="13">
        <f t="shared" si="0"/>
        <v>14483986</v>
      </c>
    </row>
    <row r="31" spans="1:7" ht="12" customHeight="1" x14ac:dyDescent="0.2">
      <c r="A31" s="7" t="str">
        <f>'Pregnant Women Participating'!A31</f>
        <v>South Carolina</v>
      </c>
      <c r="B31" s="13">
        <v>3135614</v>
      </c>
      <c r="C31" s="4">
        <v>0</v>
      </c>
      <c r="D31" s="4">
        <v>1623548</v>
      </c>
      <c r="E31" s="4">
        <v>1443921</v>
      </c>
      <c r="F31" s="42">
        <v>1575775</v>
      </c>
      <c r="G31" s="13">
        <f t="shared" si="0"/>
        <v>7778858</v>
      </c>
    </row>
    <row r="32" spans="1:7" ht="12" customHeight="1" x14ac:dyDescent="0.2">
      <c r="A32" s="7" t="str">
        <f>'Pregnant Women Participating'!A32</f>
        <v>Tennessee</v>
      </c>
      <c r="B32" s="13">
        <v>6219568</v>
      </c>
      <c r="C32" s="4">
        <v>0</v>
      </c>
      <c r="D32" s="4">
        <v>3283784</v>
      </c>
      <c r="E32" s="4">
        <v>2844690</v>
      </c>
      <c r="F32" s="42">
        <v>3111063</v>
      </c>
      <c r="G32" s="13">
        <f t="shared" si="0"/>
        <v>15459105</v>
      </c>
    </row>
    <row r="33" spans="1:7" ht="12" customHeight="1" x14ac:dyDescent="0.2">
      <c r="A33" s="7" t="str">
        <f>'Pregnant Women Participating'!A33</f>
        <v>Choctaw Indians, MS</v>
      </c>
      <c r="B33" s="13">
        <v>19345</v>
      </c>
      <c r="C33" s="4"/>
      <c r="D33" s="4"/>
      <c r="E33" s="4">
        <v>18114</v>
      </c>
      <c r="F33" s="42">
        <v>9035</v>
      </c>
      <c r="G33" s="13">
        <f t="shared" si="0"/>
        <v>46494</v>
      </c>
    </row>
    <row r="34" spans="1:7" ht="12" customHeight="1" x14ac:dyDescent="0.2">
      <c r="A34" s="7" t="str">
        <f>'Pregnant Women Participating'!A34</f>
        <v>Eastern Cherokee, NC</v>
      </c>
      <c r="B34" s="13">
        <v>5175</v>
      </c>
      <c r="C34" s="4">
        <v>5229</v>
      </c>
      <c r="D34" s="4">
        <v>3104</v>
      </c>
      <c r="E34" s="4">
        <v>2432</v>
      </c>
      <c r="F34" s="42">
        <v>5171</v>
      </c>
      <c r="G34" s="13">
        <f t="shared" si="0"/>
        <v>21111</v>
      </c>
    </row>
    <row r="35" spans="1:7" s="17" customFormat="1" ht="24.75" customHeight="1" x14ac:dyDescent="0.2">
      <c r="A35" s="14" t="str">
        <f>'Pregnant Women Participating'!A35</f>
        <v>Southeast Region</v>
      </c>
      <c r="B35" s="16">
        <v>51629471</v>
      </c>
      <c r="C35" s="15">
        <v>15858259</v>
      </c>
      <c r="D35" s="15">
        <v>27651219</v>
      </c>
      <c r="E35" s="15">
        <v>26902032</v>
      </c>
      <c r="F35" s="41">
        <v>31024271</v>
      </c>
      <c r="G35" s="16">
        <f t="shared" si="0"/>
        <v>153065252</v>
      </c>
    </row>
    <row r="36" spans="1:7" ht="12" customHeight="1" x14ac:dyDescent="0.2">
      <c r="A36" s="7" t="str">
        <f>'Pregnant Women Participating'!A36</f>
        <v>Illinois</v>
      </c>
      <c r="B36" s="13">
        <v>10083890</v>
      </c>
      <c r="C36" s="4">
        <v>0</v>
      </c>
      <c r="D36" s="4">
        <v>5281312</v>
      </c>
      <c r="E36" s="4">
        <v>4601350</v>
      </c>
      <c r="F36" s="42">
        <v>4991985</v>
      </c>
      <c r="G36" s="13">
        <f t="shared" si="0"/>
        <v>24958537</v>
      </c>
    </row>
    <row r="37" spans="1:7" ht="12" customHeight="1" x14ac:dyDescent="0.2">
      <c r="A37" s="7" t="str">
        <f>'Pregnant Women Participating'!A37</f>
        <v>Indiana</v>
      </c>
      <c r="B37" s="13">
        <v>2735233</v>
      </c>
      <c r="C37" s="4">
        <v>2705648</v>
      </c>
      <c r="D37" s="4">
        <v>2842675</v>
      </c>
      <c r="E37" s="4">
        <v>2423625</v>
      </c>
      <c r="F37" s="42">
        <v>2699627</v>
      </c>
      <c r="G37" s="13">
        <f t="shared" si="0"/>
        <v>13406808</v>
      </c>
    </row>
    <row r="38" spans="1:7" ht="12" customHeight="1" x14ac:dyDescent="0.2">
      <c r="A38" s="7" t="str">
        <f>'Pregnant Women Participating'!A38</f>
        <v>Iowa</v>
      </c>
      <c r="B38" s="13">
        <v>1598675</v>
      </c>
      <c r="C38" s="4">
        <v>1597059</v>
      </c>
      <c r="D38" s="4">
        <v>1605982</v>
      </c>
      <c r="E38" s="4">
        <v>1561809</v>
      </c>
      <c r="F38" s="42">
        <v>1549594</v>
      </c>
      <c r="G38" s="13">
        <f t="shared" si="0"/>
        <v>7913119</v>
      </c>
    </row>
    <row r="39" spans="1:7" ht="12" customHeight="1" x14ac:dyDescent="0.2">
      <c r="A39" s="7" t="str">
        <f>'Pregnant Women Participating'!A39</f>
        <v>Michigan</v>
      </c>
      <c r="B39" s="13">
        <v>6838256</v>
      </c>
      <c r="C39" s="4">
        <v>3305743</v>
      </c>
      <c r="D39" s="4">
        <v>3543922</v>
      </c>
      <c r="E39" s="4">
        <v>3158541</v>
      </c>
      <c r="F39" s="42">
        <v>0</v>
      </c>
      <c r="G39" s="13">
        <f t="shared" si="0"/>
        <v>16846462</v>
      </c>
    </row>
    <row r="40" spans="1:7" ht="12" customHeight="1" x14ac:dyDescent="0.2">
      <c r="A40" s="7" t="str">
        <f>'Pregnant Women Participating'!A40</f>
        <v>Minnesota</v>
      </c>
      <c r="B40" s="13">
        <v>2581725</v>
      </c>
      <c r="C40" s="4">
        <v>1806082</v>
      </c>
      <c r="D40" s="4">
        <v>2446248</v>
      </c>
      <c r="E40" s="4">
        <v>2228866</v>
      </c>
      <c r="F40" s="42">
        <v>2294073</v>
      </c>
      <c r="G40" s="13">
        <f t="shared" si="0"/>
        <v>11356994</v>
      </c>
    </row>
    <row r="41" spans="1:7" ht="12" customHeight="1" x14ac:dyDescent="0.2">
      <c r="A41" s="7" t="str">
        <f>'Pregnant Women Participating'!A41</f>
        <v>Ohio</v>
      </c>
      <c r="B41" s="13">
        <v>13393387</v>
      </c>
      <c r="C41" s="4">
        <v>4319478</v>
      </c>
      <c r="D41" s="4">
        <v>0</v>
      </c>
      <c r="E41" s="4">
        <v>4109921</v>
      </c>
      <c r="F41" s="42">
        <v>4209755</v>
      </c>
      <c r="G41" s="13">
        <f t="shared" si="0"/>
        <v>26032541</v>
      </c>
    </row>
    <row r="42" spans="1:7" ht="12" customHeight="1" x14ac:dyDescent="0.2">
      <c r="A42" s="7" t="str">
        <f>'Pregnant Women Participating'!A42</f>
        <v>Wisconsin</v>
      </c>
      <c r="B42" s="13">
        <v>4389622</v>
      </c>
      <c r="C42" s="4">
        <v>2261906</v>
      </c>
      <c r="D42" s="4">
        <v>0</v>
      </c>
      <c r="E42" s="4">
        <v>2059302</v>
      </c>
      <c r="F42" s="42">
        <v>2149833</v>
      </c>
      <c r="G42" s="13">
        <f t="shared" si="0"/>
        <v>10860663</v>
      </c>
    </row>
    <row r="43" spans="1:7" s="17" customFormat="1" ht="24.75" customHeight="1" x14ac:dyDescent="0.2">
      <c r="A43" s="14" t="str">
        <f>'Pregnant Women Participating'!A43</f>
        <v>Midwest Region</v>
      </c>
      <c r="B43" s="16">
        <v>41620788</v>
      </c>
      <c r="C43" s="15">
        <v>15995916</v>
      </c>
      <c r="D43" s="15">
        <v>15720139</v>
      </c>
      <c r="E43" s="15">
        <v>20143414</v>
      </c>
      <c r="F43" s="41">
        <v>17894867</v>
      </c>
      <c r="G43" s="16">
        <f t="shared" si="0"/>
        <v>111375124</v>
      </c>
    </row>
    <row r="44" spans="1:7" ht="12" customHeight="1" x14ac:dyDescent="0.2">
      <c r="A44" s="7" t="str">
        <f>'Pregnant Women Participating'!A44</f>
        <v>Arizona</v>
      </c>
      <c r="B44" s="13">
        <v>4632607</v>
      </c>
      <c r="C44" s="4">
        <v>2410163</v>
      </c>
      <c r="D44" s="4">
        <v>0</v>
      </c>
      <c r="E44" s="4">
        <v>2146165</v>
      </c>
      <c r="F44" s="42">
        <v>2308726</v>
      </c>
      <c r="G44" s="13">
        <f t="shared" si="0"/>
        <v>11497661</v>
      </c>
    </row>
    <row r="45" spans="1:7" ht="12" customHeight="1" x14ac:dyDescent="0.2">
      <c r="A45" s="7" t="str">
        <f>'Pregnant Women Participating'!A45</f>
        <v>Arkansas</v>
      </c>
      <c r="B45" s="13">
        <v>2459496</v>
      </c>
      <c r="C45" s="4">
        <v>1253193</v>
      </c>
      <c r="D45" s="4">
        <v>0</v>
      </c>
      <c r="E45" s="4">
        <v>1195673</v>
      </c>
      <c r="F45" s="42">
        <v>1158945</v>
      </c>
      <c r="G45" s="13">
        <f t="shared" si="0"/>
        <v>6067307</v>
      </c>
    </row>
    <row r="46" spans="1:7" ht="12" customHeight="1" x14ac:dyDescent="0.2">
      <c r="A46" s="7" t="str">
        <f>'Pregnant Women Participating'!A46</f>
        <v>Louisiana</v>
      </c>
      <c r="B46" s="13">
        <v>4926605</v>
      </c>
      <c r="C46" s="4">
        <v>0</v>
      </c>
      <c r="D46" s="4">
        <v>2448081</v>
      </c>
      <c r="E46" s="4">
        <v>2371388</v>
      </c>
      <c r="F46" s="42">
        <v>2339028</v>
      </c>
      <c r="G46" s="13">
        <f t="shared" si="0"/>
        <v>12085102</v>
      </c>
    </row>
    <row r="47" spans="1:7" ht="12" customHeight="1" x14ac:dyDescent="0.2">
      <c r="A47" s="7" t="str">
        <f>'Pregnant Women Participating'!A47</f>
        <v>New Mexico</v>
      </c>
      <c r="B47" s="13">
        <v>1290726</v>
      </c>
      <c r="C47" s="4">
        <v>655408</v>
      </c>
      <c r="D47" s="4">
        <v>16103</v>
      </c>
      <c r="E47" s="4">
        <v>608172</v>
      </c>
      <c r="F47" s="42">
        <v>602578</v>
      </c>
      <c r="G47" s="13">
        <f t="shared" si="0"/>
        <v>3172987</v>
      </c>
    </row>
    <row r="48" spans="1:7" ht="12" customHeight="1" x14ac:dyDescent="0.2">
      <c r="A48" s="7" t="str">
        <f>'Pregnant Women Participating'!A48</f>
        <v>Oklahoma</v>
      </c>
      <c r="B48" s="13">
        <v>1039977</v>
      </c>
      <c r="C48" s="4">
        <v>998722</v>
      </c>
      <c r="D48" s="4">
        <v>1096338</v>
      </c>
      <c r="E48" s="4">
        <v>954843</v>
      </c>
      <c r="F48" s="42">
        <v>1059946</v>
      </c>
      <c r="G48" s="13">
        <f t="shared" si="0"/>
        <v>5149826</v>
      </c>
    </row>
    <row r="49" spans="1:7" ht="12" customHeight="1" x14ac:dyDescent="0.2">
      <c r="A49" s="7" t="str">
        <f>'Pregnant Women Participating'!A49</f>
        <v>Texas</v>
      </c>
      <c r="B49" s="13">
        <v>34845460</v>
      </c>
      <c r="C49" s="4">
        <v>19594050</v>
      </c>
      <c r="D49" s="4">
        <v>18828645</v>
      </c>
      <c r="E49" s="4">
        <v>20279713</v>
      </c>
      <c r="F49" s="42">
        <v>19749041</v>
      </c>
      <c r="G49" s="13">
        <f t="shared" si="0"/>
        <v>113296909</v>
      </c>
    </row>
    <row r="50" spans="1:7" ht="12" customHeight="1" x14ac:dyDescent="0.2">
      <c r="A50" s="7" t="str">
        <f>'Pregnant Women Participating'!A50</f>
        <v>Utah</v>
      </c>
      <c r="B50" s="13">
        <v>1222175</v>
      </c>
      <c r="C50" s="4">
        <v>610655</v>
      </c>
      <c r="D50" s="4">
        <v>0</v>
      </c>
      <c r="E50" s="4">
        <v>592811</v>
      </c>
      <c r="F50" s="42">
        <v>589480</v>
      </c>
      <c r="G50" s="13">
        <f t="shared" si="0"/>
        <v>3015121</v>
      </c>
    </row>
    <row r="51" spans="1:7" ht="12" customHeight="1" x14ac:dyDescent="0.2">
      <c r="A51" s="7" t="str">
        <f>'Pregnant Women Participating'!A51</f>
        <v>Inter-Tribal Council, AZ</v>
      </c>
      <c r="B51" s="13">
        <v>231366</v>
      </c>
      <c r="C51" s="4">
        <v>120197</v>
      </c>
      <c r="D51" s="4">
        <v>107339</v>
      </c>
      <c r="E51" s="4">
        <v>0</v>
      </c>
      <c r="F51" s="42">
        <v>116111</v>
      </c>
      <c r="G51" s="13">
        <f t="shared" si="0"/>
        <v>575013</v>
      </c>
    </row>
    <row r="52" spans="1:7" ht="12" customHeight="1" x14ac:dyDescent="0.2">
      <c r="A52" s="7" t="str">
        <f>'Pregnant Women Participating'!A52</f>
        <v>Navajo Nation, AZ</v>
      </c>
      <c r="B52" s="13">
        <v>51831</v>
      </c>
      <c r="C52" s="4">
        <v>47034</v>
      </c>
      <c r="D52" s="4">
        <v>50676</v>
      </c>
      <c r="E52" s="4"/>
      <c r="F52" s="42"/>
      <c r="G52" s="13">
        <f t="shared" si="0"/>
        <v>149541</v>
      </c>
    </row>
    <row r="53" spans="1:7" ht="12" customHeight="1" x14ac:dyDescent="0.2">
      <c r="A53" s="7" t="str">
        <f>'Pregnant Women Participating'!A53</f>
        <v>Acoma, Canoncito &amp; Laguna, NM</v>
      </c>
      <c r="B53" s="13"/>
      <c r="C53" s="4"/>
      <c r="D53" s="4"/>
      <c r="E53" s="4"/>
      <c r="F53" s="42"/>
      <c r="G53" s="13" t="str">
        <f t="shared" si="0"/>
        <v xml:space="preserve"> </v>
      </c>
    </row>
    <row r="54" spans="1:7" ht="12" customHeight="1" x14ac:dyDescent="0.2">
      <c r="A54" s="7" t="str">
        <f>'Pregnant Women Participating'!A54</f>
        <v>Eight Northern Pueblos, NM</v>
      </c>
      <c r="B54" s="13">
        <v>0</v>
      </c>
      <c r="C54" s="4">
        <v>0</v>
      </c>
      <c r="D54" s="4"/>
      <c r="E54" s="4"/>
      <c r="F54" s="42"/>
      <c r="G54" s="13" t="str">
        <f t="shared" si="0"/>
        <v xml:space="preserve"> </v>
      </c>
    </row>
    <row r="55" spans="1:7" ht="12" customHeight="1" x14ac:dyDescent="0.2">
      <c r="A55" s="7" t="str">
        <f>'Pregnant Women Participating'!A55</f>
        <v>Five Sandoval Pueblos, NM</v>
      </c>
      <c r="B55" s="13">
        <v>0</v>
      </c>
      <c r="C55" s="4">
        <v>0</v>
      </c>
      <c r="D55" s="4">
        <v>0</v>
      </c>
      <c r="E55" s="4"/>
      <c r="F55" s="42"/>
      <c r="G55" s="13" t="str">
        <f t="shared" si="0"/>
        <v xml:space="preserve"> </v>
      </c>
    </row>
    <row r="56" spans="1:7" ht="12" customHeight="1" x14ac:dyDescent="0.2">
      <c r="A56" s="7" t="str">
        <f>'Pregnant Women Participating'!A56</f>
        <v>Isleta Pueblo, NM</v>
      </c>
      <c r="B56" s="13">
        <v>21013</v>
      </c>
      <c r="C56" s="4">
        <v>0</v>
      </c>
      <c r="D56" s="4">
        <v>10600</v>
      </c>
      <c r="E56" s="4">
        <v>10545</v>
      </c>
      <c r="F56" s="42">
        <v>9953</v>
      </c>
      <c r="G56" s="13">
        <f t="shared" si="0"/>
        <v>52111</v>
      </c>
    </row>
    <row r="57" spans="1:7" ht="12" customHeight="1" x14ac:dyDescent="0.2">
      <c r="A57" s="7" t="str">
        <f>'Pregnant Women Participating'!A57</f>
        <v>San Felipe Pueblo, NM</v>
      </c>
      <c r="B57" s="13">
        <v>0</v>
      </c>
      <c r="C57" s="4">
        <v>0</v>
      </c>
      <c r="D57" s="4">
        <v>0</v>
      </c>
      <c r="E57" s="4">
        <v>0</v>
      </c>
      <c r="F57" s="42">
        <v>0</v>
      </c>
      <c r="G57" s="13" t="str">
        <f t="shared" si="0"/>
        <v xml:space="preserve"> </v>
      </c>
    </row>
    <row r="58" spans="1:7" ht="12" customHeight="1" x14ac:dyDescent="0.2">
      <c r="A58" s="7" t="str">
        <f>'Pregnant Women Participating'!A58</f>
        <v>Santo Domingo Tribe, NM</v>
      </c>
      <c r="B58" s="13"/>
      <c r="C58" s="4"/>
      <c r="D58" s="4"/>
      <c r="E58" s="4"/>
      <c r="F58" s="42"/>
      <c r="G58" s="13" t="str">
        <f t="shared" si="0"/>
        <v xml:space="preserve"> </v>
      </c>
    </row>
    <row r="59" spans="1:7" ht="12" customHeight="1" x14ac:dyDescent="0.2">
      <c r="A59" s="7" t="str">
        <f>'Pregnant Women Participating'!A59</f>
        <v>Zuni Pueblo, NM</v>
      </c>
      <c r="B59" s="13">
        <v>2396</v>
      </c>
      <c r="C59" s="4">
        <v>2325</v>
      </c>
      <c r="D59" s="4">
        <v>2430</v>
      </c>
      <c r="E59" s="4">
        <v>1598</v>
      </c>
      <c r="F59" s="42">
        <v>2505</v>
      </c>
      <c r="G59" s="13">
        <f t="shared" si="0"/>
        <v>11254</v>
      </c>
    </row>
    <row r="60" spans="1:7" ht="12" customHeight="1" x14ac:dyDescent="0.2">
      <c r="A60" s="7" t="str">
        <f>'Pregnant Women Participating'!A60</f>
        <v>Cherokee Nation, OK</v>
      </c>
      <c r="B60" s="13">
        <v>133399</v>
      </c>
      <c r="C60" s="4">
        <v>132490</v>
      </c>
      <c r="D60" s="4">
        <v>130821</v>
      </c>
      <c r="E60" s="4">
        <v>127704</v>
      </c>
      <c r="F60" s="42">
        <v>128367</v>
      </c>
      <c r="G60" s="13">
        <f t="shared" si="0"/>
        <v>652781</v>
      </c>
    </row>
    <row r="61" spans="1:7" ht="12" customHeight="1" x14ac:dyDescent="0.2">
      <c r="A61" s="7" t="str">
        <f>'Pregnant Women Participating'!A61</f>
        <v>Chickasaw Nation, OK</v>
      </c>
      <c r="B61" s="13">
        <v>50448</v>
      </c>
      <c r="C61" s="4">
        <v>0</v>
      </c>
      <c r="D61" s="4">
        <v>54202</v>
      </c>
      <c r="E61" s="4">
        <v>46076</v>
      </c>
      <c r="F61" s="42">
        <v>53762</v>
      </c>
      <c r="G61" s="13">
        <f t="shared" si="0"/>
        <v>204488</v>
      </c>
    </row>
    <row r="62" spans="1:7" ht="12" customHeight="1" x14ac:dyDescent="0.2">
      <c r="A62" s="7" t="str">
        <f>'Pregnant Women Participating'!A62</f>
        <v>Choctaw Nation, OK</v>
      </c>
      <c r="B62" s="13">
        <v>384699</v>
      </c>
      <c r="C62" s="4">
        <v>5233</v>
      </c>
      <c r="D62" s="4">
        <v>129480</v>
      </c>
      <c r="E62" s="4">
        <v>117076</v>
      </c>
      <c r="F62" s="42">
        <v>129763</v>
      </c>
      <c r="G62" s="13">
        <f t="shared" si="0"/>
        <v>766251</v>
      </c>
    </row>
    <row r="63" spans="1:7" ht="12" customHeight="1" x14ac:dyDescent="0.2">
      <c r="A63" s="7" t="str">
        <f>'Pregnant Women Participating'!A63</f>
        <v>Citizen Potawatomi Nation, OK</v>
      </c>
      <c r="B63" s="13">
        <v>20487</v>
      </c>
      <c r="C63" s="4">
        <v>19975</v>
      </c>
      <c r="D63" s="4">
        <v>20427</v>
      </c>
      <c r="E63" s="4">
        <v>16943</v>
      </c>
      <c r="F63" s="42">
        <v>18004</v>
      </c>
      <c r="G63" s="13">
        <f t="shared" si="0"/>
        <v>95836</v>
      </c>
    </row>
    <row r="64" spans="1:7" ht="12" customHeight="1" x14ac:dyDescent="0.2">
      <c r="A64" s="7" t="str">
        <f>'Pregnant Women Participating'!A64</f>
        <v>Inter-Tribal Council, OK</v>
      </c>
      <c r="B64" s="13">
        <v>2903</v>
      </c>
      <c r="C64" s="4">
        <v>3461</v>
      </c>
      <c r="D64" s="4">
        <v>3799</v>
      </c>
      <c r="E64" s="4">
        <v>3353</v>
      </c>
      <c r="F64" s="42">
        <v>4083</v>
      </c>
      <c r="G64" s="13">
        <f t="shared" si="0"/>
        <v>17599</v>
      </c>
    </row>
    <row r="65" spans="1:7" ht="12" customHeight="1" x14ac:dyDescent="0.2">
      <c r="A65" s="7" t="str">
        <f>'Pregnant Women Participating'!A65</f>
        <v>Muscogee Creek Nation, OK</v>
      </c>
      <c r="B65" s="13">
        <v>51505</v>
      </c>
      <c r="C65" s="4">
        <v>26677</v>
      </c>
      <c r="D65" s="4">
        <v>26359</v>
      </c>
      <c r="E65" s="4">
        <v>22200</v>
      </c>
      <c r="F65" s="42">
        <v>0</v>
      </c>
      <c r="G65" s="13">
        <f t="shared" si="0"/>
        <v>126741</v>
      </c>
    </row>
    <row r="66" spans="1:7" ht="12" customHeight="1" x14ac:dyDescent="0.2">
      <c r="A66" s="7" t="str">
        <f>'Pregnant Women Participating'!A66</f>
        <v>Osage Tribal Council, OK</v>
      </c>
      <c r="B66" s="13">
        <v>105899</v>
      </c>
      <c r="C66" s="4">
        <v>52724</v>
      </c>
      <c r="D66" s="4">
        <v>46125</v>
      </c>
      <c r="E66" s="4">
        <v>0</v>
      </c>
      <c r="F66" s="42">
        <v>48927</v>
      </c>
      <c r="G66" s="13">
        <f t="shared" si="0"/>
        <v>253675</v>
      </c>
    </row>
    <row r="67" spans="1:7" ht="12" customHeight="1" x14ac:dyDescent="0.2">
      <c r="A67" s="7" t="str">
        <f>'Pregnant Women Participating'!A67</f>
        <v>Otoe-Missouria Tribe, OK</v>
      </c>
      <c r="B67" s="13"/>
      <c r="C67" s="4"/>
      <c r="D67" s="4"/>
      <c r="E67" s="4"/>
      <c r="F67" s="42"/>
      <c r="G67" s="13" t="str">
        <f t="shared" si="0"/>
        <v xml:space="preserve"> </v>
      </c>
    </row>
    <row r="68" spans="1:7" ht="12" customHeight="1" x14ac:dyDescent="0.2">
      <c r="A68" s="7" t="str">
        <f>'Pregnant Women Participating'!A68</f>
        <v>Wichita, Caddo &amp; Delaware (WCD), OK</v>
      </c>
      <c r="B68" s="13">
        <v>109152</v>
      </c>
      <c r="C68" s="4">
        <v>59335</v>
      </c>
      <c r="D68" s="4">
        <v>0</v>
      </c>
      <c r="E68" s="4">
        <v>51082</v>
      </c>
      <c r="F68" s="42">
        <v>57392</v>
      </c>
      <c r="G68" s="13">
        <f t="shared" si="0"/>
        <v>276961</v>
      </c>
    </row>
    <row r="69" spans="1:7" s="17" customFormat="1" ht="24.75" customHeight="1" x14ac:dyDescent="0.2">
      <c r="A69" s="14" t="str">
        <f>'Pregnant Women Participating'!A69</f>
        <v>Southwest Region</v>
      </c>
      <c r="B69" s="16">
        <v>51582144</v>
      </c>
      <c r="C69" s="15">
        <v>25991642</v>
      </c>
      <c r="D69" s="15">
        <v>22971425</v>
      </c>
      <c r="E69" s="15">
        <v>28545342</v>
      </c>
      <c r="F69" s="41">
        <v>28376611</v>
      </c>
      <c r="G69" s="16">
        <f t="shared" si="0"/>
        <v>157467164</v>
      </c>
    </row>
    <row r="70" spans="1:7" ht="12" customHeight="1" x14ac:dyDescent="0.2">
      <c r="A70" s="7" t="str">
        <f>'Pregnant Women Participating'!A70</f>
        <v>Colorado</v>
      </c>
      <c r="B70" s="13">
        <v>1784414</v>
      </c>
      <c r="C70" s="4">
        <v>1801216</v>
      </c>
      <c r="D70" s="4">
        <v>1816105</v>
      </c>
      <c r="E70" s="4">
        <v>1778909</v>
      </c>
      <c r="F70" s="42">
        <v>1775930</v>
      </c>
      <c r="G70" s="13">
        <f t="shared" si="0"/>
        <v>8956574</v>
      </c>
    </row>
    <row r="71" spans="1:7" ht="12" customHeight="1" x14ac:dyDescent="0.2">
      <c r="A71" s="7" t="str">
        <f>'Pregnant Women Participating'!A71</f>
        <v>Kansas</v>
      </c>
      <c r="B71" s="13">
        <v>1749752</v>
      </c>
      <c r="C71" s="4">
        <v>0</v>
      </c>
      <c r="D71" s="4">
        <v>928914</v>
      </c>
      <c r="E71" s="4">
        <v>816845</v>
      </c>
      <c r="F71" s="42">
        <v>889699</v>
      </c>
      <c r="G71" s="13">
        <f t="shared" si="0"/>
        <v>4385210</v>
      </c>
    </row>
    <row r="72" spans="1:7" ht="12" customHeight="1" x14ac:dyDescent="0.2">
      <c r="A72" s="7" t="str">
        <f>'Pregnant Women Participating'!A72</f>
        <v>Missouri</v>
      </c>
      <c r="B72" s="13">
        <v>5257284</v>
      </c>
      <c r="C72" s="4">
        <v>7352310</v>
      </c>
      <c r="D72" s="4">
        <v>0</v>
      </c>
      <c r="E72" s="4">
        <v>0</v>
      </c>
      <c r="F72" s="42">
        <v>1376966</v>
      </c>
      <c r="G72" s="13">
        <f t="shared" si="0"/>
        <v>13986560</v>
      </c>
    </row>
    <row r="73" spans="1:7" ht="12" customHeight="1" x14ac:dyDescent="0.2">
      <c r="A73" s="7" t="str">
        <f>'Pregnant Women Participating'!A73</f>
        <v>Montana</v>
      </c>
      <c r="B73" s="13">
        <v>194735</v>
      </c>
      <c r="C73" s="4">
        <v>198091</v>
      </c>
      <c r="D73" s="4">
        <v>192137</v>
      </c>
      <c r="E73" s="4">
        <v>194779</v>
      </c>
      <c r="F73" s="42">
        <v>0</v>
      </c>
      <c r="G73" s="13">
        <f t="shared" si="0"/>
        <v>779742</v>
      </c>
    </row>
    <row r="74" spans="1:7" ht="12" customHeight="1" x14ac:dyDescent="0.2">
      <c r="A74" s="7" t="str">
        <f>'Pregnant Women Participating'!A74</f>
        <v>Nebraska</v>
      </c>
      <c r="B74" s="13">
        <v>902435</v>
      </c>
      <c r="C74" s="4">
        <v>890389</v>
      </c>
      <c r="D74" s="4">
        <v>714420</v>
      </c>
      <c r="E74" s="4">
        <v>683620</v>
      </c>
      <c r="F74" s="42">
        <v>680360</v>
      </c>
      <c r="G74" s="13">
        <f t="shared" si="0"/>
        <v>3871224</v>
      </c>
    </row>
    <row r="75" spans="1:7" ht="12" customHeight="1" x14ac:dyDescent="0.2">
      <c r="A75" s="7" t="str">
        <f>'Pregnant Women Participating'!A75</f>
        <v>North Dakota</v>
      </c>
      <c r="B75" s="13">
        <v>526207</v>
      </c>
      <c r="C75" s="4">
        <v>213327</v>
      </c>
      <c r="D75" s="4">
        <v>0</v>
      </c>
      <c r="E75" s="4">
        <v>207546</v>
      </c>
      <c r="F75" s="42">
        <v>0</v>
      </c>
      <c r="G75" s="13">
        <f t="shared" si="0"/>
        <v>947080</v>
      </c>
    </row>
    <row r="76" spans="1:7" ht="12" customHeight="1" x14ac:dyDescent="0.2">
      <c r="A76" s="7" t="str">
        <f>'Pregnant Women Participating'!A76</f>
        <v>South Dakota</v>
      </c>
      <c r="B76" s="13">
        <v>599884</v>
      </c>
      <c r="C76" s="4">
        <v>0</v>
      </c>
      <c r="D76" s="4">
        <v>251175</v>
      </c>
      <c r="E76" s="4">
        <v>224971</v>
      </c>
      <c r="F76" s="42">
        <v>237839</v>
      </c>
      <c r="G76" s="13">
        <f t="shared" si="0"/>
        <v>1313869</v>
      </c>
    </row>
    <row r="77" spans="1:7" ht="12" customHeight="1" x14ac:dyDescent="0.2">
      <c r="A77" s="7" t="str">
        <f>'Pregnant Women Participating'!A77</f>
        <v>Wyoming</v>
      </c>
      <c r="B77" s="13">
        <v>223501</v>
      </c>
      <c r="C77" s="4">
        <v>0</v>
      </c>
      <c r="D77" s="4">
        <v>0</v>
      </c>
      <c r="E77" s="4">
        <v>232818</v>
      </c>
      <c r="F77" s="42">
        <v>112426</v>
      </c>
      <c r="G77" s="13">
        <f t="shared" si="0"/>
        <v>568745</v>
      </c>
    </row>
    <row r="78" spans="1:7" ht="12" customHeight="1" x14ac:dyDescent="0.2">
      <c r="A78" s="7" t="str">
        <f>'Pregnant Women Participating'!A78</f>
        <v>Ute Mountain Ute Tribe, CO</v>
      </c>
      <c r="B78" s="13"/>
      <c r="C78" s="4"/>
      <c r="D78" s="4"/>
      <c r="E78" s="4"/>
      <c r="F78" s="42"/>
      <c r="G78" s="13" t="str">
        <f t="shared" si="0"/>
        <v xml:space="preserve"> </v>
      </c>
    </row>
    <row r="79" spans="1:7" ht="12" customHeight="1" x14ac:dyDescent="0.2">
      <c r="A79" s="7" t="str">
        <f>'Pregnant Women Participating'!A79</f>
        <v>Omaha Sioux, NE</v>
      </c>
      <c r="B79" s="13"/>
      <c r="C79" s="4"/>
      <c r="D79" s="4"/>
      <c r="E79" s="4"/>
      <c r="F79" s="42"/>
      <c r="G79" s="13" t="str">
        <f t="shared" si="0"/>
        <v xml:space="preserve"> </v>
      </c>
    </row>
    <row r="80" spans="1:7" ht="12" customHeight="1" x14ac:dyDescent="0.2">
      <c r="A80" s="7" t="str">
        <f>'Pregnant Women Participating'!A80</f>
        <v>Santee Sioux, NE</v>
      </c>
      <c r="B80" s="13"/>
      <c r="C80" s="4"/>
      <c r="D80" s="4"/>
      <c r="E80" s="4"/>
      <c r="F80" s="42"/>
      <c r="G80" s="13" t="str">
        <f t="shared" si="0"/>
        <v xml:space="preserve"> </v>
      </c>
    </row>
    <row r="81" spans="1:7" ht="12" customHeight="1" x14ac:dyDescent="0.2">
      <c r="A81" s="7" t="str">
        <f>'Pregnant Women Participating'!A81</f>
        <v>Winnebago Tribe, NE</v>
      </c>
      <c r="B81" s="13"/>
      <c r="C81" s="4"/>
      <c r="D81" s="4"/>
      <c r="E81" s="4"/>
      <c r="F81" s="42"/>
      <c r="G81" s="13" t="str">
        <f t="shared" si="0"/>
        <v xml:space="preserve"> </v>
      </c>
    </row>
    <row r="82" spans="1:7" ht="12" customHeight="1" x14ac:dyDescent="0.2">
      <c r="A82" s="7" t="str">
        <f>'Pregnant Women Participating'!A82</f>
        <v>Standing Rock Sioux Tribe, ND</v>
      </c>
      <c r="B82" s="13">
        <v>2753</v>
      </c>
      <c r="C82" s="4">
        <v>0</v>
      </c>
      <c r="D82" s="4">
        <v>3121</v>
      </c>
      <c r="E82" s="4">
        <v>0</v>
      </c>
      <c r="F82" s="42">
        <v>0</v>
      </c>
      <c r="G82" s="13">
        <f t="shared" si="0"/>
        <v>5874</v>
      </c>
    </row>
    <row r="83" spans="1:7" ht="12" customHeight="1" x14ac:dyDescent="0.2">
      <c r="A83" s="7" t="str">
        <f>'Pregnant Women Participating'!A83</f>
        <v>Three Affiliated Tribes, ND</v>
      </c>
      <c r="B83" s="13">
        <v>0</v>
      </c>
      <c r="C83" s="4">
        <v>0</v>
      </c>
      <c r="D83" s="4">
        <v>0</v>
      </c>
      <c r="E83" s="4">
        <v>0</v>
      </c>
      <c r="F83" s="42">
        <v>0</v>
      </c>
      <c r="G83" s="13" t="str">
        <f t="shared" si="0"/>
        <v xml:space="preserve"> </v>
      </c>
    </row>
    <row r="84" spans="1:7" ht="12" customHeight="1" x14ac:dyDescent="0.2">
      <c r="A84" s="7" t="str">
        <f>'Pregnant Women Participating'!A84</f>
        <v>Cheyenne River Sioux, SD</v>
      </c>
      <c r="B84" s="13">
        <v>0</v>
      </c>
      <c r="C84" s="4">
        <v>0</v>
      </c>
      <c r="D84" s="4">
        <v>0</v>
      </c>
      <c r="E84" s="4">
        <v>0</v>
      </c>
      <c r="F84" s="42">
        <v>0</v>
      </c>
      <c r="G84" s="13" t="str">
        <f t="shared" si="0"/>
        <v xml:space="preserve"> </v>
      </c>
    </row>
    <row r="85" spans="1:7" ht="12" customHeight="1" x14ac:dyDescent="0.2">
      <c r="A85" s="7" t="str">
        <f>'Pregnant Women Participating'!A85</f>
        <v>Rosebud Sioux, SD</v>
      </c>
      <c r="B85" s="13">
        <v>29730</v>
      </c>
      <c r="C85" s="4">
        <v>14164</v>
      </c>
      <c r="D85" s="4"/>
      <c r="E85" s="4"/>
      <c r="F85" s="42"/>
      <c r="G85" s="13">
        <f t="shared" si="0"/>
        <v>43894</v>
      </c>
    </row>
    <row r="86" spans="1:7" ht="12" customHeight="1" x14ac:dyDescent="0.2">
      <c r="A86" s="7" t="str">
        <f>'Pregnant Women Participating'!A86</f>
        <v>Northern Arapahoe, WY</v>
      </c>
      <c r="B86" s="13"/>
      <c r="C86" s="4"/>
      <c r="D86" s="4"/>
      <c r="E86" s="4"/>
      <c r="F86" s="42"/>
      <c r="G86" s="13" t="str">
        <f t="shared" si="0"/>
        <v xml:space="preserve"> </v>
      </c>
    </row>
    <row r="87" spans="1:7" ht="12" customHeight="1" x14ac:dyDescent="0.2">
      <c r="A87" s="7" t="str">
        <f>'Pregnant Women Participating'!A87</f>
        <v>Shoshone Tribe, WY</v>
      </c>
      <c r="B87" s="13">
        <v>0</v>
      </c>
      <c r="C87" s="4">
        <v>0</v>
      </c>
      <c r="D87" s="4">
        <v>0</v>
      </c>
      <c r="E87" s="4"/>
      <c r="F87" s="42"/>
      <c r="G87" s="13" t="str">
        <f t="shared" si="0"/>
        <v xml:space="preserve"> </v>
      </c>
    </row>
    <row r="88" spans="1:7" s="17" customFormat="1" ht="24.75" customHeight="1" x14ac:dyDescent="0.2">
      <c r="A88" s="14" t="str">
        <f>'Pregnant Women Participating'!A88</f>
        <v>Mountain Plains</v>
      </c>
      <c r="B88" s="16">
        <v>11270695</v>
      </c>
      <c r="C88" s="15">
        <v>10469497</v>
      </c>
      <c r="D88" s="15">
        <v>3905872</v>
      </c>
      <c r="E88" s="15">
        <v>4139488</v>
      </c>
      <c r="F88" s="41">
        <v>5073220</v>
      </c>
      <c r="G88" s="16">
        <f t="shared" si="0"/>
        <v>34858772</v>
      </c>
    </row>
    <row r="89" spans="1:7" ht="12" customHeight="1" x14ac:dyDescent="0.2">
      <c r="A89" s="8" t="str">
        <f>'Pregnant Women Participating'!A89</f>
        <v>Alaska</v>
      </c>
      <c r="B89" s="13">
        <v>317784</v>
      </c>
      <c r="C89" s="4">
        <v>0</v>
      </c>
      <c r="D89" s="4">
        <v>162186</v>
      </c>
      <c r="E89" s="4">
        <v>139245</v>
      </c>
      <c r="F89" s="42">
        <v>154095</v>
      </c>
      <c r="G89" s="13">
        <f t="shared" si="0"/>
        <v>773310</v>
      </c>
    </row>
    <row r="90" spans="1:7" ht="12" customHeight="1" x14ac:dyDescent="0.2">
      <c r="A90" s="8" t="str">
        <f>'Pregnant Women Participating'!A90</f>
        <v>American Samoa</v>
      </c>
      <c r="B90" s="13">
        <v>63359</v>
      </c>
      <c r="C90" s="4">
        <v>58601</v>
      </c>
      <c r="D90" s="4">
        <v>59111</v>
      </c>
      <c r="E90" s="4">
        <v>60916</v>
      </c>
      <c r="F90" s="42">
        <v>56027</v>
      </c>
      <c r="G90" s="13">
        <f t="shared" si="0"/>
        <v>298014</v>
      </c>
    </row>
    <row r="91" spans="1:7" ht="12" customHeight="1" x14ac:dyDescent="0.2">
      <c r="A91" s="8" t="str">
        <f>'Pregnant Women Participating'!A91</f>
        <v>California</v>
      </c>
      <c r="B91" s="13">
        <v>14693305</v>
      </c>
      <c r="C91" s="4">
        <v>11261625</v>
      </c>
      <c r="D91" s="4">
        <v>23929639</v>
      </c>
      <c r="E91" s="4">
        <v>126614</v>
      </c>
      <c r="F91" s="42">
        <v>12872139</v>
      </c>
      <c r="G91" s="13">
        <f t="shared" si="0"/>
        <v>62883322</v>
      </c>
    </row>
    <row r="92" spans="1:7" ht="12" customHeight="1" x14ac:dyDescent="0.2">
      <c r="A92" s="8" t="str">
        <f>'Pregnant Women Participating'!A92</f>
        <v>Guam</v>
      </c>
      <c r="B92" s="13">
        <v>109784</v>
      </c>
      <c r="C92" s="4">
        <v>107138</v>
      </c>
      <c r="D92" s="4">
        <v>107686</v>
      </c>
      <c r="E92" s="4">
        <v>96314</v>
      </c>
      <c r="F92" s="42">
        <v>103056</v>
      </c>
      <c r="G92" s="13">
        <f t="shared" si="0"/>
        <v>523978</v>
      </c>
    </row>
    <row r="93" spans="1:7" ht="12" customHeight="1" x14ac:dyDescent="0.2">
      <c r="A93" s="8" t="str">
        <f>'Pregnant Women Participating'!A93</f>
        <v>Hawaii</v>
      </c>
      <c r="B93" s="13">
        <v>696654</v>
      </c>
      <c r="C93" s="4">
        <v>367702</v>
      </c>
      <c r="D93" s="4">
        <v>0</v>
      </c>
      <c r="E93" s="4">
        <v>314883</v>
      </c>
      <c r="F93" s="42">
        <v>351238</v>
      </c>
      <c r="G93" s="13">
        <f t="shared" si="0"/>
        <v>1730477</v>
      </c>
    </row>
    <row r="94" spans="1:7" ht="12" customHeight="1" x14ac:dyDescent="0.2">
      <c r="A94" s="8" t="str">
        <f>'Pregnant Women Participating'!A94</f>
        <v>Idaho</v>
      </c>
      <c r="B94" s="13">
        <v>398704</v>
      </c>
      <c r="C94" s="4">
        <v>402518</v>
      </c>
      <c r="D94" s="4">
        <v>411943</v>
      </c>
      <c r="E94" s="4">
        <v>397657</v>
      </c>
      <c r="F94" s="42">
        <v>396671</v>
      </c>
      <c r="G94" s="13">
        <f t="shared" si="0"/>
        <v>2007493</v>
      </c>
    </row>
    <row r="95" spans="1:7" ht="12" customHeight="1" x14ac:dyDescent="0.2">
      <c r="A95" s="8" t="str">
        <f>'Pregnant Women Participating'!A95</f>
        <v>Nevada</v>
      </c>
      <c r="B95" s="13">
        <v>1063111</v>
      </c>
      <c r="C95" s="4">
        <v>1046871</v>
      </c>
      <c r="D95" s="4">
        <v>1062504</v>
      </c>
      <c r="E95" s="4">
        <v>1002564</v>
      </c>
      <c r="F95" s="42">
        <v>1005297</v>
      </c>
      <c r="G95" s="13">
        <f t="shared" si="0"/>
        <v>5180347</v>
      </c>
    </row>
    <row r="96" spans="1:7" ht="12" customHeight="1" x14ac:dyDescent="0.2">
      <c r="A96" s="8" t="str">
        <f>'Pregnant Women Participating'!A96</f>
        <v>Oregon</v>
      </c>
      <c r="B96" s="13">
        <v>2593834</v>
      </c>
      <c r="C96" s="4">
        <v>959754</v>
      </c>
      <c r="D96" s="4">
        <v>939938</v>
      </c>
      <c r="E96" s="4">
        <v>939938</v>
      </c>
      <c r="F96" s="42">
        <v>925543</v>
      </c>
      <c r="G96" s="13">
        <f t="shared" si="0"/>
        <v>6359007</v>
      </c>
    </row>
    <row r="97" spans="1:7" ht="12" customHeight="1" x14ac:dyDescent="0.2">
      <c r="A97" s="8" t="str">
        <f>'Pregnant Women Participating'!A97</f>
        <v>Washington</v>
      </c>
      <c r="B97" s="13">
        <v>3516369</v>
      </c>
      <c r="C97" s="4">
        <v>1915937</v>
      </c>
      <c r="D97" s="4">
        <v>1650708</v>
      </c>
      <c r="E97" s="4">
        <v>1650708</v>
      </c>
      <c r="F97" s="42">
        <v>1790435</v>
      </c>
      <c r="G97" s="13">
        <f t="shared" si="0"/>
        <v>10524157</v>
      </c>
    </row>
    <row r="98" spans="1:7" ht="12" customHeight="1" x14ac:dyDescent="0.2">
      <c r="A98" s="8" t="str">
        <f>'Pregnant Women Participating'!A98</f>
        <v>Northern Marianas</v>
      </c>
      <c r="B98" s="13">
        <v>71810</v>
      </c>
      <c r="C98" s="4">
        <v>0</v>
      </c>
      <c r="D98" s="4">
        <v>34714</v>
      </c>
      <c r="E98" s="4">
        <v>33219</v>
      </c>
      <c r="F98" s="42">
        <v>34436</v>
      </c>
      <c r="G98" s="13">
        <f t="shared" si="0"/>
        <v>174179</v>
      </c>
    </row>
    <row r="99" spans="1:7" ht="12" customHeight="1" x14ac:dyDescent="0.2">
      <c r="A99" s="8" t="str">
        <f>'Pregnant Women Participating'!A99</f>
        <v>Inter-Tribal Council, NV</v>
      </c>
      <c r="B99" s="13">
        <v>8604</v>
      </c>
      <c r="C99" s="4">
        <v>7405</v>
      </c>
      <c r="D99" s="4">
        <v>7670</v>
      </c>
      <c r="E99" s="4">
        <v>0</v>
      </c>
      <c r="F99" s="42">
        <v>6996</v>
      </c>
      <c r="G99" s="13">
        <f t="shared" si="0"/>
        <v>30675</v>
      </c>
    </row>
    <row r="100" spans="1:7" s="17" customFormat="1" ht="24.75" customHeight="1" x14ac:dyDescent="0.2">
      <c r="A100" s="14" t="str">
        <f>'Pregnant Women Participating'!A100</f>
        <v>Western Region</v>
      </c>
      <c r="B100" s="16">
        <v>23533318</v>
      </c>
      <c r="C100" s="15">
        <v>16127551</v>
      </c>
      <c r="D100" s="15">
        <v>28366099</v>
      </c>
      <c r="E100" s="15">
        <v>4762058</v>
      </c>
      <c r="F100" s="41">
        <v>17695933</v>
      </c>
      <c r="G100" s="16">
        <f t="shared" si="0"/>
        <v>90484959</v>
      </c>
    </row>
    <row r="101" spans="1:7" s="31" customFormat="1" ht="16.5" customHeight="1" thickBot="1" x14ac:dyDescent="0.25">
      <c r="A101" s="28" t="str">
        <f>'Pregnant Women Participating'!A101</f>
        <v>TOTAL</v>
      </c>
      <c r="B101" s="29">
        <v>215455474</v>
      </c>
      <c r="C101" s="30">
        <v>107051892</v>
      </c>
      <c r="D101" s="30">
        <v>122999330</v>
      </c>
      <c r="E101" s="30">
        <v>109459941</v>
      </c>
      <c r="F101" s="44">
        <v>123358174</v>
      </c>
      <c r="G101" s="29">
        <f t="shared" si="0"/>
        <v>678324811</v>
      </c>
    </row>
    <row r="102" spans="1:7" ht="12.75" customHeight="1" thickTop="1" x14ac:dyDescent="0.2">
      <c r="A102" s="9"/>
    </row>
    <row r="103" spans="1:7" x14ac:dyDescent="0.2">
      <c r="A103" s="9"/>
    </row>
    <row r="104" spans="1:7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1"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>
    <pageSetUpPr fitToPage="1"/>
  </sheetPr>
  <dimension ref="A1:B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2" width="19.7109375" style="3" customWidth="1"/>
    <col min="3" max="16384" width="9.140625" style="3"/>
  </cols>
  <sheetData>
    <row r="1" spans="1:2" ht="12" customHeight="1" x14ac:dyDescent="0.2">
      <c r="A1" s="10" t="s">
        <v>3</v>
      </c>
      <c r="B1" s="2"/>
    </row>
    <row r="2" spans="1:2" ht="12" customHeight="1" x14ac:dyDescent="0.2">
      <c r="A2" s="10" t="str">
        <f>'Pregnant Women Participating'!A2</f>
        <v>FISCAL YEAR 2026</v>
      </c>
      <c r="B2" s="2"/>
    </row>
    <row r="3" spans="1:2" ht="12" customHeight="1" x14ac:dyDescent="0.2">
      <c r="A3" s="1" t="str">
        <f>'Pregnant Women Participating'!A3</f>
        <v>Data as of May 08, 2026</v>
      </c>
      <c r="B3" s="2"/>
    </row>
    <row r="4" spans="1:2" ht="12" customHeight="1" x14ac:dyDescent="0.2">
      <c r="A4" s="2"/>
      <c r="B4" s="21"/>
    </row>
    <row r="5" spans="1:2" ht="24" customHeight="1" x14ac:dyDescent="0.2">
      <c r="A5" s="6" t="s">
        <v>0</v>
      </c>
      <c r="B5" s="11" t="s">
        <v>138</v>
      </c>
    </row>
    <row r="6" spans="1:2" ht="12" customHeight="1" x14ac:dyDescent="0.2">
      <c r="A6" s="7" t="str">
        <f>'Pregnant Women Participating'!A6</f>
        <v>Connecticut</v>
      </c>
      <c r="B6" s="4">
        <v>3293031</v>
      </c>
    </row>
    <row r="7" spans="1:2" ht="12" customHeight="1" x14ac:dyDescent="0.2">
      <c r="A7" s="7" t="str">
        <f>'Pregnant Women Participating'!A7</f>
        <v>Maine</v>
      </c>
      <c r="B7" s="4">
        <v>7143187</v>
      </c>
    </row>
    <row r="8" spans="1:2" ht="12" customHeight="1" x14ac:dyDescent="0.2">
      <c r="A8" s="7" t="str">
        <f>'Pregnant Women Participating'!A8</f>
        <v>Massachusetts</v>
      </c>
      <c r="B8" s="4">
        <v>12164813</v>
      </c>
    </row>
    <row r="9" spans="1:2" ht="12" customHeight="1" x14ac:dyDescent="0.2">
      <c r="A9" s="7" t="str">
        <f>'Pregnant Women Participating'!A9</f>
        <v>New Hampshire</v>
      </c>
      <c r="B9" s="4">
        <v>1829969</v>
      </c>
    </row>
    <row r="10" spans="1:2" ht="12" customHeight="1" x14ac:dyDescent="0.2">
      <c r="A10" s="7" t="str">
        <f>'Pregnant Women Participating'!A10</f>
        <v>New York</v>
      </c>
      <c r="B10" s="4">
        <v>75033537</v>
      </c>
    </row>
    <row r="11" spans="1:2" ht="12" customHeight="1" x14ac:dyDescent="0.2">
      <c r="A11" s="7" t="str">
        <f>'Pregnant Women Participating'!A11</f>
        <v>Rhode Island</v>
      </c>
      <c r="B11" s="4">
        <v>2344943.75</v>
      </c>
    </row>
    <row r="12" spans="1:2" ht="12" customHeight="1" x14ac:dyDescent="0.2">
      <c r="A12" s="7" t="str">
        <f>'Pregnant Women Participating'!A12</f>
        <v>Vermont</v>
      </c>
      <c r="B12" s="4">
        <v>1022737</v>
      </c>
    </row>
    <row r="13" spans="1:2" ht="12" customHeight="1" x14ac:dyDescent="0.2">
      <c r="A13" s="7" t="str">
        <f>'Pregnant Women Participating'!A13</f>
        <v>Virgin Islands</v>
      </c>
      <c r="B13" s="4">
        <v>423622.5</v>
      </c>
    </row>
    <row r="14" spans="1:2" ht="12" customHeight="1" x14ac:dyDescent="0.2">
      <c r="A14" s="7" t="str">
        <f>'Pregnant Women Participating'!A14</f>
        <v>Pleasant Point, ME</v>
      </c>
      <c r="B14" s="4">
        <v>28118.75</v>
      </c>
    </row>
    <row r="15" spans="1:2" s="17" customFormat="1" ht="24.75" customHeight="1" x14ac:dyDescent="0.2">
      <c r="A15" s="14" t="str">
        <f>'Pregnant Women Participating'!A15</f>
        <v>Northeast Region</v>
      </c>
      <c r="B15" s="15">
        <v>103283959</v>
      </c>
    </row>
    <row r="16" spans="1:2" ht="12" customHeight="1" x14ac:dyDescent="0.2">
      <c r="A16" s="7" t="str">
        <f>'Pregnant Women Participating'!A16</f>
        <v>Delaware</v>
      </c>
      <c r="B16" s="4">
        <v>2986753</v>
      </c>
    </row>
    <row r="17" spans="1:2" ht="12" customHeight="1" x14ac:dyDescent="0.2">
      <c r="A17" s="7" t="str">
        <f>'Pregnant Women Participating'!A17</f>
        <v>District of Columbia</v>
      </c>
      <c r="B17" s="4">
        <v>6331683</v>
      </c>
    </row>
    <row r="18" spans="1:2" ht="12" customHeight="1" x14ac:dyDescent="0.2">
      <c r="A18" s="7" t="str">
        <f>'Pregnant Women Participating'!A18</f>
        <v>Maryland</v>
      </c>
      <c r="B18" s="4">
        <v>44597344</v>
      </c>
    </row>
    <row r="19" spans="1:2" ht="12" customHeight="1" x14ac:dyDescent="0.2">
      <c r="A19" s="7" t="str">
        <f>'Pregnant Women Participating'!A19</f>
        <v>New Jersey</v>
      </c>
      <c r="B19" s="4">
        <v>29643600</v>
      </c>
    </row>
    <row r="20" spans="1:2" ht="12" customHeight="1" x14ac:dyDescent="0.2">
      <c r="A20" s="7" t="str">
        <f>'Pregnant Women Participating'!A20</f>
        <v>Pennsylvania</v>
      </c>
      <c r="B20" s="4">
        <v>27387173</v>
      </c>
    </row>
    <row r="21" spans="1:2" ht="12" customHeight="1" x14ac:dyDescent="0.2">
      <c r="A21" s="7" t="str">
        <f>'Pregnant Women Participating'!A21</f>
        <v>Puerto Rico</v>
      </c>
      <c r="B21" s="4">
        <v>11687660</v>
      </c>
    </row>
    <row r="22" spans="1:2" ht="12" customHeight="1" x14ac:dyDescent="0.2">
      <c r="A22" s="7" t="str">
        <f>'Pregnant Women Participating'!A22</f>
        <v>Virginia</v>
      </c>
      <c r="B22" s="4">
        <v>14403297</v>
      </c>
    </row>
    <row r="23" spans="1:2" ht="12" customHeight="1" x14ac:dyDescent="0.2">
      <c r="A23" s="7" t="str">
        <f>'Pregnant Women Participating'!A23</f>
        <v>West Virginia</v>
      </c>
      <c r="B23" s="4">
        <v>10827352</v>
      </c>
    </row>
    <row r="24" spans="1:2" s="17" customFormat="1" ht="24.75" customHeight="1" x14ac:dyDescent="0.2">
      <c r="A24" s="14" t="str">
        <f>'Pregnant Women Participating'!A24</f>
        <v>Mid-Atlantic Region</v>
      </c>
      <c r="B24" s="15">
        <v>147864862</v>
      </c>
    </row>
    <row r="25" spans="1:2" ht="12" customHeight="1" x14ac:dyDescent="0.2">
      <c r="A25" s="7" t="str">
        <f>'Pregnant Women Participating'!A25</f>
        <v>Alabama</v>
      </c>
      <c r="B25" s="4">
        <v>21567063</v>
      </c>
    </row>
    <row r="26" spans="1:2" ht="12" customHeight="1" x14ac:dyDescent="0.2">
      <c r="A26" s="7" t="str">
        <f>'Pregnant Women Participating'!A26</f>
        <v>Florida</v>
      </c>
      <c r="B26" s="4">
        <v>50833867</v>
      </c>
    </row>
    <row r="27" spans="1:2" ht="12" customHeight="1" x14ac:dyDescent="0.2">
      <c r="A27" s="7" t="str">
        <f>'Pregnant Women Participating'!A27</f>
        <v>Georgia</v>
      </c>
      <c r="B27" s="4">
        <v>28225615</v>
      </c>
    </row>
    <row r="28" spans="1:2" ht="12" customHeight="1" x14ac:dyDescent="0.2">
      <c r="A28" s="7" t="str">
        <f>'Pregnant Women Participating'!A28</f>
        <v>Kentucky</v>
      </c>
      <c r="B28" s="4">
        <v>19185531</v>
      </c>
    </row>
    <row r="29" spans="1:2" ht="12" customHeight="1" x14ac:dyDescent="0.2">
      <c r="A29" s="7" t="str">
        <f>'Pregnant Women Participating'!A29</f>
        <v>Mississippi</v>
      </c>
      <c r="B29" s="4">
        <v>4521338</v>
      </c>
    </row>
    <row r="30" spans="1:2" ht="12" customHeight="1" x14ac:dyDescent="0.2">
      <c r="A30" s="7" t="str">
        <f>'Pregnant Women Participating'!A30</f>
        <v>North Carolina</v>
      </c>
      <c r="B30" s="4">
        <v>30856552</v>
      </c>
    </row>
    <row r="31" spans="1:2" ht="12" customHeight="1" x14ac:dyDescent="0.2">
      <c r="A31" s="7" t="str">
        <f>'Pregnant Women Participating'!A31</f>
        <v>South Carolina</v>
      </c>
      <c r="B31" s="4">
        <v>14286334</v>
      </c>
    </row>
    <row r="32" spans="1:2" ht="12" customHeight="1" x14ac:dyDescent="0.2">
      <c r="A32" s="7" t="str">
        <f>'Pregnant Women Participating'!A32</f>
        <v>Tennessee</v>
      </c>
      <c r="B32" s="4">
        <v>22701922</v>
      </c>
    </row>
    <row r="33" spans="1:2" ht="12" customHeight="1" x14ac:dyDescent="0.2">
      <c r="A33" s="7" t="str">
        <f>'Pregnant Women Participating'!A33</f>
        <v>Choctaw Indians, MS</v>
      </c>
      <c r="B33" s="4">
        <v>230338</v>
      </c>
    </row>
    <row r="34" spans="1:2" ht="12" customHeight="1" x14ac:dyDescent="0.2">
      <c r="A34" s="7" t="str">
        <f>'Pregnant Women Participating'!A34</f>
        <v>Eastern Cherokee, NC</v>
      </c>
      <c r="B34" s="4">
        <v>136538</v>
      </c>
    </row>
    <row r="35" spans="1:2" s="17" customFormat="1" ht="24.75" customHeight="1" x14ac:dyDescent="0.2">
      <c r="A35" s="14" t="str">
        <f>'Pregnant Women Participating'!A35</f>
        <v>Southeast Region</v>
      </c>
      <c r="B35" s="15">
        <v>192545098</v>
      </c>
    </row>
    <row r="36" spans="1:2" ht="12" customHeight="1" x14ac:dyDescent="0.2">
      <c r="A36" s="7" t="str">
        <f>'Pregnant Women Participating'!A36</f>
        <v>Illinois</v>
      </c>
      <c r="B36" s="4">
        <v>19562728</v>
      </c>
    </row>
    <row r="37" spans="1:2" ht="12" customHeight="1" x14ac:dyDescent="0.2">
      <c r="A37" s="7" t="str">
        <f>'Pregnant Women Participating'!A37</f>
        <v>Indiana</v>
      </c>
      <c r="B37" s="4">
        <v>13827942</v>
      </c>
    </row>
    <row r="38" spans="1:2" ht="12" customHeight="1" x14ac:dyDescent="0.2">
      <c r="A38" s="7" t="str">
        <f>'Pregnant Women Participating'!A38</f>
        <v>Iowa</v>
      </c>
      <c r="B38" s="4">
        <v>8182371</v>
      </c>
    </row>
    <row r="39" spans="1:2" ht="12" customHeight="1" x14ac:dyDescent="0.2">
      <c r="A39" s="7" t="str">
        <f>'Pregnant Women Participating'!A39</f>
        <v>Michigan</v>
      </c>
      <c r="B39" s="4">
        <v>24904652</v>
      </c>
    </row>
    <row r="40" spans="1:2" ht="12" customHeight="1" x14ac:dyDescent="0.2">
      <c r="A40" s="7" t="str">
        <f>'Pregnant Women Participating'!A40</f>
        <v>Minnesota</v>
      </c>
      <c r="B40" s="4">
        <v>36422811</v>
      </c>
    </row>
    <row r="41" spans="1:2" ht="12" customHeight="1" x14ac:dyDescent="0.2">
      <c r="A41" s="7" t="str">
        <f>'Pregnant Women Participating'!A41</f>
        <v>Ohio</v>
      </c>
      <c r="B41" s="4">
        <v>15190795</v>
      </c>
    </row>
    <row r="42" spans="1:2" ht="12" customHeight="1" x14ac:dyDescent="0.2">
      <c r="A42" s="7" t="str">
        <f>'Pregnant Women Participating'!A42</f>
        <v>Wisconsin</v>
      </c>
      <c r="B42" s="4">
        <v>15858705</v>
      </c>
    </row>
    <row r="43" spans="1:2" s="17" customFormat="1" ht="24.75" customHeight="1" x14ac:dyDescent="0.2">
      <c r="A43" s="14" t="str">
        <f>'Pregnant Women Participating'!A43</f>
        <v>Midwest Region</v>
      </c>
      <c r="B43" s="15">
        <v>133950004</v>
      </c>
    </row>
    <row r="44" spans="1:2" ht="12" customHeight="1" x14ac:dyDescent="0.2">
      <c r="A44" s="7" t="str">
        <f>'Pregnant Women Participating'!A44</f>
        <v>Arizona</v>
      </c>
      <c r="B44" s="4">
        <v>44228378</v>
      </c>
    </row>
    <row r="45" spans="1:2" ht="12" customHeight="1" x14ac:dyDescent="0.2">
      <c r="A45" s="7" t="str">
        <f>'Pregnant Women Participating'!A45</f>
        <v>Arkansas</v>
      </c>
      <c r="B45" s="4">
        <v>8802116</v>
      </c>
    </row>
    <row r="46" spans="1:2" ht="12" customHeight="1" x14ac:dyDescent="0.2">
      <c r="A46" s="7" t="str">
        <f>'Pregnant Women Participating'!A46</f>
        <v>Louisiana</v>
      </c>
      <c r="B46" s="4">
        <v>18808104</v>
      </c>
    </row>
    <row r="47" spans="1:2" ht="12" customHeight="1" x14ac:dyDescent="0.2">
      <c r="A47" s="7" t="str">
        <f>'Pregnant Women Participating'!A47</f>
        <v>New Mexico</v>
      </c>
      <c r="B47" s="4">
        <v>9302767</v>
      </c>
    </row>
    <row r="48" spans="1:2" ht="12" customHeight="1" x14ac:dyDescent="0.2">
      <c r="A48" s="7" t="str">
        <f>'Pregnant Women Participating'!A48</f>
        <v>Oklahoma</v>
      </c>
      <c r="B48" s="4">
        <v>13485682</v>
      </c>
    </row>
    <row r="49" spans="1:2" ht="12" customHeight="1" x14ac:dyDescent="0.2">
      <c r="A49" s="7" t="str">
        <f>'Pregnant Women Participating'!A49</f>
        <v>Texas</v>
      </c>
      <c r="B49" s="4">
        <v>255022918</v>
      </c>
    </row>
    <row r="50" spans="1:2" ht="12" customHeight="1" x14ac:dyDescent="0.2">
      <c r="A50" s="7" t="str">
        <f>'Pregnant Women Participating'!A50</f>
        <v>Utah</v>
      </c>
      <c r="B50" s="4">
        <v>14509330</v>
      </c>
    </row>
    <row r="51" spans="1:2" ht="12" customHeight="1" x14ac:dyDescent="0.2">
      <c r="A51" s="7" t="str">
        <f>'Pregnant Women Participating'!A51</f>
        <v>Inter-Tribal Council, AZ</v>
      </c>
      <c r="B51" s="4">
        <v>1625907</v>
      </c>
    </row>
    <row r="52" spans="1:2" ht="12" customHeight="1" x14ac:dyDescent="0.2">
      <c r="A52" s="7" t="str">
        <f>'Pregnant Women Participating'!A52</f>
        <v>Navajo Nation, AZ</v>
      </c>
      <c r="B52" s="4">
        <v>1408650</v>
      </c>
    </row>
    <row r="53" spans="1:2" ht="12" customHeight="1" x14ac:dyDescent="0.2">
      <c r="A53" s="7" t="str">
        <f>'Pregnant Women Participating'!A53</f>
        <v>Acoma, Canoncito &amp; Laguna, NM</v>
      </c>
      <c r="B53" s="4">
        <v>77027</v>
      </c>
    </row>
    <row r="54" spans="1:2" ht="12" customHeight="1" x14ac:dyDescent="0.2">
      <c r="A54" s="7" t="str">
        <f>'Pregnant Women Participating'!A54</f>
        <v>Eight Northern Pueblos, NM</v>
      </c>
      <c r="B54" s="4">
        <v>139216</v>
      </c>
    </row>
    <row r="55" spans="1:2" ht="12" customHeight="1" x14ac:dyDescent="0.2">
      <c r="A55" s="7" t="str">
        <f>'Pregnant Women Participating'!A55</f>
        <v>Five Sandoval Pueblos, NM</v>
      </c>
      <c r="B55" s="4">
        <v>125930</v>
      </c>
    </row>
    <row r="56" spans="1:2" ht="12" customHeight="1" x14ac:dyDescent="0.2">
      <c r="A56" s="7" t="str">
        <f>'Pregnant Women Participating'!A56</f>
        <v>Isleta Pueblo, NM</v>
      </c>
      <c r="B56" s="4">
        <v>165684</v>
      </c>
    </row>
    <row r="57" spans="1:2" ht="12" customHeight="1" x14ac:dyDescent="0.2">
      <c r="A57" s="7" t="str">
        <f>'Pregnant Women Participating'!A57</f>
        <v>San Felipe Pueblo, NM</v>
      </c>
      <c r="B57" s="4">
        <v>248696</v>
      </c>
    </row>
    <row r="58" spans="1:2" ht="12" customHeight="1" x14ac:dyDescent="0.2">
      <c r="A58" s="7" t="str">
        <f>'Pregnant Women Participating'!A58</f>
        <v>Santo Domingo Tribe, NM</v>
      </c>
      <c r="B58" s="4">
        <v>109428</v>
      </c>
    </row>
    <row r="59" spans="1:2" ht="12" customHeight="1" x14ac:dyDescent="0.2">
      <c r="A59" s="7" t="str">
        <f>'Pregnant Women Participating'!A59</f>
        <v>Zuni Pueblo, NM</v>
      </c>
      <c r="B59" s="4">
        <v>187701</v>
      </c>
    </row>
    <row r="60" spans="1:2" ht="12" customHeight="1" x14ac:dyDescent="0.2">
      <c r="A60" s="7" t="str">
        <f>'Pregnant Women Participating'!A60</f>
        <v>Cherokee Nation, OK</v>
      </c>
      <c r="B60" s="4">
        <v>1609615</v>
      </c>
    </row>
    <row r="61" spans="1:2" ht="12" customHeight="1" x14ac:dyDescent="0.2">
      <c r="A61" s="7" t="str">
        <f>'Pregnant Women Participating'!A61</f>
        <v>Chickasaw Nation, OK</v>
      </c>
      <c r="B61" s="4">
        <v>1743196</v>
      </c>
    </row>
    <row r="62" spans="1:2" ht="12" customHeight="1" x14ac:dyDescent="0.2">
      <c r="A62" s="7" t="str">
        <f>'Pregnant Women Participating'!A62</f>
        <v>Choctaw Nation, OK</v>
      </c>
      <c r="B62" s="4">
        <v>851173</v>
      </c>
    </row>
    <row r="63" spans="1:2" ht="12" customHeight="1" x14ac:dyDescent="0.2">
      <c r="A63" s="7" t="str">
        <f>'Pregnant Women Participating'!A63</f>
        <v>Citizen Potawatomi Nation, OK</v>
      </c>
      <c r="B63" s="4">
        <v>323623</v>
      </c>
    </row>
    <row r="64" spans="1:2" ht="12" customHeight="1" x14ac:dyDescent="0.2">
      <c r="A64" s="7" t="str">
        <f>'Pregnant Women Participating'!A64</f>
        <v>Inter-Tribal Council, OK</v>
      </c>
      <c r="B64" s="4">
        <v>216018</v>
      </c>
    </row>
    <row r="65" spans="1:2" ht="12" customHeight="1" x14ac:dyDescent="0.2">
      <c r="A65" s="7" t="str">
        <f>'Pregnant Women Participating'!A65</f>
        <v>Muscogee Creek Nation, OK</v>
      </c>
      <c r="B65" s="4">
        <v>302548</v>
      </c>
    </row>
    <row r="66" spans="1:2" ht="12" customHeight="1" x14ac:dyDescent="0.2">
      <c r="A66" s="7" t="str">
        <f>'Pregnant Women Participating'!A66</f>
        <v>Osage Tribal Council, OK</v>
      </c>
      <c r="B66" s="4">
        <v>753408</v>
      </c>
    </row>
    <row r="67" spans="1:2" ht="12" customHeight="1" x14ac:dyDescent="0.2">
      <c r="A67" s="7" t="str">
        <f>'Pregnant Women Participating'!A67</f>
        <v>Otoe-Missouria Tribe, OK</v>
      </c>
      <c r="B67" s="4">
        <v>350511</v>
      </c>
    </row>
    <row r="68" spans="1:2" ht="12" customHeight="1" x14ac:dyDescent="0.2">
      <c r="A68" s="7" t="str">
        <f>'Pregnant Women Participating'!A68</f>
        <v>Wichita, Caddo &amp; Delaware (WCD), OK</v>
      </c>
      <c r="B68" s="4">
        <v>744406</v>
      </c>
    </row>
    <row r="69" spans="1:2" s="17" customFormat="1" ht="24.75" customHeight="1" x14ac:dyDescent="0.2">
      <c r="A69" s="14" t="str">
        <f>'Pregnant Women Participating'!A69</f>
        <v>Southwest Region</v>
      </c>
      <c r="B69" s="15">
        <v>375142032</v>
      </c>
    </row>
    <row r="70" spans="1:2" ht="12" customHeight="1" x14ac:dyDescent="0.2">
      <c r="A70" s="7" t="str">
        <f>'Pregnant Women Participating'!A70</f>
        <v>Colorado</v>
      </c>
      <c r="B70" s="13">
        <v>11433871</v>
      </c>
    </row>
    <row r="71" spans="1:2" ht="12" customHeight="1" x14ac:dyDescent="0.2">
      <c r="A71" s="7" t="str">
        <f>'Pregnant Women Participating'!A71</f>
        <v>Kansas</v>
      </c>
      <c r="B71" s="13">
        <v>8109847</v>
      </c>
    </row>
    <row r="72" spans="1:2" ht="12" customHeight="1" x14ac:dyDescent="0.2">
      <c r="A72" s="7" t="str">
        <f>'Pregnant Women Participating'!A72</f>
        <v>Missouri</v>
      </c>
      <c r="B72" s="13">
        <v>12760766</v>
      </c>
    </row>
    <row r="73" spans="1:2" ht="12" customHeight="1" x14ac:dyDescent="0.2">
      <c r="A73" s="7" t="str">
        <f>'Pregnant Women Participating'!A73</f>
        <v>Montana</v>
      </c>
      <c r="B73" s="13">
        <v>5904169</v>
      </c>
    </row>
    <row r="74" spans="1:2" ht="12" customHeight="1" x14ac:dyDescent="0.2">
      <c r="A74" s="7" t="str">
        <f>'Pregnant Women Participating'!A74</f>
        <v>Nebraska</v>
      </c>
      <c r="B74" s="13">
        <v>2717126</v>
      </c>
    </row>
    <row r="75" spans="1:2" ht="12" customHeight="1" x14ac:dyDescent="0.2">
      <c r="A75" s="7" t="str">
        <f>'Pregnant Women Participating'!A75</f>
        <v>North Dakota</v>
      </c>
      <c r="B75" s="13">
        <v>2040121</v>
      </c>
    </row>
    <row r="76" spans="1:2" ht="12" customHeight="1" x14ac:dyDescent="0.2">
      <c r="A76" s="7" t="str">
        <f>'Pregnant Women Participating'!A76</f>
        <v>South Dakota</v>
      </c>
      <c r="B76" s="13">
        <v>3991073</v>
      </c>
    </row>
    <row r="77" spans="1:2" ht="12" customHeight="1" x14ac:dyDescent="0.2">
      <c r="A77" s="7" t="str">
        <f>'Pregnant Women Participating'!A77</f>
        <v>Wyoming</v>
      </c>
      <c r="B77" s="13">
        <v>3627723</v>
      </c>
    </row>
    <row r="78" spans="1:2" ht="12" customHeight="1" x14ac:dyDescent="0.2">
      <c r="A78" s="7" t="str">
        <f>'Pregnant Women Participating'!A78</f>
        <v>Ute Mountain Ute Tribe, CO</v>
      </c>
      <c r="B78" s="13">
        <v>57781</v>
      </c>
    </row>
    <row r="79" spans="1:2" ht="12" customHeight="1" x14ac:dyDescent="0.2">
      <c r="A79" s="7" t="str">
        <f>'Pregnant Women Participating'!A79</f>
        <v>Omaha Sioux, NE</v>
      </c>
      <c r="B79" s="13">
        <v>117419</v>
      </c>
    </row>
    <row r="80" spans="1:2" ht="12" customHeight="1" x14ac:dyDescent="0.2">
      <c r="A80" s="7" t="str">
        <f>'Pregnant Women Participating'!A80</f>
        <v>Santee Sioux, NE</v>
      </c>
      <c r="B80" s="13">
        <v>37151</v>
      </c>
    </row>
    <row r="81" spans="1:2" ht="12" customHeight="1" x14ac:dyDescent="0.2">
      <c r="A81" s="7" t="str">
        <f>'Pregnant Women Participating'!A81</f>
        <v>Winnebago Tribe, NE</v>
      </c>
      <c r="B81" s="13">
        <v>108240</v>
      </c>
    </row>
    <row r="82" spans="1:2" ht="12" customHeight="1" x14ac:dyDescent="0.2">
      <c r="A82" s="7" t="str">
        <f>'Pregnant Women Participating'!A82</f>
        <v>Standing Rock Sioux Tribe, ND</v>
      </c>
      <c r="B82" s="13">
        <v>420538</v>
      </c>
    </row>
    <row r="83" spans="1:2" ht="12" customHeight="1" x14ac:dyDescent="0.2">
      <c r="A83" s="7" t="str">
        <f>'Pregnant Women Participating'!A83</f>
        <v>Three Affiliated Tribes, ND</v>
      </c>
      <c r="B83" s="13">
        <v>275779</v>
      </c>
    </row>
    <row r="84" spans="1:2" ht="12" customHeight="1" x14ac:dyDescent="0.2">
      <c r="A84" s="7" t="str">
        <f>'Pregnant Women Participating'!A84</f>
        <v>Cheyenne River Sioux, SD</v>
      </c>
      <c r="B84" s="13">
        <v>187972</v>
      </c>
    </row>
    <row r="85" spans="1:2" ht="12" customHeight="1" x14ac:dyDescent="0.2">
      <c r="A85" s="7" t="str">
        <f>'Pregnant Women Participating'!A85</f>
        <v>Rosebud Sioux, SD</v>
      </c>
      <c r="B85" s="13">
        <v>292280</v>
      </c>
    </row>
    <row r="86" spans="1:2" ht="12" customHeight="1" x14ac:dyDescent="0.2">
      <c r="A86" s="7" t="str">
        <f>'Pregnant Women Participating'!A86</f>
        <v>Northern Arapahoe, WY</v>
      </c>
      <c r="B86" s="13">
        <v>163206</v>
      </c>
    </row>
    <row r="87" spans="1:2" ht="12" customHeight="1" x14ac:dyDescent="0.2">
      <c r="A87" s="7" t="str">
        <f>'Pregnant Women Participating'!A87</f>
        <v>Shoshone Tribe, WY</v>
      </c>
      <c r="B87" s="13">
        <v>123074</v>
      </c>
    </row>
    <row r="88" spans="1:2" s="17" customFormat="1" ht="24.75" customHeight="1" x14ac:dyDescent="0.2">
      <c r="A88" s="14" t="str">
        <f>'Pregnant Women Participating'!A88</f>
        <v>Mountain Plains</v>
      </c>
      <c r="B88" s="15">
        <v>52368136</v>
      </c>
    </row>
    <row r="89" spans="1:2" ht="12" customHeight="1" x14ac:dyDescent="0.2">
      <c r="A89" s="8" t="str">
        <f>'Pregnant Women Participating'!A89</f>
        <v>Alaska</v>
      </c>
      <c r="B89" s="13">
        <v>4739536</v>
      </c>
    </row>
    <row r="90" spans="1:2" ht="12" customHeight="1" x14ac:dyDescent="0.2">
      <c r="A90" s="8" t="str">
        <f>'Pregnant Women Participating'!A90</f>
        <v>American Samoa</v>
      </c>
      <c r="B90" s="13">
        <v>319087</v>
      </c>
    </row>
    <row r="91" spans="1:2" ht="12" customHeight="1" x14ac:dyDescent="0.2">
      <c r="A91" s="8" t="str">
        <f>'Pregnant Women Participating'!A91</f>
        <v>California</v>
      </c>
      <c r="B91" s="13">
        <v>349078015</v>
      </c>
    </row>
    <row r="92" spans="1:2" ht="12" customHeight="1" x14ac:dyDescent="0.2">
      <c r="A92" s="8" t="str">
        <f>'Pregnant Women Participating'!A92</f>
        <v>Guam</v>
      </c>
      <c r="B92" s="13">
        <v>1057527</v>
      </c>
    </row>
    <row r="93" spans="1:2" ht="12" customHeight="1" x14ac:dyDescent="0.2">
      <c r="A93" s="8" t="str">
        <f>'Pregnant Women Participating'!A93</f>
        <v>Hawaii</v>
      </c>
      <c r="B93" s="13">
        <v>5676325</v>
      </c>
    </row>
    <row r="94" spans="1:2" ht="12" customHeight="1" x14ac:dyDescent="0.2">
      <c r="A94" s="8" t="str">
        <f>'Pregnant Women Participating'!A94</f>
        <v>Idaho</v>
      </c>
      <c r="B94" s="13">
        <v>4996425</v>
      </c>
    </row>
    <row r="95" spans="1:2" ht="12" customHeight="1" x14ac:dyDescent="0.2">
      <c r="A95" s="8" t="str">
        <f>'Pregnant Women Participating'!A95</f>
        <v>Nevada</v>
      </c>
      <c r="B95" s="13">
        <v>7532464</v>
      </c>
    </row>
    <row r="96" spans="1:2" ht="12" customHeight="1" x14ac:dyDescent="0.2">
      <c r="A96" s="8" t="str">
        <f>'Pregnant Women Participating'!A96</f>
        <v>Oregon</v>
      </c>
      <c r="B96" s="13">
        <v>14316888</v>
      </c>
    </row>
    <row r="97" spans="1:2" ht="12" customHeight="1" x14ac:dyDescent="0.2">
      <c r="A97" s="8" t="str">
        <f>'Pregnant Women Participating'!A97</f>
        <v>Washington</v>
      </c>
      <c r="B97" s="13">
        <v>10947126</v>
      </c>
    </row>
    <row r="98" spans="1:2" ht="12" customHeight="1" x14ac:dyDescent="0.2">
      <c r="A98" s="8" t="str">
        <f>'Pregnant Women Participating'!A98</f>
        <v>Northern Marianas</v>
      </c>
      <c r="B98" s="13">
        <v>632409</v>
      </c>
    </row>
    <row r="99" spans="1:2" ht="12" customHeight="1" x14ac:dyDescent="0.2">
      <c r="A99" s="8" t="str">
        <f>'Pregnant Women Participating'!A99</f>
        <v>Inter-Tribal Council, NV</v>
      </c>
      <c r="B99" s="13">
        <v>243197</v>
      </c>
    </row>
    <row r="100" spans="1:2" s="17" customFormat="1" ht="24.75" customHeight="1" x14ac:dyDescent="0.2">
      <c r="A100" s="14" t="str">
        <f>'Pregnant Women Participating'!A100</f>
        <v>Western Region</v>
      </c>
      <c r="B100" s="15">
        <v>399538999</v>
      </c>
    </row>
    <row r="101" spans="1:2" s="25" customFormat="1" ht="16.5" customHeight="1" thickBot="1" x14ac:dyDescent="0.25">
      <c r="A101" s="22" t="str">
        <f>'Pregnant Women Participating'!A101</f>
        <v>TOTAL</v>
      </c>
      <c r="B101" s="23">
        <v>1404693090</v>
      </c>
    </row>
    <row r="102" spans="1:2" ht="12.75" customHeight="1" thickTop="1" x14ac:dyDescent="0.2">
      <c r="A102" s="9"/>
    </row>
    <row r="103" spans="1:2" x14ac:dyDescent="0.2">
      <c r="A103" s="9"/>
    </row>
    <row r="104" spans="1:2" s="27" customFormat="1" ht="12.75" x14ac:dyDescent="0.2">
      <c r="A104" s="26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112"/>
  <sheetViews>
    <sheetView showGridLines="0" zoomScaleNormal="100" workbookViewId="0"/>
  </sheetViews>
  <sheetFormatPr defaultColWidth="9.140625" defaultRowHeight="12" x14ac:dyDescent="0.2"/>
  <cols>
    <col min="1" max="1" width="34.7109375" style="3" customWidth="1"/>
    <col min="2" max="6" width="11.7109375" style="3" customWidth="1"/>
    <col min="7" max="7" width="13.7109375" style="3" customWidth="1"/>
    <col min="8" max="16384" width="9.140625" style="3"/>
  </cols>
  <sheetData>
    <row r="1" spans="1:7" ht="12" customHeight="1" x14ac:dyDescent="0.2">
      <c r="A1" s="10" t="s">
        <v>2</v>
      </c>
      <c r="B1" s="2"/>
      <c r="C1" s="2"/>
      <c r="D1" s="2"/>
      <c r="E1" s="2"/>
      <c r="F1" s="2"/>
      <c r="G1" s="2"/>
    </row>
    <row r="2" spans="1:7" ht="12" customHeight="1" x14ac:dyDescent="0.2">
      <c r="A2" s="10" t="s">
        <v>41</v>
      </c>
      <c r="B2" s="2"/>
      <c r="C2" s="2"/>
      <c r="D2" s="2"/>
      <c r="E2" s="2"/>
      <c r="F2" s="2"/>
      <c r="G2" s="2"/>
    </row>
    <row r="3" spans="1:7" ht="12" customHeight="1" x14ac:dyDescent="0.2">
      <c r="A3" s="1" t="s">
        <v>140</v>
      </c>
      <c r="B3" s="2"/>
      <c r="C3" s="2"/>
      <c r="D3" s="2"/>
      <c r="E3" s="2"/>
      <c r="F3" s="2"/>
      <c r="G3" s="2"/>
    </row>
    <row r="4" spans="1:7" ht="12" customHeight="1" x14ac:dyDescent="0.2">
      <c r="A4" s="2"/>
      <c r="B4" s="2"/>
      <c r="C4" s="2"/>
      <c r="D4" s="2"/>
      <c r="E4" s="2"/>
      <c r="F4" s="2"/>
      <c r="G4" s="2"/>
    </row>
    <row r="5" spans="1:7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19">
        <f>DATE(RIGHT(A2,4),1,1)</f>
        <v>46023</v>
      </c>
      <c r="F5" s="19">
        <f>DATE(RIGHT(A2,4),2,1)</f>
        <v>46054</v>
      </c>
      <c r="G5" s="12" t="s">
        <v>12</v>
      </c>
    </row>
    <row r="6" spans="1:7" ht="12" customHeight="1" x14ac:dyDescent="0.2">
      <c r="A6" s="7" t="s">
        <v>42</v>
      </c>
      <c r="B6" s="13">
        <v>4594</v>
      </c>
      <c r="C6" s="4">
        <v>4290</v>
      </c>
      <c r="D6" s="4">
        <v>4268</v>
      </c>
      <c r="E6" s="4">
        <v>4192</v>
      </c>
      <c r="F6" s="4">
        <v>4008</v>
      </c>
      <c r="G6" s="13">
        <f t="shared" ref="G6:G14" si="0">IF(SUM(B6:F6)&gt;0,AVERAGE(B6:F6)," ")</f>
        <v>4270.3999999999996</v>
      </c>
    </row>
    <row r="7" spans="1:7" ht="12" customHeight="1" x14ac:dyDescent="0.2">
      <c r="A7" s="7" t="s">
        <v>43</v>
      </c>
      <c r="B7" s="13">
        <v>1521</v>
      </c>
      <c r="C7" s="4">
        <v>1440</v>
      </c>
      <c r="D7" s="4">
        <v>1384</v>
      </c>
      <c r="E7" s="4">
        <v>1399</v>
      </c>
      <c r="F7" s="4">
        <v>1353</v>
      </c>
      <c r="G7" s="13">
        <f t="shared" si="0"/>
        <v>1419.4</v>
      </c>
    </row>
    <row r="8" spans="1:7" ht="12" customHeight="1" x14ac:dyDescent="0.2">
      <c r="A8" s="7" t="s">
        <v>44</v>
      </c>
      <c r="B8" s="13">
        <v>8548</v>
      </c>
      <c r="C8" s="4">
        <v>8452</v>
      </c>
      <c r="D8" s="4">
        <v>8244</v>
      </c>
      <c r="E8" s="4">
        <v>8209</v>
      </c>
      <c r="F8" s="4">
        <v>8151</v>
      </c>
      <c r="G8" s="13">
        <f t="shared" si="0"/>
        <v>8320.7999999999993</v>
      </c>
    </row>
    <row r="9" spans="1:7" ht="12" customHeight="1" x14ac:dyDescent="0.2">
      <c r="A9" s="7" t="s">
        <v>45</v>
      </c>
      <c r="B9" s="13">
        <v>859</v>
      </c>
      <c r="C9" s="4">
        <v>831</v>
      </c>
      <c r="D9" s="4">
        <v>844</v>
      </c>
      <c r="E9" s="4">
        <v>839</v>
      </c>
      <c r="F9" s="4">
        <v>851</v>
      </c>
      <c r="G9" s="13">
        <f t="shared" si="0"/>
        <v>844.8</v>
      </c>
    </row>
    <row r="10" spans="1:7" ht="12" customHeight="1" x14ac:dyDescent="0.2">
      <c r="A10" s="7" t="s">
        <v>46</v>
      </c>
      <c r="B10" s="13">
        <v>31298</v>
      </c>
      <c r="C10" s="4">
        <v>29922</v>
      </c>
      <c r="D10" s="4">
        <v>29457</v>
      </c>
      <c r="E10" s="4">
        <v>29612</v>
      </c>
      <c r="F10" s="4">
        <v>29358</v>
      </c>
      <c r="G10" s="13">
        <f t="shared" si="0"/>
        <v>29929.4</v>
      </c>
    </row>
    <row r="11" spans="1:7" ht="12" customHeight="1" x14ac:dyDescent="0.2">
      <c r="A11" s="7" t="s">
        <v>47</v>
      </c>
      <c r="B11" s="13">
        <v>1314</v>
      </c>
      <c r="C11" s="4">
        <v>1192</v>
      </c>
      <c r="D11" s="4">
        <v>1194</v>
      </c>
      <c r="E11" s="4">
        <v>1230</v>
      </c>
      <c r="F11" s="4">
        <v>1218</v>
      </c>
      <c r="G11" s="13">
        <f t="shared" si="0"/>
        <v>1229.5999999999999</v>
      </c>
    </row>
    <row r="12" spans="1:7" ht="12" customHeight="1" x14ac:dyDescent="0.2">
      <c r="A12" s="7" t="s">
        <v>48</v>
      </c>
      <c r="B12" s="13">
        <v>736</v>
      </c>
      <c r="C12" s="4">
        <v>721</v>
      </c>
      <c r="D12" s="4">
        <v>724</v>
      </c>
      <c r="E12" s="4">
        <v>732</v>
      </c>
      <c r="F12" s="4">
        <v>754</v>
      </c>
      <c r="G12" s="13">
        <f t="shared" si="0"/>
        <v>733.4</v>
      </c>
    </row>
    <row r="13" spans="1:7" ht="12" customHeight="1" x14ac:dyDescent="0.2">
      <c r="A13" s="7" t="s">
        <v>49</v>
      </c>
      <c r="B13" s="13">
        <v>163</v>
      </c>
      <c r="C13" s="4">
        <v>177</v>
      </c>
      <c r="D13" s="4">
        <v>153</v>
      </c>
      <c r="E13" s="4">
        <v>138</v>
      </c>
      <c r="F13" s="4">
        <v>0</v>
      </c>
      <c r="G13" s="13">
        <f t="shared" si="0"/>
        <v>126.2</v>
      </c>
    </row>
    <row r="14" spans="1:7" ht="12" customHeight="1" x14ac:dyDescent="0.2">
      <c r="A14" s="7" t="s">
        <v>50</v>
      </c>
      <c r="B14" s="13">
        <v>6</v>
      </c>
      <c r="C14" s="4">
        <v>8</v>
      </c>
      <c r="D14" s="4">
        <v>8</v>
      </c>
      <c r="E14" s="4">
        <v>7</v>
      </c>
      <c r="F14" s="4">
        <v>0</v>
      </c>
      <c r="G14" s="13">
        <f t="shared" si="0"/>
        <v>5.8</v>
      </c>
    </row>
    <row r="15" spans="1:7" s="17" customFormat="1" ht="24.75" customHeight="1" x14ac:dyDescent="0.2">
      <c r="A15" s="14" t="s">
        <v>51</v>
      </c>
      <c r="B15" s="16">
        <v>49039</v>
      </c>
      <c r="C15" s="15">
        <v>47033</v>
      </c>
      <c r="D15" s="15">
        <v>46276</v>
      </c>
      <c r="E15" s="15">
        <v>46358</v>
      </c>
      <c r="F15" s="15">
        <v>45693</v>
      </c>
      <c r="G15" s="16">
        <f t="shared" ref="G15:G101" si="1">IF(SUM(B15:F15)&gt;0,AVERAGE(B15:F15)," ")</f>
        <v>46879.8</v>
      </c>
    </row>
    <row r="16" spans="1:7" ht="12" customHeight="1" x14ac:dyDescent="0.2">
      <c r="A16" s="7" t="s">
        <v>52</v>
      </c>
      <c r="B16" s="4">
        <v>1842</v>
      </c>
      <c r="C16" s="4">
        <v>1766</v>
      </c>
      <c r="D16" s="4">
        <v>1773</v>
      </c>
      <c r="E16" s="4">
        <v>1745</v>
      </c>
      <c r="F16" s="4">
        <v>1734</v>
      </c>
      <c r="G16" s="13">
        <f t="shared" si="1"/>
        <v>1772</v>
      </c>
    </row>
    <row r="17" spans="1:7" ht="12" customHeight="1" x14ac:dyDescent="0.2">
      <c r="A17" s="7" t="s">
        <v>53</v>
      </c>
      <c r="B17" s="4">
        <v>864</v>
      </c>
      <c r="C17" s="4">
        <v>829</v>
      </c>
      <c r="D17" s="4">
        <v>775</v>
      </c>
      <c r="E17" s="4">
        <v>720</v>
      </c>
      <c r="F17" s="4">
        <v>744</v>
      </c>
      <c r="G17" s="13">
        <f t="shared" si="1"/>
        <v>786.4</v>
      </c>
    </row>
    <row r="18" spans="1:7" ht="12" customHeight="1" x14ac:dyDescent="0.2">
      <c r="A18" s="7" t="s">
        <v>54</v>
      </c>
      <c r="B18" s="4">
        <v>10487</v>
      </c>
      <c r="C18" s="4">
        <v>9899</v>
      </c>
      <c r="D18" s="4">
        <v>9750</v>
      </c>
      <c r="E18" s="4">
        <v>9646</v>
      </c>
      <c r="F18" s="4">
        <v>9526</v>
      </c>
      <c r="G18" s="13">
        <f t="shared" si="1"/>
        <v>9861.6</v>
      </c>
    </row>
    <row r="19" spans="1:7" ht="12" customHeight="1" x14ac:dyDescent="0.2">
      <c r="A19" s="7" t="s">
        <v>55</v>
      </c>
      <c r="B19" s="4">
        <v>11429</v>
      </c>
      <c r="C19" s="4">
        <v>11226</v>
      </c>
      <c r="D19" s="4">
        <v>10839</v>
      </c>
      <c r="E19" s="4">
        <v>10763</v>
      </c>
      <c r="F19" s="4">
        <v>10829</v>
      </c>
      <c r="G19" s="13">
        <f t="shared" si="1"/>
        <v>11017.2</v>
      </c>
    </row>
    <row r="20" spans="1:7" ht="12" customHeight="1" x14ac:dyDescent="0.2">
      <c r="A20" s="7" t="s">
        <v>56</v>
      </c>
      <c r="B20" s="4">
        <v>12934</v>
      </c>
      <c r="C20" s="4">
        <v>12417</v>
      </c>
      <c r="D20" s="4">
        <v>11870</v>
      </c>
      <c r="E20" s="4">
        <v>11509</v>
      </c>
      <c r="F20" s="4">
        <v>11796</v>
      </c>
      <c r="G20" s="13">
        <f t="shared" si="1"/>
        <v>12105.2</v>
      </c>
    </row>
    <row r="21" spans="1:7" ht="12" customHeight="1" x14ac:dyDescent="0.2">
      <c r="A21" s="7" t="s">
        <v>57</v>
      </c>
      <c r="B21" s="4">
        <v>8582</v>
      </c>
      <c r="C21" s="4">
        <v>8279</v>
      </c>
      <c r="D21" s="4">
        <v>7929</v>
      </c>
      <c r="E21" s="4">
        <v>7644</v>
      </c>
      <c r="F21" s="4">
        <v>7723</v>
      </c>
      <c r="G21" s="13">
        <f t="shared" si="1"/>
        <v>8031.4</v>
      </c>
    </row>
    <row r="22" spans="1:7" ht="12" customHeight="1" x14ac:dyDescent="0.2">
      <c r="A22" s="7" t="s">
        <v>58</v>
      </c>
      <c r="B22" s="4">
        <v>8016</v>
      </c>
      <c r="C22" s="4">
        <v>7455</v>
      </c>
      <c r="D22" s="4">
        <v>7127</v>
      </c>
      <c r="E22" s="4">
        <v>7037</v>
      </c>
      <c r="F22" s="4">
        <v>7023</v>
      </c>
      <c r="G22" s="13">
        <f t="shared" si="1"/>
        <v>7331.6</v>
      </c>
    </row>
    <row r="23" spans="1:7" ht="12" customHeight="1" x14ac:dyDescent="0.2">
      <c r="A23" s="7" t="s">
        <v>59</v>
      </c>
      <c r="B23" s="4">
        <v>3056</v>
      </c>
      <c r="C23" s="4">
        <v>2858</v>
      </c>
      <c r="D23" s="4">
        <v>2784</v>
      </c>
      <c r="E23" s="4">
        <v>2824</v>
      </c>
      <c r="F23" s="4">
        <v>2791</v>
      </c>
      <c r="G23" s="13">
        <f t="shared" si="1"/>
        <v>2862.6</v>
      </c>
    </row>
    <row r="24" spans="1:7" s="17" customFormat="1" ht="24.75" customHeight="1" x14ac:dyDescent="0.2">
      <c r="A24" s="14" t="s">
        <v>60</v>
      </c>
      <c r="B24" s="15">
        <v>57210</v>
      </c>
      <c r="C24" s="15">
        <v>54729</v>
      </c>
      <c r="D24" s="15">
        <v>52847</v>
      </c>
      <c r="E24" s="15">
        <v>51888</v>
      </c>
      <c r="F24" s="15">
        <v>52166</v>
      </c>
      <c r="G24" s="16">
        <f t="shared" si="1"/>
        <v>53768</v>
      </c>
    </row>
    <row r="25" spans="1:7" ht="12" customHeight="1" x14ac:dyDescent="0.2">
      <c r="A25" s="7" t="s">
        <v>61</v>
      </c>
      <c r="B25" s="4">
        <v>10191</v>
      </c>
      <c r="C25" s="4">
        <v>8962</v>
      </c>
      <c r="D25" s="4">
        <v>8969</v>
      </c>
      <c r="E25" s="4">
        <v>9543</v>
      </c>
      <c r="F25" s="4">
        <v>9565</v>
      </c>
      <c r="G25" s="13">
        <f t="shared" si="1"/>
        <v>9446</v>
      </c>
    </row>
    <row r="26" spans="1:7" ht="12" customHeight="1" x14ac:dyDescent="0.2">
      <c r="A26" s="7" t="s">
        <v>62</v>
      </c>
      <c r="B26" s="4">
        <v>33326</v>
      </c>
      <c r="C26" s="4">
        <v>30600</v>
      </c>
      <c r="D26" s="4">
        <v>29213</v>
      </c>
      <c r="E26" s="4">
        <v>28749</v>
      </c>
      <c r="F26" s="4">
        <v>27634</v>
      </c>
      <c r="G26" s="13">
        <f t="shared" si="1"/>
        <v>29904.400000000001</v>
      </c>
    </row>
    <row r="27" spans="1:7" ht="12" customHeight="1" x14ac:dyDescent="0.2">
      <c r="A27" s="7" t="s">
        <v>63</v>
      </c>
      <c r="B27" s="4">
        <v>22359</v>
      </c>
      <c r="C27" s="4">
        <v>21302</v>
      </c>
      <c r="D27" s="4">
        <v>20990</v>
      </c>
      <c r="E27" s="4">
        <v>21042</v>
      </c>
      <c r="F27" s="4">
        <v>20945</v>
      </c>
      <c r="G27" s="13">
        <f t="shared" si="1"/>
        <v>21327.599999999999</v>
      </c>
    </row>
    <row r="28" spans="1:7" ht="12" customHeight="1" x14ac:dyDescent="0.2">
      <c r="A28" s="7" t="s">
        <v>64</v>
      </c>
      <c r="B28" s="4">
        <v>9043</v>
      </c>
      <c r="C28" s="4">
        <v>8525</v>
      </c>
      <c r="D28" s="4">
        <v>7922</v>
      </c>
      <c r="E28" s="4">
        <v>7595</v>
      </c>
      <c r="F28" s="4">
        <v>8160</v>
      </c>
      <c r="G28" s="13">
        <f t="shared" si="1"/>
        <v>8249</v>
      </c>
    </row>
    <row r="29" spans="1:7" ht="12" customHeight="1" x14ac:dyDescent="0.2">
      <c r="A29" s="7" t="s">
        <v>65</v>
      </c>
      <c r="B29" s="4">
        <v>4914</v>
      </c>
      <c r="C29" s="4">
        <v>4882</v>
      </c>
      <c r="D29" s="4">
        <v>4540</v>
      </c>
      <c r="E29" s="4">
        <v>3769</v>
      </c>
      <c r="F29" s="4">
        <v>4119</v>
      </c>
      <c r="G29" s="13">
        <f t="shared" si="1"/>
        <v>4444.8</v>
      </c>
    </row>
    <row r="30" spans="1:7" ht="12" customHeight="1" x14ac:dyDescent="0.2">
      <c r="A30" s="7" t="s">
        <v>66</v>
      </c>
      <c r="B30" s="4">
        <v>21818</v>
      </c>
      <c r="C30" s="4">
        <v>20521</v>
      </c>
      <c r="D30" s="4">
        <v>19986</v>
      </c>
      <c r="E30" s="4">
        <v>19920</v>
      </c>
      <c r="F30" s="4">
        <v>19763</v>
      </c>
      <c r="G30" s="13">
        <f t="shared" si="1"/>
        <v>20401.599999999999</v>
      </c>
    </row>
    <row r="31" spans="1:7" ht="12" customHeight="1" x14ac:dyDescent="0.2">
      <c r="A31" s="7" t="s">
        <v>67</v>
      </c>
      <c r="B31" s="4">
        <v>7938</v>
      </c>
      <c r="C31" s="4">
        <v>7380</v>
      </c>
      <c r="D31" s="4">
        <v>7207</v>
      </c>
      <c r="E31" s="4">
        <v>7174</v>
      </c>
      <c r="F31" s="4">
        <v>7187</v>
      </c>
      <c r="G31" s="13">
        <f t="shared" si="1"/>
        <v>7377.2</v>
      </c>
    </row>
    <row r="32" spans="1:7" ht="12" customHeight="1" x14ac:dyDescent="0.2">
      <c r="A32" s="7" t="s">
        <v>68</v>
      </c>
      <c r="B32" s="4">
        <v>14788</v>
      </c>
      <c r="C32" s="4">
        <v>13902</v>
      </c>
      <c r="D32" s="4">
        <v>13739</v>
      </c>
      <c r="E32" s="4">
        <v>13360</v>
      </c>
      <c r="F32" s="4">
        <v>13541</v>
      </c>
      <c r="G32" s="13">
        <f t="shared" si="1"/>
        <v>13866</v>
      </c>
    </row>
    <row r="33" spans="1:7" ht="12" customHeight="1" x14ac:dyDescent="0.2">
      <c r="A33" s="7" t="s">
        <v>69</v>
      </c>
      <c r="B33" s="4">
        <v>68</v>
      </c>
      <c r="C33" s="4">
        <v>63</v>
      </c>
      <c r="D33" s="4">
        <v>62</v>
      </c>
      <c r="E33" s="4">
        <v>60</v>
      </c>
      <c r="F33" s="4">
        <v>63</v>
      </c>
      <c r="G33" s="13">
        <f t="shared" si="1"/>
        <v>63.2</v>
      </c>
    </row>
    <row r="34" spans="1:7" ht="12" customHeight="1" x14ac:dyDescent="0.2">
      <c r="A34" s="7" t="s">
        <v>70</v>
      </c>
      <c r="B34" s="4">
        <v>43</v>
      </c>
      <c r="C34" s="4">
        <v>42</v>
      </c>
      <c r="D34" s="4">
        <v>40</v>
      </c>
      <c r="E34" s="4">
        <v>47</v>
      </c>
      <c r="F34" s="4">
        <v>40</v>
      </c>
      <c r="G34" s="13">
        <f t="shared" si="1"/>
        <v>42.4</v>
      </c>
    </row>
    <row r="35" spans="1:7" s="17" customFormat="1" ht="24.75" customHeight="1" x14ac:dyDescent="0.2">
      <c r="A35" s="14" t="s">
        <v>71</v>
      </c>
      <c r="B35" s="15">
        <v>124488</v>
      </c>
      <c r="C35" s="15">
        <v>116179</v>
      </c>
      <c r="D35" s="15">
        <v>112668</v>
      </c>
      <c r="E35" s="15">
        <v>111259</v>
      </c>
      <c r="F35" s="15">
        <v>111017</v>
      </c>
      <c r="G35" s="16">
        <f t="shared" si="1"/>
        <v>115122.2</v>
      </c>
    </row>
    <row r="36" spans="1:7" ht="12" customHeight="1" x14ac:dyDescent="0.2">
      <c r="A36" s="7" t="s">
        <v>72</v>
      </c>
      <c r="B36" s="4">
        <v>15416</v>
      </c>
      <c r="C36" s="4">
        <v>14355</v>
      </c>
      <c r="D36" s="4">
        <v>14139</v>
      </c>
      <c r="E36" s="4">
        <v>14272</v>
      </c>
      <c r="F36" s="4">
        <v>14095</v>
      </c>
      <c r="G36" s="13">
        <f t="shared" si="1"/>
        <v>14455.4</v>
      </c>
    </row>
    <row r="37" spans="1:7" ht="12" customHeight="1" x14ac:dyDescent="0.2">
      <c r="A37" s="7" t="s">
        <v>73</v>
      </c>
      <c r="B37" s="4">
        <v>11329</v>
      </c>
      <c r="C37" s="4">
        <v>10572</v>
      </c>
      <c r="D37" s="4">
        <v>10266</v>
      </c>
      <c r="E37" s="4">
        <v>10180</v>
      </c>
      <c r="F37" s="4">
        <v>10045</v>
      </c>
      <c r="G37" s="13">
        <f t="shared" si="1"/>
        <v>10478.4</v>
      </c>
    </row>
    <row r="38" spans="1:7" ht="12" customHeight="1" x14ac:dyDescent="0.2">
      <c r="A38" s="7" t="s">
        <v>74</v>
      </c>
      <c r="B38" s="4">
        <v>4435</v>
      </c>
      <c r="C38" s="4">
        <v>4348</v>
      </c>
      <c r="D38" s="4">
        <v>4205</v>
      </c>
      <c r="E38" s="4">
        <v>4131</v>
      </c>
      <c r="F38" s="4">
        <v>4210</v>
      </c>
      <c r="G38" s="13">
        <f t="shared" si="1"/>
        <v>4265.8</v>
      </c>
    </row>
    <row r="39" spans="1:7" ht="12" customHeight="1" x14ac:dyDescent="0.2">
      <c r="A39" s="7" t="s">
        <v>75</v>
      </c>
      <c r="B39" s="4">
        <v>16442</v>
      </c>
      <c r="C39" s="4">
        <v>15720</v>
      </c>
      <c r="D39" s="4">
        <v>15499</v>
      </c>
      <c r="E39" s="4">
        <v>15700</v>
      </c>
      <c r="F39" s="4">
        <v>15545</v>
      </c>
      <c r="G39" s="13">
        <f t="shared" si="1"/>
        <v>15781.2</v>
      </c>
    </row>
    <row r="40" spans="1:7" ht="12" customHeight="1" x14ac:dyDescent="0.2">
      <c r="A40" s="7" t="s">
        <v>76</v>
      </c>
      <c r="B40" s="4">
        <v>8310</v>
      </c>
      <c r="C40" s="4">
        <v>7937</v>
      </c>
      <c r="D40" s="4">
        <v>7706</v>
      </c>
      <c r="E40" s="4">
        <v>7653</v>
      </c>
      <c r="F40" s="4">
        <v>7431</v>
      </c>
      <c r="G40" s="13">
        <f t="shared" si="1"/>
        <v>7807.4</v>
      </c>
    </row>
    <row r="41" spans="1:7" ht="12" customHeight="1" x14ac:dyDescent="0.2">
      <c r="A41" s="7" t="s">
        <v>77</v>
      </c>
      <c r="B41" s="4">
        <v>12974</v>
      </c>
      <c r="C41" s="4">
        <v>12330</v>
      </c>
      <c r="D41" s="4">
        <v>11887</v>
      </c>
      <c r="E41" s="4">
        <v>11737</v>
      </c>
      <c r="F41" s="4">
        <v>11906</v>
      </c>
      <c r="G41" s="13">
        <f t="shared" si="1"/>
        <v>12166.8</v>
      </c>
    </row>
    <row r="42" spans="1:7" ht="12" customHeight="1" x14ac:dyDescent="0.2">
      <c r="A42" s="7" t="s">
        <v>78</v>
      </c>
      <c r="B42" s="4">
        <v>7047</v>
      </c>
      <c r="C42" s="4">
        <v>6799</v>
      </c>
      <c r="D42" s="4">
        <v>6679</v>
      </c>
      <c r="E42" s="4">
        <v>6860</v>
      </c>
      <c r="F42" s="4">
        <v>6839</v>
      </c>
      <c r="G42" s="13">
        <f t="shared" si="1"/>
        <v>6844.8</v>
      </c>
    </row>
    <row r="43" spans="1:7" s="17" customFormat="1" ht="24.75" customHeight="1" x14ac:dyDescent="0.2">
      <c r="A43" s="14" t="s">
        <v>79</v>
      </c>
      <c r="B43" s="15">
        <v>75953</v>
      </c>
      <c r="C43" s="15">
        <v>72061</v>
      </c>
      <c r="D43" s="15">
        <v>70381</v>
      </c>
      <c r="E43" s="15">
        <v>70533</v>
      </c>
      <c r="F43" s="15">
        <v>70071</v>
      </c>
      <c r="G43" s="16">
        <f t="shared" si="1"/>
        <v>71799.8</v>
      </c>
    </row>
    <row r="44" spans="1:7" ht="12" customHeight="1" x14ac:dyDescent="0.2">
      <c r="A44" s="7" t="s">
        <v>80</v>
      </c>
      <c r="B44" s="4">
        <v>9741</v>
      </c>
      <c r="C44" s="4">
        <v>9187</v>
      </c>
      <c r="D44" s="4">
        <v>8923</v>
      </c>
      <c r="E44" s="4">
        <v>8903</v>
      </c>
      <c r="F44" s="4">
        <v>9109</v>
      </c>
      <c r="G44" s="13">
        <f t="shared" si="1"/>
        <v>9172.6</v>
      </c>
    </row>
    <row r="45" spans="1:7" ht="12" customHeight="1" x14ac:dyDescent="0.2">
      <c r="A45" s="7" t="s">
        <v>81</v>
      </c>
      <c r="B45" s="4">
        <v>6619</v>
      </c>
      <c r="C45" s="4">
        <v>5692</v>
      </c>
      <c r="D45" s="4">
        <v>5157</v>
      </c>
      <c r="E45" s="4">
        <v>5783</v>
      </c>
      <c r="F45" s="4">
        <v>6408</v>
      </c>
      <c r="G45" s="13">
        <f t="shared" si="1"/>
        <v>5931.8</v>
      </c>
    </row>
    <row r="46" spans="1:7" ht="12" customHeight="1" x14ac:dyDescent="0.2">
      <c r="A46" s="7" t="s">
        <v>82</v>
      </c>
      <c r="B46" s="4">
        <v>9857</v>
      </c>
      <c r="C46" s="4">
        <v>9246</v>
      </c>
      <c r="D46" s="4">
        <v>8661</v>
      </c>
      <c r="E46" s="4">
        <v>8479</v>
      </c>
      <c r="F46" s="4">
        <v>8579</v>
      </c>
      <c r="G46" s="13">
        <f t="shared" si="1"/>
        <v>8964.4</v>
      </c>
    </row>
    <row r="47" spans="1:7" ht="12" customHeight="1" x14ac:dyDescent="0.2">
      <c r="A47" s="7" t="s">
        <v>83</v>
      </c>
      <c r="B47" s="4">
        <v>3834</v>
      </c>
      <c r="C47" s="4">
        <v>3365</v>
      </c>
      <c r="D47" s="4">
        <v>3187</v>
      </c>
      <c r="E47" s="4">
        <v>3522</v>
      </c>
      <c r="F47" s="4">
        <v>3599</v>
      </c>
      <c r="G47" s="13">
        <f t="shared" si="1"/>
        <v>3501.4</v>
      </c>
    </row>
    <row r="48" spans="1:7" ht="12" customHeight="1" x14ac:dyDescent="0.2">
      <c r="A48" s="7" t="s">
        <v>84</v>
      </c>
      <c r="B48" s="4">
        <v>8054</v>
      </c>
      <c r="C48" s="4">
        <v>7476</v>
      </c>
      <c r="D48" s="4">
        <v>7297</v>
      </c>
      <c r="E48" s="4">
        <v>7027</v>
      </c>
      <c r="F48" s="4">
        <v>7905</v>
      </c>
      <c r="G48" s="13">
        <f t="shared" si="1"/>
        <v>7551.8</v>
      </c>
    </row>
    <row r="49" spans="1:7" ht="12" customHeight="1" x14ac:dyDescent="0.2">
      <c r="A49" s="7" t="s">
        <v>85</v>
      </c>
      <c r="B49" s="4">
        <v>66274</v>
      </c>
      <c r="C49" s="4">
        <v>62658</v>
      </c>
      <c r="D49" s="4">
        <v>59587</v>
      </c>
      <c r="E49" s="4">
        <v>58608</v>
      </c>
      <c r="F49" s="4">
        <v>59431</v>
      </c>
      <c r="G49" s="13">
        <f t="shared" si="1"/>
        <v>61311.6</v>
      </c>
    </row>
    <row r="50" spans="1:7" ht="12" customHeight="1" x14ac:dyDescent="0.2">
      <c r="A50" s="7" t="s">
        <v>86</v>
      </c>
      <c r="B50" s="4">
        <v>3717</v>
      </c>
      <c r="C50" s="4">
        <v>3628</v>
      </c>
      <c r="D50" s="4">
        <v>3489</v>
      </c>
      <c r="E50" s="4">
        <v>3488</v>
      </c>
      <c r="F50" s="4">
        <v>3599</v>
      </c>
      <c r="G50" s="13">
        <f t="shared" si="1"/>
        <v>3584.2</v>
      </c>
    </row>
    <row r="51" spans="1:7" ht="12" customHeight="1" x14ac:dyDescent="0.2">
      <c r="A51" s="7" t="s">
        <v>87</v>
      </c>
      <c r="B51" s="4">
        <v>446</v>
      </c>
      <c r="C51" s="4">
        <v>409</v>
      </c>
      <c r="D51" s="4">
        <v>392</v>
      </c>
      <c r="E51" s="4">
        <v>392</v>
      </c>
      <c r="F51" s="4">
        <v>398</v>
      </c>
      <c r="G51" s="13">
        <f t="shared" si="1"/>
        <v>407.4</v>
      </c>
    </row>
    <row r="52" spans="1:7" ht="12" customHeight="1" x14ac:dyDescent="0.2">
      <c r="A52" s="7" t="s">
        <v>88</v>
      </c>
      <c r="B52" s="4">
        <v>333</v>
      </c>
      <c r="C52" s="4">
        <v>290</v>
      </c>
      <c r="D52" s="4">
        <v>277</v>
      </c>
      <c r="E52" s="4">
        <v>293</v>
      </c>
      <c r="F52" s="4">
        <v>375</v>
      </c>
      <c r="G52" s="13">
        <f t="shared" si="1"/>
        <v>313.60000000000002</v>
      </c>
    </row>
    <row r="53" spans="1:7" ht="12" customHeight="1" x14ac:dyDescent="0.2">
      <c r="A53" s="7" t="s">
        <v>89</v>
      </c>
      <c r="B53" s="4">
        <v>13</v>
      </c>
      <c r="C53" s="4">
        <v>13</v>
      </c>
      <c r="D53" s="4">
        <v>14</v>
      </c>
      <c r="E53" s="4">
        <v>16</v>
      </c>
      <c r="F53" s="4">
        <v>15</v>
      </c>
      <c r="G53" s="13">
        <f t="shared" si="1"/>
        <v>14.2</v>
      </c>
    </row>
    <row r="54" spans="1:7" ht="12" customHeight="1" x14ac:dyDescent="0.2">
      <c r="A54" s="7" t="s">
        <v>90</v>
      </c>
      <c r="B54" s="4">
        <v>28</v>
      </c>
      <c r="C54" s="4">
        <v>29</v>
      </c>
      <c r="D54" s="4">
        <v>25</v>
      </c>
      <c r="E54" s="4">
        <v>22</v>
      </c>
      <c r="F54" s="4">
        <v>17</v>
      </c>
      <c r="G54" s="13">
        <f t="shared" si="1"/>
        <v>24.2</v>
      </c>
    </row>
    <row r="55" spans="1:7" ht="12" customHeight="1" x14ac:dyDescent="0.2">
      <c r="A55" s="7" t="s">
        <v>91</v>
      </c>
      <c r="B55" s="4">
        <v>18</v>
      </c>
      <c r="C55" s="4">
        <v>16</v>
      </c>
      <c r="D55" s="4">
        <v>13</v>
      </c>
      <c r="E55" s="4">
        <v>14</v>
      </c>
      <c r="F55" s="4">
        <v>14</v>
      </c>
      <c r="G55" s="13">
        <f t="shared" si="1"/>
        <v>15</v>
      </c>
    </row>
    <row r="56" spans="1:7" ht="12" customHeight="1" x14ac:dyDescent="0.2">
      <c r="A56" s="7" t="s">
        <v>92</v>
      </c>
      <c r="B56" s="4">
        <v>58</v>
      </c>
      <c r="C56" s="4">
        <v>53</v>
      </c>
      <c r="D56" s="4">
        <v>52</v>
      </c>
      <c r="E56" s="4">
        <v>55</v>
      </c>
      <c r="F56" s="4">
        <v>52</v>
      </c>
      <c r="G56" s="13">
        <f t="shared" si="1"/>
        <v>54</v>
      </c>
    </row>
    <row r="57" spans="1:7" ht="12" customHeight="1" x14ac:dyDescent="0.2">
      <c r="A57" s="7" t="s">
        <v>93</v>
      </c>
      <c r="B57" s="4">
        <v>16</v>
      </c>
      <c r="C57" s="4">
        <v>16</v>
      </c>
      <c r="D57" s="4">
        <v>12</v>
      </c>
      <c r="E57" s="4">
        <v>15</v>
      </c>
      <c r="F57" s="4">
        <v>12</v>
      </c>
      <c r="G57" s="13">
        <f t="shared" si="1"/>
        <v>14.2</v>
      </c>
    </row>
    <row r="58" spans="1:7" ht="12" customHeight="1" x14ac:dyDescent="0.2">
      <c r="A58" s="7" t="s">
        <v>94</v>
      </c>
      <c r="B58" s="4">
        <v>7</v>
      </c>
      <c r="C58" s="4">
        <v>6</v>
      </c>
      <c r="D58" s="4">
        <v>4</v>
      </c>
      <c r="E58" s="4">
        <v>6</v>
      </c>
      <c r="F58" s="4">
        <v>6</v>
      </c>
      <c r="G58" s="13">
        <f t="shared" si="1"/>
        <v>5.8</v>
      </c>
    </row>
    <row r="59" spans="1:7" ht="12" customHeight="1" x14ac:dyDescent="0.2">
      <c r="A59" s="7" t="s">
        <v>95</v>
      </c>
      <c r="B59" s="4">
        <v>35</v>
      </c>
      <c r="C59" s="4">
        <v>38</v>
      </c>
      <c r="D59" s="4">
        <v>33</v>
      </c>
      <c r="E59" s="4">
        <v>27</v>
      </c>
      <c r="F59" s="4">
        <v>24</v>
      </c>
      <c r="G59" s="13">
        <f t="shared" si="1"/>
        <v>31.4</v>
      </c>
    </row>
    <row r="60" spans="1:7" ht="12" customHeight="1" x14ac:dyDescent="0.2">
      <c r="A60" s="7" t="s">
        <v>96</v>
      </c>
      <c r="B60" s="4">
        <v>570</v>
      </c>
      <c r="C60" s="4">
        <v>554</v>
      </c>
      <c r="D60" s="4">
        <v>569</v>
      </c>
      <c r="E60" s="4">
        <v>567</v>
      </c>
      <c r="F60" s="4">
        <v>566</v>
      </c>
      <c r="G60" s="13">
        <f t="shared" si="1"/>
        <v>565.20000000000005</v>
      </c>
    </row>
    <row r="61" spans="1:7" ht="12" customHeight="1" x14ac:dyDescent="0.2">
      <c r="A61" s="7" t="s">
        <v>97</v>
      </c>
      <c r="B61" s="4">
        <v>307</v>
      </c>
      <c r="C61" s="4">
        <v>289</v>
      </c>
      <c r="D61" s="4">
        <v>284</v>
      </c>
      <c r="E61" s="4">
        <v>286</v>
      </c>
      <c r="F61" s="4">
        <v>290</v>
      </c>
      <c r="G61" s="13">
        <f t="shared" si="1"/>
        <v>291.2</v>
      </c>
    </row>
    <row r="62" spans="1:7" ht="12" customHeight="1" x14ac:dyDescent="0.2">
      <c r="A62" s="7" t="s">
        <v>98</v>
      </c>
      <c r="B62" s="4">
        <v>368</v>
      </c>
      <c r="C62" s="4">
        <v>367</v>
      </c>
      <c r="D62" s="4">
        <v>346</v>
      </c>
      <c r="E62" s="4">
        <v>366</v>
      </c>
      <c r="F62" s="4">
        <v>376</v>
      </c>
      <c r="G62" s="13">
        <f t="shared" si="1"/>
        <v>364.6</v>
      </c>
    </row>
    <row r="63" spans="1:7" ht="12" customHeight="1" x14ac:dyDescent="0.2">
      <c r="A63" s="7" t="s">
        <v>99</v>
      </c>
      <c r="B63" s="4">
        <v>105</v>
      </c>
      <c r="C63" s="4">
        <v>98</v>
      </c>
      <c r="D63" s="4">
        <v>93</v>
      </c>
      <c r="E63" s="4">
        <v>86</v>
      </c>
      <c r="F63" s="4">
        <v>86</v>
      </c>
      <c r="G63" s="13">
        <f t="shared" si="1"/>
        <v>93.6</v>
      </c>
    </row>
    <row r="64" spans="1:7" ht="12" customHeight="1" x14ac:dyDescent="0.2">
      <c r="A64" s="7" t="s">
        <v>100</v>
      </c>
      <c r="B64" s="4">
        <v>43</v>
      </c>
      <c r="C64" s="4">
        <v>37</v>
      </c>
      <c r="D64" s="4">
        <v>37</v>
      </c>
      <c r="E64" s="4">
        <v>35</v>
      </c>
      <c r="F64" s="4">
        <v>41</v>
      </c>
      <c r="G64" s="13">
        <f t="shared" si="1"/>
        <v>38.6</v>
      </c>
    </row>
    <row r="65" spans="1:7" ht="12" customHeight="1" x14ac:dyDescent="0.2">
      <c r="A65" s="7" t="s">
        <v>101</v>
      </c>
      <c r="B65" s="4">
        <v>152</v>
      </c>
      <c r="C65" s="4">
        <v>159</v>
      </c>
      <c r="D65" s="4">
        <v>144</v>
      </c>
      <c r="E65" s="4">
        <v>148</v>
      </c>
      <c r="F65" s="4">
        <v>141</v>
      </c>
      <c r="G65" s="13">
        <f t="shared" si="1"/>
        <v>148.80000000000001</v>
      </c>
    </row>
    <row r="66" spans="1:7" ht="12" customHeight="1" x14ac:dyDescent="0.2">
      <c r="A66" s="7" t="s">
        <v>102</v>
      </c>
      <c r="B66" s="4">
        <v>149</v>
      </c>
      <c r="C66" s="4">
        <v>154</v>
      </c>
      <c r="D66" s="4">
        <v>159</v>
      </c>
      <c r="E66" s="4">
        <v>176</v>
      </c>
      <c r="F66" s="4">
        <v>184</v>
      </c>
      <c r="G66" s="13">
        <f t="shared" si="1"/>
        <v>164.4</v>
      </c>
    </row>
    <row r="67" spans="1:7" ht="12" customHeight="1" x14ac:dyDescent="0.2">
      <c r="A67" s="7" t="s">
        <v>103</v>
      </c>
      <c r="B67" s="4">
        <v>39</v>
      </c>
      <c r="C67" s="4">
        <v>34</v>
      </c>
      <c r="D67" s="4">
        <v>40</v>
      </c>
      <c r="E67" s="4">
        <v>38</v>
      </c>
      <c r="F67" s="4">
        <v>35</v>
      </c>
      <c r="G67" s="13">
        <f t="shared" si="1"/>
        <v>37.200000000000003</v>
      </c>
    </row>
    <row r="68" spans="1:7" ht="12" customHeight="1" x14ac:dyDescent="0.2">
      <c r="A68" s="7" t="s">
        <v>104</v>
      </c>
      <c r="B68" s="4">
        <v>275</v>
      </c>
      <c r="C68" s="4">
        <v>274</v>
      </c>
      <c r="D68" s="4">
        <v>254</v>
      </c>
      <c r="E68" s="4">
        <v>278</v>
      </c>
      <c r="F68" s="4">
        <v>282</v>
      </c>
      <c r="G68" s="13">
        <f t="shared" si="1"/>
        <v>272.60000000000002</v>
      </c>
    </row>
    <row r="69" spans="1:7" s="17" customFormat="1" ht="24.75" customHeight="1" x14ac:dyDescent="0.2">
      <c r="A69" s="14" t="s">
        <v>105</v>
      </c>
      <c r="B69" s="15">
        <v>111058</v>
      </c>
      <c r="C69" s="15">
        <v>104088</v>
      </c>
      <c r="D69" s="15">
        <v>99049</v>
      </c>
      <c r="E69" s="15">
        <v>98630</v>
      </c>
      <c r="F69" s="15">
        <v>101544</v>
      </c>
      <c r="G69" s="16">
        <f t="shared" si="1"/>
        <v>102873.8</v>
      </c>
    </row>
    <row r="70" spans="1:7" ht="12" customHeight="1" x14ac:dyDescent="0.2">
      <c r="A70" s="7" t="s">
        <v>106</v>
      </c>
      <c r="B70" s="13">
        <v>7164</v>
      </c>
      <c r="C70" s="4">
        <v>7037</v>
      </c>
      <c r="D70" s="4">
        <v>6869</v>
      </c>
      <c r="E70" s="4">
        <v>6843</v>
      </c>
      <c r="F70" s="4">
        <v>6982</v>
      </c>
      <c r="G70" s="13">
        <f t="shared" si="1"/>
        <v>6979</v>
      </c>
    </row>
    <row r="71" spans="1:7" ht="12" customHeight="1" x14ac:dyDescent="0.2">
      <c r="A71" s="7" t="s">
        <v>107</v>
      </c>
      <c r="B71" s="13">
        <v>4203</v>
      </c>
      <c r="C71" s="4">
        <v>3870</v>
      </c>
      <c r="D71" s="4">
        <v>3819</v>
      </c>
      <c r="E71" s="4">
        <v>3901</v>
      </c>
      <c r="F71" s="4">
        <v>3858</v>
      </c>
      <c r="G71" s="13">
        <f t="shared" si="1"/>
        <v>3930.2</v>
      </c>
    </row>
    <row r="72" spans="1:7" ht="12" customHeight="1" x14ac:dyDescent="0.2">
      <c r="A72" s="7" t="s">
        <v>108</v>
      </c>
      <c r="B72" s="13">
        <v>8987</v>
      </c>
      <c r="C72" s="4">
        <v>8391</v>
      </c>
      <c r="D72" s="4">
        <v>8025</v>
      </c>
      <c r="E72" s="4">
        <v>7932</v>
      </c>
      <c r="F72" s="4">
        <v>8000</v>
      </c>
      <c r="G72" s="13">
        <f t="shared" si="1"/>
        <v>8267</v>
      </c>
    </row>
    <row r="73" spans="1:7" ht="12" customHeight="1" x14ac:dyDescent="0.2">
      <c r="A73" s="7" t="s">
        <v>109</v>
      </c>
      <c r="B73" s="13">
        <v>1159</v>
      </c>
      <c r="C73" s="4">
        <v>1124</v>
      </c>
      <c r="D73" s="4">
        <v>1102</v>
      </c>
      <c r="E73" s="4">
        <v>1109</v>
      </c>
      <c r="F73" s="4">
        <v>1119</v>
      </c>
      <c r="G73" s="13">
        <f t="shared" si="1"/>
        <v>1122.5999999999999</v>
      </c>
    </row>
    <row r="74" spans="1:7" ht="12" customHeight="1" x14ac:dyDescent="0.2">
      <c r="A74" s="7" t="s">
        <v>110</v>
      </c>
      <c r="B74" s="13">
        <v>2614</v>
      </c>
      <c r="C74" s="4">
        <v>2581</v>
      </c>
      <c r="D74" s="4">
        <v>2458</v>
      </c>
      <c r="E74" s="4">
        <v>2454</v>
      </c>
      <c r="F74" s="4">
        <v>2455</v>
      </c>
      <c r="G74" s="13">
        <f t="shared" si="1"/>
        <v>2512.4</v>
      </c>
    </row>
    <row r="75" spans="1:7" ht="12" customHeight="1" x14ac:dyDescent="0.2">
      <c r="A75" s="7" t="s">
        <v>111</v>
      </c>
      <c r="B75" s="13">
        <v>738</v>
      </c>
      <c r="C75" s="4">
        <v>713</v>
      </c>
      <c r="D75" s="4">
        <v>694</v>
      </c>
      <c r="E75" s="4">
        <v>709</v>
      </c>
      <c r="F75" s="4">
        <v>733</v>
      </c>
      <c r="G75" s="13">
        <f t="shared" si="1"/>
        <v>717.4</v>
      </c>
    </row>
    <row r="76" spans="1:7" ht="12" customHeight="1" x14ac:dyDescent="0.2">
      <c r="A76" s="7" t="s">
        <v>112</v>
      </c>
      <c r="B76" s="13">
        <v>1224</v>
      </c>
      <c r="C76" s="4">
        <v>1143</v>
      </c>
      <c r="D76" s="4">
        <v>1151</v>
      </c>
      <c r="E76" s="4">
        <v>1143</v>
      </c>
      <c r="F76" s="4">
        <v>1142</v>
      </c>
      <c r="G76" s="13">
        <f t="shared" si="1"/>
        <v>1160.5999999999999</v>
      </c>
    </row>
    <row r="77" spans="1:7" ht="12" customHeight="1" x14ac:dyDescent="0.2">
      <c r="A77" s="7" t="s">
        <v>113</v>
      </c>
      <c r="B77" s="13">
        <v>570</v>
      </c>
      <c r="C77" s="4">
        <v>575</v>
      </c>
      <c r="D77" s="4">
        <v>592</v>
      </c>
      <c r="E77" s="4">
        <v>609</v>
      </c>
      <c r="F77" s="4">
        <v>661</v>
      </c>
      <c r="G77" s="13">
        <f t="shared" si="1"/>
        <v>601.4</v>
      </c>
    </row>
    <row r="78" spans="1:7" ht="12" customHeight="1" x14ac:dyDescent="0.2">
      <c r="A78" s="7" t="s">
        <v>114</v>
      </c>
      <c r="B78" s="13">
        <v>13</v>
      </c>
      <c r="C78" s="4">
        <v>10</v>
      </c>
      <c r="D78" s="4">
        <v>11</v>
      </c>
      <c r="E78" s="4">
        <v>13</v>
      </c>
      <c r="F78" s="4">
        <v>13</v>
      </c>
      <c r="G78" s="13">
        <f t="shared" si="1"/>
        <v>12</v>
      </c>
    </row>
    <row r="79" spans="1:7" ht="12" customHeight="1" x14ac:dyDescent="0.2">
      <c r="A79" s="7" t="s">
        <v>115</v>
      </c>
      <c r="B79" s="13">
        <v>21</v>
      </c>
      <c r="C79" s="4">
        <v>20</v>
      </c>
      <c r="D79" s="4">
        <v>16</v>
      </c>
      <c r="E79" s="4">
        <v>19</v>
      </c>
      <c r="F79" s="4">
        <v>17</v>
      </c>
      <c r="G79" s="13">
        <f t="shared" si="1"/>
        <v>18.600000000000001</v>
      </c>
    </row>
    <row r="80" spans="1:7" ht="12" customHeight="1" x14ac:dyDescent="0.2">
      <c r="A80" s="7" t="s">
        <v>116</v>
      </c>
      <c r="B80" s="13">
        <v>14</v>
      </c>
      <c r="C80" s="4">
        <v>10</v>
      </c>
      <c r="D80" s="4">
        <v>9</v>
      </c>
      <c r="E80" s="4">
        <v>10</v>
      </c>
      <c r="F80" s="4">
        <v>9</v>
      </c>
      <c r="G80" s="13">
        <f t="shared" si="1"/>
        <v>10.4</v>
      </c>
    </row>
    <row r="81" spans="1:7" ht="12" customHeight="1" x14ac:dyDescent="0.2">
      <c r="A81" s="7" t="s">
        <v>117</v>
      </c>
      <c r="B81" s="13">
        <v>13</v>
      </c>
      <c r="C81" s="4">
        <v>10</v>
      </c>
      <c r="D81" s="4">
        <v>10</v>
      </c>
      <c r="E81" s="4">
        <v>10</v>
      </c>
      <c r="F81" s="4">
        <v>12</v>
      </c>
      <c r="G81" s="13">
        <f t="shared" si="1"/>
        <v>11</v>
      </c>
    </row>
    <row r="82" spans="1:7" ht="12" customHeight="1" x14ac:dyDescent="0.2">
      <c r="A82" s="7" t="s">
        <v>118</v>
      </c>
      <c r="B82" s="13">
        <v>13</v>
      </c>
      <c r="C82" s="4">
        <v>13</v>
      </c>
      <c r="D82" s="4">
        <v>9</v>
      </c>
      <c r="E82" s="4">
        <v>12</v>
      </c>
      <c r="F82" s="4">
        <v>16</v>
      </c>
      <c r="G82" s="13">
        <f t="shared" si="1"/>
        <v>12.6</v>
      </c>
    </row>
    <row r="83" spans="1:7" ht="12" customHeight="1" x14ac:dyDescent="0.2">
      <c r="A83" s="7" t="s">
        <v>119</v>
      </c>
      <c r="B83" s="13">
        <v>6</v>
      </c>
      <c r="C83" s="4">
        <v>5</v>
      </c>
      <c r="D83" s="4">
        <v>5</v>
      </c>
      <c r="E83" s="4">
        <v>7</v>
      </c>
      <c r="F83" s="4">
        <v>9</v>
      </c>
      <c r="G83" s="13">
        <f t="shared" si="1"/>
        <v>6.4</v>
      </c>
    </row>
    <row r="84" spans="1:7" ht="12" customHeight="1" x14ac:dyDescent="0.2">
      <c r="A84" s="7" t="s">
        <v>120</v>
      </c>
      <c r="B84" s="13">
        <v>47</v>
      </c>
      <c r="C84" s="4">
        <v>39</v>
      </c>
      <c r="D84" s="4">
        <v>42</v>
      </c>
      <c r="E84" s="4">
        <v>39</v>
      </c>
      <c r="F84" s="4">
        <v>34</v>
      </c>
      <c r="G84" s="13">
        <f t="shared" si="1"/>
        <v>40.200000000000003</v>
      </c>
    </row>
    <row r="85" spans="1:7" ht="12" customHeight="1" x14ac:dyDescent="0.2">
      <c r="A85" s="7" t="s">
        <v>121</v>
      </c>
      <c r="B85" s="13">
        <v>75</v>
      </c>
      <c r="C85" s="4">
        <v>62</v>
      </c>
      <c r="D85" s="4">
        <v>60</v>
      </c>
      <c r="E85" s="4">
        <v>59</v>
      </c>
      <c r="F85" s="4">
        <v>53</v>
      </c>
      <c r="G85" s="13">
        <f t="shared" si="1"/>
        <v>61.8</v>
      </c>
    </row>
    <row r="86" spans="1:7" ht="12" customHeight="1" x14ac:dyDescent="0.2">
      <c r="A86" s="7" t="s">
        <v>122</v>
      </c>
      <c r="B86" s="13">
        <v>19</v>
      </c>
      <c r="C86" s="4">
        <v>18</v>
      </c>
      <c r="D86" s="4">
        <v>17</v>
      </c>
      <c r="E86" s="4">
        <v>18</v>
      </c>
      <c r="F86" s="4">
        <v>19</v>
      </c>
      <c r="G86" s="13">
        <f t="shared" si="1"/>
        <v>18.2</v>
      </c>
    </row>
    <row r="87" spans="1:7" ht="12" customHeight="1" x14ac:dyDescent="0.2">
      <c r="A87" s="7" t="s">
        <v>123</v>
      </c>
      <c r="B87" s="13">
        <v>9</v>
      </c>
      <c r="C87" s="4">
        <v>7</v>
      </c>
      <c r="D87" s="4">
        <v>8</v>
      </c>
      <c r="E87" s="4">
        <v>9</v>
      </c>
      <c r="F87" s="4">
        <v>10</v>
      </c>
      <c r="G87" s="13">
        <f t="shared" si="1"/>
        <v>8.6</v>
      </c>
    </row>
    <row r="88" spans="1:7" s="17" customFormat="1" ht="24.75" customHeight="1" x14ac:dyDescent="0.2">
      <c r="A88" s="14" t="s">
        <v>124</v>
      </c>
      <c r="B88" s="15">
        <v>26889</v>
      </c>
      <c r="C88" s="15">
        <v>25628</v>
      </c>
      <c r="D88" s="15">
        <v>24897</v>
      </c>
      <c r="E88" s="15">
        <v>24896</v>
      </c>
      <c r="F88" s="15">
        <v>25142</v>
      </c>
      <c r="G88" s="16">
        <f t="shared" si="1"/>
        <v>25490.400000000001</v>
      </c>
    </row>
    <row r="89" spans="1:7" ht="12" customHeight="1" x14ac:dyDescent="0.2">
      <c r="A89" s="8" t="s">
        <v>125</v>
      </c>
      <c r="B89" s="13">
        <v>1120</v>
      </c>
      <c r="C89" s="4">
        <v>1077</v>
      </c>
      <c r="D89" s="4">
        <v>1021</v>
      </c>
      <c r="E89" s="4">
        <v>1031</v>
      </c>
      <c r="F89" s="4">
        <v>1025</v>
      </c>
      <c r="G89" s="13">
        <f t="shared" si="1"/>
        <v>1054.8</v>
      </c>
    </row>
    <row r="90" spans="1:7" ht="12" customHeight="1" x14ac:dyDescent="0.2">
      <c r="A90" s="8" t="s">
        <v>126</v>
      </c>
      <c r="B90" s="13">
        <v>293</v>
      </c>
      <c r="C90" s="4">
        <v>304</v>
      </c>
      <c r="D90" s="4">
        <v>291</v>
      </c>
      <c r="E90" s="4">
        <v>318</v>
      </c>
      <c r="F90" s="4">
        <v>299</v>
      </c>
      <c r="G90" s="13">
        <f t="shared" si="1"/>
        <v>301</v>
      </c>
    </row>
    <row r="91" spans="1:7" ht="12" customHeight="1" x14ac:dyDescent="0.2">
      <c r="A91" s="8" t="s">
        <v>127</v>
      </c>
      <c r="B91" s="13">
        <v>75487</v>
      </c>
      <c r="C91" s="4">
        <v>70661</v>
      </c>
      <c r="D91" s="4">
        <v>69572</v>
      </c>
      <c r="E91" s="4">
        <v>70753</v>
      </c>
      <c r="F91" s="4">
        <v>70692</v>
      </c>
      <c r="G91" s="13">
        <f t="shared" si="1"/>
        <v>71433</v>
      </c>
    </row>
    <row r="92" spans="1:7" ht="12" customHeight="1" x14ac:dyDescent="0.2">
      <c r="A92" s="8" t="s">
        <v>128</v>
      </c>
      <c r="B92" s="13">
        <v>371</v>
      </c>
      <c r="C92" s="4">
        <v>342</v>
      </c>
      <c r="D92" s="4">
        <v>282</v>
      </c>
      <c r="E92" s="4">
        <v>299</v>
      </c>
      <c r="F92" s="4">
        <v>321</v>
      </c>
      <c r="G92" s="13">
        <f t="shared" si="1"/>
        <v>323</v>
      </c>
    </row>
    <row r="93" spans="1:7" ht="12" customHeight="1" x14ac:dyDescent="0.2">
      <c r="A93" s="8" t="s">
        <v>129</v>
      </c>
      <c r="B93" s="13">
        <v>2001</v>
      </c>
      <c r="C93" s="4">
        <v>1904</v>
      </c>
      <c r="D93" s="4">
        <v>1842</v>
      </c>
      <c r="E93" s="4">
        <v>1834</v>
      </c>
      <c r="F93" s="4">
        <v>1804</v>
      </c>
      <c r="G93" s="13">
        <f t="shared" si="1"/>
        <v>1877</v>
      </c>
    </row>
    <row r="94" spans="1:7" ht="12" customHeight="1" x14ac:dyDescent="0.2">
      <c r="A94" s="8" t="s">
        <v>130</v>
      </c>
      <c r="B94" s="13">
        <v>2250</v>
      </c>
      <c r="C94" s="4">
        <v>2202</v>
      </c>
      <c r="D94" s="4">
        <v>2145</v>
      </c>
      <c r="E94" s="4">
        <v>2160</v>
      </c>
      <c r="F94" s="4">
        <v>2251</v>
      </c>
      <c r="G94" s="13">
        <f t="shared" si="1"/>
        <v>2201.6</v>
      </c>
    </row>
    <row r="95" spans="1:7" ht="12" customHeight="1" x14ac:dyDescent="0.2">
      <c r="A95" s="8" t="s">
        <v>131</v>
      </c>
      <c r="B95" s="13">
        <v>3796</v>
      </c>
      <c r="C95" s="4">
        <v>3580</v>
      </c>
      <c r="D95" s="4">
        <v>3372</v>
      </c>
      <c r="E95" s="4">
        <v>3364</v>
      </c>
      <c r="F95" s="4">
        <v>3501</v>
      </c>
      <c r="G95" s="13">
        <f t="shared" si="1"/>
        <v>3522.6</v>
      </c>
    </row>
    <row r="96" spans="1:7" ht="12" customHeight="1" x14ac:dyDescent="0.2">
      <c r="A96" s="8" t="s">
        <v>132</v>
      </c>
      <c r="B96" s="13">
        <v>6181</v>
      </c>
      <c r="C96" s="4">
        <v>6050</v>
      </c>
      <c r="D96" s="4">
        <v>5926</v>
      </c>
      <c r="E96" s="4">
        <v>6068</v>
      </c>
      <c r="F96" s="4">
        <v>6166</v>
      </c>
      <c r="G96" s="13">
        <f t="shared" si="1"/>
        <v>6078.2</v>
      </c>
    </row>
    <row r="97" spans="1:7" ht="12" customHeight="1" x14ac:dyDescent="0.2">
      <c r="A97" s="8" t="s">
        <v>133</v>
      </c>
      <c r="B97" s="13">
        <v>11730</v>
      </c>
      <c r="C97" s="4">
        <v>11168</v>
      </c>
      <c r="D97" s="4">
        <v>11179</v>
      </c>
      <c r="E97" s="4">
        <v>11558</v>
      </c>
      <c r="F97" s="4">
        <v>11473</v>
      </c>
      <c r="G97" s="13">
        <f t="shared" si="1"/>
        <v>11421.6</v>
      </c>
    </row>
    <row r="98" spans="1:7" ht="12" customHeight="1" x14ac:dyDescent="0.2">
      <c r="A98" s="8" t="s">
        <v>134</v>
      </c>
      <c r="B98" s="13">
        <v>211</v>
      </c>
      <c r="C98" s="4">
        <v>201</v>
      </c>
      <c r="D98" s="4">
        <v>194</v>
      </c>
      <c r="E98" s="4">
        <v>205</v>
      </c>
      <c r="F98" s="4">
        <v>217</v>
      </c>
      <c r="G98" s="13">
        <f t="shared" si="1"/>
        <v>205.6</v>
      </c>
    </row>
    <row r="99" spans="1:7" ht="12" customHeight="1" x14ac:dyDescent="0.2">
      <c r="A99" s="8" t="s">
        <v>135</v>
      </c>
      <c r="B99" s="13">
        <v>23</v>
      </c>
      <c r="C99" s="4">
        <v>22</v>
      </c>
      <c r="D99" s="4">
        <v>24</v>
      </c>
      <c r="E99" s="4">
        <v>26</v>
      </c>
      <c r="F99" s="4">
        <v>29</v>
      </c>
      <c r="G99" s="13">
        <f t="shared" si="1"/>
        <v>24.8</v>
      </c>
    </row>
    <row r="100" spans="1:7" s="17" customFormat="1" ht="24.75" customHeight="1" x14ac:dyDescent="0.2">
      <c r="A100" s="14" t="s">
        <v>136</v>
      </c>
      <c r="B100" s="15">
        <v>103463</v>
      </c>
      <c r="C100" s="15">
        <v>97511</v>
      </c>
      <c r="D100" s="15">
        <v>95848</v>
      </c>
      <c r="E100" s="15">
        <v>97616</v>
      </c>
      <c r="F100" s="15">
        <v>97778</v>
      </c>
      <c r="G100" s="16">
        <f t="shared" si="1"/>
        <v>98443.199999999997</v>
      </c>
    </row>
    <row r="101" spans="1:7" s="25" customFormat="1" ht="16.5" customHeight="1" thickBot="1" x14ac:dyDescent="0.25">
      <c r="A101" s="22" t="s">
        <v>137</v>
      </c>
      <c r="B101" s="23">
        <v>548100</v>
      </c>
      <c r="C101" s="24">
        <v>517229</v>
      </c>
      <c r="D101" s="24">
        <v>501966</v>
      </c>
      <c r="E101" s="24">
        <v>501180</v>
      </c>
      <c r="F101" s="24">
        <v>503411</v>
      </c>
      <c r="G101" s="23">
        <f t="shared" si="1"/>
        <v>514377.2</v>
      </c>
    </row>
    <row r="102" spans="1:7" ht="12.75" customHeight="1" thickTop="1" x14ac:dyDescent="0.2">
      <c r="A102" s="9"/>
    </row>
    <row r="103" spans="1:7" x14ac:dyDescent="0.2">
      <c r="A103" s="9"/>
    </row>
    <row r="104" spans="1:7" s="27" customFormat="1" ht="12.75" x14ac:dyDescent="0.2">
      <c r="A104" s="26" t="s">
        <v>1</v>
      </c>
    </row>
    <row r="105" spans="1:7" x14ac:dyDescent="0.2">
      <c r="B105" s="20"/>
    </row>
    <row r="112" spans="1:7" ht="12.75" customHeight="1" x14ac:dyDescent="0.2"/>
  </sheetData>
  <phoneticPr fontId="0" type="noConversion"/>
  <pageMargins left="0.5" right="0.5" top="0.5" bottom="0.5" header="0.5" footer="0.3"/>
  <pageSetup scale="91" fitToHeight="0" orientation="portrait" r:id="rId1"/>
  <headerFooter alignWithMargins="0">
    <oddHeader>&amp;L&amp;C&amp;R</oddHeader>
    <oddFooter>&amp;L&amp;6Source: National Data Bank, USDA/Food and Nutrition Service&amp;C&amp;6Page &amp;P of &amp;N&amp;R&amp;6Printed on: 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4"/>
  <sheetViews>
    <sheetView workbookViewId="0"/>
  </sheetViews>
  <sheetFormatPr defaultColWidth="9.140625" defaultRowHeight="12" x14ac:dyDescent="0.2"/>
  <cols>
    <col min="1" max="1" width="34.7109375" style="56" customWidth="1"/>
    <col min="2" max="6" width="11.7109375" style="56" customWidth="1"/>
    <col min="7" max="7" width="13.7109375" style="56" customWidth="1"/>
    <col min="8" max="16384" width="9.140625" style="56"/>
  </cols>
  <sheetData>
    <row r="1" spans="1:7" ht="12" customHeight="1" x14ac:dyDescent="0.2">
      <c r="A1" s="54" t="s">
        <v>32</v>
      </c>
      <c r="B1" s="55"/>
      <c r="C1" s="55"/>
      <c r="D1" s="55"/>
      <c r="E1" s="55"/>
      <c r="F1" s="55"/>
    </row>
    <row r="2" spans="1:7" ht="12" customHeight="1" x14ac:dyDescent="0.2">
      <c r="A2" s="54" t="str">
        <f>'Pregnant Women Participating'!A2</f>
        <v>FISCAL YEAR 2026</v>
      </c>
      <c r="B2" s="55"/>
      <c r="C2" s="55"/>
      <c r="D2" s="55"/>
      <c r="E2" s="55"/>
      <c r="F2" s="55"/>
    </row>
    <row r="3" spans="1:7" ht="12" customHeight="1" x14ac:dyDescent="0.2">
      <c r="A3" s="57" t="str">
        <f>'Pregnant Women Participating'!A3</f>
        <v>Data as of May 08, 2026</v>
      </c>
      <c r="B3" s="55"/>
      <c r="C3" s="55"/>
      <c r="D3" s="55"/>
      <c r="E3" s="55"/>
      <c r="F3" s="55"/>
    </row>
    <row r="4" spans="1:7" ht="12" customHeight="1" x14ac:dyDescent="0.2">
      <c r="A4" s="55"/>
      <c r="B4" s="55"/>
      <c r="C4" s="55"/>
      <c r="D4" s="55"/>
      <c r="E4" s="55"/>
      <c r="F4" s="55"/>
    </row>
    <row r="5" spans="1:7" ht="24" customHeight="1" x14ac:dyDescent="0.2">
      <c r="A5" s="58" t="s">
        <v>0</v>
      </c>
      <c r="B5" s="59">
        <f>DATE(RIGHT(A2,4)-1,10,1)</f>
        <v>45931</v>
      </c>
      <c r="C5" s="60">
        <f>DATE(RIGHT(A2,4)-1,11,1)</f>
        <v>45962</v>
      </c>
      <c r="D5" s="60">
        <f>DATE(RIGHT(A2,4)-1,12,1)</f>
        <v>45992</v>
      </c>
      <c r="E5" s="60">
        <f>DATE(RIGHT(A2,4),1,1)</f>
        <v>46023</v>
      </c>
      <c r="F5" s="61">
        <f>DATE(RIGHT(A2,4),2,1)</f>
        <v>46054</v>
      </c>
      <c r="G5" s="62" t="s">
        <v>12</v>
      </c>
    </row>
    <row r="6" spans="1:7" ht="12" customHeight="1" x14ac:dyDescent="0.2">
      <c r="A6" s="63" t="str">
        <f>'Pregnant Women Participating'!A6</f>
        <v>Connecticut</v>
      </c>
      <c r="B6" s="64">
        <v>1631</v>
      </c>
      <c r="C6" s="65">
        <v>1632</v>
      </c>
      <c r="D6" s="65">
        <v>1590</v>
      </c>
      <c r="E6" s="65">
        <v>1554</v>
      </c>
      <c r="F6" s="66">
        <v>1513</v>
      </c>
      <c r="G6" s="64">
        <f t="shared" ref="G6:G101" si="0">IF(SUM(B6:F6)&gt;0,AVERAGE(B6:F6),"0")</f>
        <v>1584</v>
      </c>
    </row>
    <row r="7" spans="1:7" ht="12" customHeight="1" x14ac:dyDescent="0.2">
      <c r="A7" s="63" t="str">
        <f>'Pregnant Women Participating'!A7</f>
        <v>Maine</v>
      </c>
      <c r="B7" s="64">
        <v>993</v>
      </c>
      <c r="C7" s="65">
        <v>956</v>
      </c>
      <c r="D7" s="65">
        <v>935</v>
      </c>
      <c r="E7" s="65">
        <v>956</v>
      </c>
      <c r="F7" s="66">
        <v>972</v>
      </c>
      <c r="G7" s="64">
        <f t="shared" si="0"/>
        <v>962.4</v>
      </c>
    </row>
    <row r="8" spans="1:7" ht="12" customHeight="1" x14ac:dyDescent="0.2">
      <c r="A8" s="63" t="str">
        <f>'Pregnant Women Participating'!A8</f>
        <v>Massachusetts</v>
      </c>
      <c r="B8" s="64">
        <v>4133</v>
      </c>
      <c r="C8" s="65">
        <v>4048</v>
      </c>
      <c r="D8" s="65">
        <v>4006</v>
      </c>
      <c r="E8" s="65">
        <v>3966</v>
      </c>
      <c r="F8" s="66">
        <v>3939</v>
      </c>
      <c r="G8" s="64">
        <f t="shared" si="0"/>
        <v>4018.4</v>
      </c>
    </row>
    <row r="9" spans="1:7" ht="12" customHeight="1" x14ac:dyDescent="0.2">
      <c r="A9" s="63" t="str">
        <f>'Pregnant Women Participating'!A9</f>
        <v>New Hampshire</v>
      </c>
      <c r="B9" s="64">
        <v>662</v>
      </c>
      <c r="C9" s="65">
        <v>650</v>
      </c>
      <c r="D9" s="65">
        <v>628</v>
      </c>
      <c r="E9" s="65">
        <v>649</v>
      </c>
      <c r="F9" s="66">
        <v>635</v>
      </c>
      <c r="G9" s="64">
        <f t="shared" si="0"/>
        <v>644.79999999999995</v>
      </c>
    </row>
    <row r="10" spans="1:7" ht="12" customHeight="1" x14ac:dyDescent="0.2">
      <c r="A10" s="63" t="str">
        <f>'Pregnant Women Participating'!A10</f>
        <v>New York</v>
      </c>
      <c r="B10" s="64">
        <v>14912</v>
      </c>
      <c r="C10" s="65">
        <v>14777</v>
      </c>
      <c r="D10" s="65">
        <v>14636</v>
      </c>
      <c r="E10" s="65">
        <v>14582</v>
      </c>
      <c r="F10" s="66">
        <v>14625</v>
      </c>
      <c r="G10" s="64">
        <f t="shared" si="0"/>
        <v>14706.4</v>
      </c>
    </row>
    <row r="11" spans="1:7" ht="12" customHeight="1" x14ac:dyDescent="0.2">
      <c r="A11" s="63" t="str">
        <f>'Pregnant Women Participating'!A11</f>
        <v>Rhode Island</v>
      </c>
      <c r="B11" s="64">
        <v>550</v>
      </c>
      <c r="C11" s="65">
        <v>539</v>
      </c>
      <c r="D11" s="65">
        <v>529</v>
      </c>
      <c r="E11" s="65">
        <v>539</v>
      </c>
      <c r="F11" s="66">
        <v>533</v>
      </c>
      <c r="G11" s="64">
        <f t="shared" si="0"/>
        <v>538</v>
      </c>
    </row>
    <row r="12" spans="1:7" ht="12" customHeight="1" x14ac:dyDescent="0.2">
      <c r="A12" s="63" t="str">
        <f>'Pregnant Women Participating'!A12</f>
        <v>Vermont</v>
      </c>
      <c r="B12" s="64">
        <v>716</v>
      </c>
      <c r="C12" s="65">
        <v>724</v>
      </c>
      <c r="D12" s="65">
        <v>738</v>
      </c>
      <c r="E12" s="65">
        <v>737</v>
      </c>
      <c r="F12" s="66">
        <v>753</v>
      </c>
      <c r="G12" s="64">
        <f t="shared" si="0"/>
        <v>733.6</v>
      </c>
    </row>
    <row r="13" spans="1:7" ht="12" customHeight="1" x14ac:dyDescent="0.2">
      <c r="A13" s="63" t="str">
        <f>'Pregnant Women Participating'!A13</f>
        <v>Virgin Islands</v>
      </c>
      <c r="B13" s="64">
        <v>59</v>
      </c>
      <c r="C13" s="65">
        <v>48</v>
      </c>
      <c r="D13" s="65">
        <v>52</v>
      </c>
      <c r="E13" s="65">
        <v>49</v>
      </c>
      <c r="F13" s="66">
        <v>0</v>
      </c>
      <c r="G13" s="64">
        <f t="shared" si="0"/>
        <v>41.6</v>
      </c>
    </row>
    <row r="14" spans="1:7" ht="12" customHeight="1" x14ac:dyDescent="0.2">
      <c r="A14" s="63" t="str">
        <f>'Pregnant Women Participating'!A14</f>
        <v>Pleasant Point, ME</v>
      </c>
      <c r="B14" s="64">
        <v>2</v>
      </c>
      <c r="C14" s="65">
        <v>1</v>
      </c>
      <c r="D14" s="65">
        <v>1</v>
      </c>
      <c r="E14" s="65">
        <v>1</v>
      </c>
      <c r="F14" s="66">
        <v>0</v>
      </c>
      <c r="G14" s="64">
        <f t="shared" si="0"/>
        <v>1</v>
      </c>
    </row>
    <row r="15" spans="1:7" s="71" customFormat="1" ht="24.75" customHeight="1" x14ac:dyDescent="0.2">
      <c r="A15" s="67" t="str">
        <f>'Pregnant Women Participating'!A15</f>
        <v>Northeast Region</v>
      </c>
      <c r="B15" s="68">
        <v>23658</v>
      </c>
      <c r="C15" s="69">
        <v>23375</v>
      </c>
      <c r="D15" s="69">
        <v>23115</v>
      </c>
      <c r="E15" s="69">
        <v>23033</v>
      </c>
      <c r="F15" s="70">
        <v>22970</v>
      </c>
      <c r="G15" s="68">
        <f t="shared" si="0"/>
        <v>23230.2</v>
      </c>
    </row>
    <row r="16" spans="1:7" ht="12" customHeight="1" x14ac:dyDescent="0.2">
      <c r="A16" s="63" t="str">
        <f>'Pregnant Women Participating'!A16</f>
        <v>Delaware</v>
      </c>
      <c r="B16" s="64">
        <v>572</v>
      </c>
      <c r="C16" s="65">
        <v>562</v>
      </c>
      <c r="D16" s="65">
        <v>560</v>
      </c>
      <c r="E16" s="65">
        <v>565</v>
      </c>
      <c r="F16" s="66">
        <v>575</v>
      </c>
      <c r="G16" s="64">
        <f t="shared" si="0"/>
        <v>566.79999999999995</v>
      </c>
    </row>
    <row r="17" spans="1:7" ht="12" customHeight="1" x14ac:dyDescent="0.2">
      <c r="A17" s="63" t="str">
        <f>'Pregnant Women Participating'!A17</f>
        <v>District of Columbia</v>
      </c>
      <c r="B17" s="64">
        <v>312</v>
      </c>
      <c r="C17" s="65">
        <v>305</v>
      </c>
      <c r="D17" s="65">
        <v>307</v>
      </c>
      <c r="E17" s="65">
        <v>306</v>
      </c>
      <c r="F17" s="66">
        <v>292</v>
      </c>
      <c r="G17" s="64">
        <f t="shared" si="0"/>
        <v>304.39999999999998</v>
      </c>
    </row>
    <row r="18" spans="1:7" ht="12" customHeight="1" x14ac:dyDescent="0.2">
      <c r="A18" s="63" t="str">
        <f>'Pregnant Women Participating'!A18</f>
        <v>Maryland</v>
      </c>
      <c r="B18" s="64">
        <v>4411</v>
      </c>
      <c r="C18" s="65">
        <v>4258</v>
      </c>
      <c r="D18" s="65">
        <v>4123</v>
      </c>
      <c r="E18" s="65">
        <v>4038</v>
      </c>
      <c r="F18" s="66">
        <v>3882</v>
      </c>
      <c r="G18" s="64">
        <f t="shared" si="0"/>
        <v>4142.3999999999996</v>
      </c>
    </row>
    <row r="19" spans="1:7" ht="12" customHeight="1" x14ac:dyDescent="0.2">
      <c r="A19" s="63" t="str">
        <f>'Pregnant Women Participating'!A19</f>
        <v>New Jersey</v>
      </c>
      <c r="B19" s="64">
        <v>6575</v>
      </c>
      <c r="C19" s="65">
        <v>6510</v>
      </c>
      <c r="D19" s="65">
        <v>6436</v>
      </c>
      <c r="E19" s="65">
        <v>6477</v>
      </c>
      <c r="F19" s="66">
        <v>6488</v>
      </c>
      <c r="G19" s="64">
        <f t="shared" si="0"/>
        <v>6497.2</v>
      </c>
    </row>
    <row r="20" spans="1:7" ht="12" customHeight="1" x14ac:dyDescent="0.2">
      <c r="A20" s="63" t="str">
        <f>'Pregnant Women Participating'!A20</f>
        <v>Pennsylvania</v>
      </c>
      <c r="B20" s="64">
        <v>5886</v>
      </c>
      <c r="C20" s="65">
        <v>5759</v>
      </c>
      <c r="D20" s="65">
        <v>5666</v>
      </c>
      <c r="E20" s="65">
        <v>5596</v>
      </c>
      <c r="F20" s="66">
        <v>5634</v>
      </c>
      <c r="G20" s="64">
        <f t="shared" si="0"/>
        <v>5708.2</v>
      </c>
    </row>
    <row r="21" spans="1:7" ht="12" customHeight="1" x14ac:dyDescent="0.2">
      <c r="A21" s="63" t="str">
        <f>'Pregnant Women Participating'!A21</f>
        <v>Puerto Rico</v>
      </c>
      <c r="B21" s="64">
        <v>2823</v>
      </c>
      <c r="C21" s="65">
        <v>2828</v>
      </c>
      <c r="D21" s="65">
        <v>2790</v>
      </c>
      <c r="E21" s="65">
        <v>2807</v>
      </c>
      <c r="F21" s="66">
        <v>2816</v>
      </c>
      <c r="G21" s="64">
        <f t="shared" si="0"/>
        <v>2812.8</v>
      </c>
    </row>
    <row r="22" spans="1:7" ht="12" customHeight="1" x14ac:dyDescent="0.2">
      <c r="A22" s="63" t="str">
        <f>'Pregnant Women Participating'!A22</f>
        <v>Virginia</v>
      </c>
      <c r="B22" s="64">
        <v>3629</v>
      </c>
      <c r="C22" s="65">
        <v>3546</v>
      </c>
      <c r="D22" s="65">
        <v>3547</v>
      </c>
      <c r="E22" s="65">
        <v>3459</v>
      </c>
      <c r="F22" s="66">
        <v>3415</v>
      </c>
      <c r="G22" s="64">
        <f t="shared" si="0"/>
        <v>3519.2</v>
      </c>
    </row>
    <row r="23" spans="1:7" ht="12" customHeight="1" x14ac:dyDescent="0.2">
      <c r="A23" s="63" t="str">
        <f>'Pregnant Women Participating'!A23</f>
        <v>West Virginia</v>
      </c>
      <c r="B23" s="64">
        <v>1359</v>
      </c>
      <c r="C23" s="65">
        <v>1358</v>
      </c>
      <c r="D23" s="65">
        <v>1364</v>
      </c>
      <c r="E23" s="65">
        <v>1339</v>
      </c>
      <c r="F23" s="66">
        <v>1339</v>
      </c>
      <c r="G23" s="64">
        <f t="shared" si="0"/>
        <v>1351.8</v>
      </c>
    </row>
    <row r="24" spans="1:7" s="71" customFormat="1" ht="24.75" customHeight="1" x14ac:dyDescent="0.2">
      <c r="A24" s="67" t="str">
        <f>'Pregnant Women Participating'!A24</f>
        <v>Mid-Atlantic Region</v>
      </c>
      <c r="B24" s="68">
        <v>25567</v>
      </c>
      <c r="C24" s="69">
        <v>25126</v>
      </c>
      <c r="D24" s="69">
        <v>24793</v>
      </c>
      <c r="E24" s="69">
        <v>24587</v>
      </c>
      <c r="F24" s="70">
        <v>24441</v>
      </c>
      <c r="G24" s="68">
        <f t="shared" si="0"/>
        <v>24902.799999999999</v>
      </c>
    </row>
    <row r="25" spans="1:7" ht="12" customHeight="1" x14ac:dyDescent="0.2">
      <c r="A25" s="63" t="str">
        <f>'Pregnant Women Participating'!A25</f>
        <v>Alabama</v>
      </c>
      <c r="B25" s="64">
        <v>2373</v>
      </c>
      <c r="C25" s="65">
        <v>2238</v>
      </c>
      <c r="D25" s="65">
        <v>2230</v>
      </c>
      <c r="E25" s="65">
        <v>2280</v>
      </c>
      <c r="F25" s="66">
        <v>2320</v>
      </c>
      <c r="G25" s="64">
        <f t="shared" si="0"/>
        <v>2288.1999999999998</v>
      </c>
    </row>
    <row r="26" spans="1:7" ht="12" customHeight="1" x14ac:dyDescent="0.2">
      <c r="A26" s="63" t="str">
        <f>'Pregnant Women Participating'!A26</f>
        <v>Florida</v>
      </c>
      <c r="B26" s="64">
        <v>15862</v>
      </c>
      <c r="C26" s="65">
        <v>15421</v>
      </c>
      <c r="D26" s="65">
        <v>14996</v>
      </c>
      <c r="E26" s="65">
        <v>14784</v>
      </c>
      <c r="F26" s="66">
        <v>14063</v>
      </c>
      <c r="G26" s="64">
        <f t="shared" si="0"/>
        <v>15025.2</v>
      </c>
    </row>
    <row r="27" spans="1:7" ht="12" customHeight="1" x14ac:dyDescent="0.2">
      <c r="A27" s="63" t="str">
        <f>'Pregnant Women Participating'!A27</f>
        <v>Georgia</v>
      </c>
      <c r="B27" s="64">
        <v>6863</v>
      </c>
      <c r="C27" s="65">
        <v>6937</v>
      </c>
      <c r="D27" s="65">
        <v>6928</v>
      </c>
      <c r="E27" s="65">
        <v>6830</v>
      </c>
      <c r="F27" s="66">
        <v>6824</v>
      </c>
      <c r="G27" s="64">
        <f t="shared" si="0"/>
        <v>6876.4</v>
      </c>
    </row>
    <row r="28" spans="1:7" ht="12" customHeight="1" x14ac:dyDescent="0.2">
      <c r="A28" s="63" t="str">
        <f>'Pregnant Women Participating'!A28</f>
        <v>Kentucky</v>
      </c>
      <c r="B28" s="64">
        <v>3117</v>
      </c>
      <c r="C28" s="65">
        <v>3065</v>
      </c>
      <c r="D28" s="65">
        <v>3063</v>
      </c>
      <c r="E28" s="65">
        <v>3035</v>
      </c>
      <c r="F28" s="66">
        <v>2997</v>
      </c>
      <c r="G28" s="64">
        <f t="shared" si="0"/>
        <v>3055.4</v>
      </c>
    </row>
    <row r="29" spans="1:7" ht="12" customHeight="1" x14ac:dyDescent="0.2">
      <c r="A29" s="63" t="str">
        <f>'Pregnant Women Participating'!A29</f>
        <v>Mississippi</v>
      </c>
      <c r="B29" s="64">
        <v>1260</v>
      </c>
      <c r="C29" s="65">
        <v>1296</v>
      </c>
      <c r="D29" s="65">
        <v>1214</v>
      </c>
      <c r="E29" s="65">
        <v>1097</v>
      </c>
      <c r="F29" s="66">
        <v>1151</v>
      </c>
      <c r="G29" s="64">
        <f t="shared" si="0"/>
        <v>1203.5999999999999</v>
      </c>
    </row>
    <row r="30" spans="1:7" ht="12" customHeight="1" x14ac:dyDescent="0.2">
      <c r="A30" s="63" t="str">
        <f>'Pregnant Women Participating'!A30</f>
        <v>North Carolina</v>
      </c>
      <c r="B30" s="64">
        <v>10261</v>
      </c>
      <c r="C30" s="65">
        <v>10071</v>
      </c>
      <c r="D30" s="65">
        <v>9977</v>
      </c>
      <c r="E30" s="65">
        <v>9968</v>
      </c>
      <c r="F30" s="66">
        <v>9907</v>
      </c>
      <c r="G30" s="64">
        <f t="shared" si="0"/>
        <v>10036.799999999999</v>
      </c>
    </row>
    <row r="31" spans="1:7" ht="12" customHeight="1" x14ac:dyDescent="0.2">
      <c r="A31" s="63" t="str">
        <f>'Pregnant Women Participating'!A31</f>
        <v>South Carolina</v>
      </c>
      <c r="B31" s="64">
        <v>2823</v>
      </c>
      <c r="C31" s="65">
        <v>2771</v>
      </c>
      <c r="D31" s="65">
        <v>2726</v>
      </c>
      <c r="E31" s="65">
        <v>2690</v>
      </c>
      <c r="F31" s="66">
        <v>2626</v>
      </c>
      <c r="G31" s="64">
        <f t="shared" si="0"/>
        <v>2727.2</v>
      </c>
    </row>
    <row r="32" spans="1:7" ht="12" customHeight="1" x14ac:dyDescent="0.2">
      <c r="A32" s="63" t="str">
        <f>'Pregnant Women Participating'!A32</f>
        <v>Tennessee</v>
      </c>
      <c r="B32" s="64">
        <v>5774</v>
      </c>
      <c r="C32" s="65">
        <v>5663</v>
      </c>
      <c r="D32" s="65">
        <v>5489</v>
      </c>
      <c r="E32" s="65">
        <v>5338</v>
      </c>
      <c r="F32" s="66">
        <v>5340</v>
      </c>
      <c r="G32" s="64">
        <f t="shared" si="0"/>
        <v>5520.8</v>
      </c>
    </row>
    <row r="33" spans="1:7" ht="12" customHeight="1" x14ac:dyDescent="0.2">
      <c r="A33" s="63" t="str">
        <f>'Pregnant Women Participating'!A33</f>
        <v>Choctaw Indians, MS</v>
      </c>
      <c r="B33" s="64">
        <v>5</v>
      </c>
      <c r="C33" s="65">
        <v>5</v>
      </c>
      <c r="D33" s="65">
        <v>5</v>
      </c>
      <c r="E33" s="65">
        <v>4</v>
      </c>
      <c r="F33" s="66">
        <v>4</v>
      </c>
      <c r="G33" s="64">
        <f t="shared" si="0"/>
        <v>4.5999999999999996</v>
      </c>
    </row>
    <row r="34" spans="1:7" ht="12" customHeight="1" x14ac:dyDescent="0.2">
      <c r="A34" s="63" t="str">
        <f>'Pregnant Women Participating'!A34</f>
        <v>Eastern Cherokee, NC</v>
      </c>
      <c r="B34" s="64">
        <v>29</v>
      </c>
      <c r="C34" s="65">
        <v>30</v>
      </c>
      <c r="D34" s="65">
        <v>29</v>
      </c>
      <c r="E34" s="65">
        <v>30</v>
      </c>
      <c r="F34" s="66">
        <v>29</v>
      </c>
      <c r="G34" s="64">
        <f t="shared" si="0"/>
        <v>29.4</v>
      </c>
    </row>
    <row r="35" spans="1:7" s="71" customFormat="1" ht="24.75" customHeight="1" x14ac:dyDescent="0.2">
      <c r="A35" s="67" t="str">
        <f>'Pregnant Women Participating'!A35</f>
        <v>Southeast Region</v>
      </c>
      <c r="B35" s="68">
        <v>48367</v>
      </c>
      <c r="C35" s="69">
        <v>47497</v>
      </c>
      <c r="D35" s="69">
        <v>46657</v>
      </c>
      <c r="E35" s="69">
        <v>46056</v>
      </c>
      <c r="F35" s="70">
        <v>45261</v>
      </c>
      <c r="G35" s="68">
        <f t="shared" si="0"/>
        <v>46767.6</v>
      </c>
    </row>
    <row r="36" spans="1:7" ht="12" customHeight="1" x14ac:dyDescent="0.2">
      <c r="A36" s="63" t="str">
        <f>'Pregnant Women Participating'!A36</f>
        <v>Illinois</v>
      </c>
      <c r="B36" s="64">
        <v>4846</v>
      </c>
      <c r="C36" s="65">
        <v>4767</v>
      </c>
      <c r="D36" s="65">
        <v>4672</v>
      </c>
      <c r="E36" s="65">
        <v>4693</v>
      </c>
      <c r="F36" s="66">
        <v>4724</v>
      </c>
      <c r="G36" s="64">
        <f t="shared" si="0"/>
        <v>4740.3999999999996</v>
      </c>
    </row>
    <row r="37" spans="1:7" ht="12" customHeight="1" x14ac:dyDescent="0.2">
      <c r="A37" s="63" t="str">
        <f>'Pregnant Women Participating'!A37</f>
        <v>Indiana</v>
      </c>
      <c r="B37" s="64">
        <v>7057</v>
      </c>
      <c r="C37" s="65">
        <v>6965</v>
      </c>
      <c r="D37" s="65">
        <v>6946</v>
      </c>
      <c r="E37" s="65">
        <v>7011</v>
      </c>
      <c r="F37" s="66">
        <v>6753</v>
      </c>
      <c r="G37" s="64">
        <f t="shared" si="0"/>
        <v>6946.4</v>
      </c>
    </row>
    <row r="38" spans="1:7" ht="12" customHeight="1" x14ac:dyDescent="0.2">
      <c r="A38" s="63" t="str">
        <f>'Pregnant Women Participating'!A38</f>
        <v>Iowa</v>
      </c>
      <c r="B38" s="64">
        <v>2082</v>
      </c>
      <c r="C38" s="65">
        <v>2045</v>
      </c>
      <c r="D38" s="65">
        <v>2022</v>
      </c>
      <c r="E38" s="65">
        <v>1990</v>
      </c>
      <c r="F38" s="66">
        <v>1977</v>
      </c>
      <c r="G38" s="64">
        <f t="shared" si="0"/>
        <v>2023.2</v>
      </c>
    </row>
    <row r="39" spans="1:7" ht="12" customHeight="1" x14ac:dyDescent="0.2">
      <c r="A39" s="63" t="str">
        <f>'Pregnant Women Participating'!A39</f>
        <v>Michigan</v>
      </c>
      <c r="B39" s="64">
        <v>7041</v>
      </c>
      <c r="C39" s="65">
        <v>6939</v>
      </c>
      <c r="D39" s="65">
        <v>6812</v>
      </c>
      <c r="E39" s="65">
        <v>6728</v>
      </c>
      <c r="F39" s="66">
        <v>6731</v>
      </c>
      <c r="G39" s="64">
        <f t="shared" si="0"/>
        <v>6850.2</v>
      </c>
    </row>
    <row r="40" spans="1:7" ht="12" customHeight="1" x14ac:dyDescent="0.2">
      <c r="A40" s="63" t="str">
        <f>'Pregnant Women Participating'!A40</f>
        <v>Minnesota</v>
      </c>
      <c r="B40" s="64">
        <v>5073</v>
      </c>
      <c r="C40" s="65">
        <v>4956</v>
      </c>
      <c r="D40" s="65">
        <v>4930</v>
      </c>
      <c r="E40" s="65">
        <v>4841</v>
      </c>
      <c r="F40" s="66">
        <v>4816</v>
      </c>
      <c r="G40" s="64">
        <f t="shared" si="0"/>
        <v>4923.2</v>
      </c>
    </row>
    <row r="41" spans="1:7" ht="12" customHeight="1" x14ac:dyDescent="0.2">
      <c r="A41" s="63" t="str">
        <f>'Pregnant Women Participating'!A41</f>
        <v>Ohio</v>
      </c>
      <c r="B41" s="64">
        <v>6819</v>
      </c>
      <c r="C41" s="65">
        <v>6759</v>
      </c>
      <c r="D41" s="65">
        <v>6607</v>
      </c>
      <c r="E41" s="65">
        <v>6471</v>
      </c>
      <c r="F41" s="66">
        <v>6430</v>
      </c>
      <c r="G41" s="64">
        <f t="shared" si="0"/>
        <v>6617.2</v>
      </c>
    </row>
    <row r="42" spans="1:7" ht="12" customHeight="1" x14ac:dyDescent="0.2">
      <c r="A42" s="63" t="str">
        <f>'Pregnant Women Participating'!A42</f>
        <v>Wisconsin</v>
      </c>
      <c r="B42" s="64">
        <v>4134</v>
      </c>
      <c r="C42" s="65">
        <v>4085</v>
      </c>
      <c r="D42" s="65">
        <v>4030</v>
      </c>
      <c r="E42" s="65">
        <v>3964</v>
      </c>
      <c r="F42" s="66">
        <v>3866</v>
      </c>
      <c r="G42" s="64">
        <f t="shared" si="0"/>
        <v>4015.8</v>
      </c>
    </row>
    <row r="43" spans="1:7" s="71" customFormat="1" ht="24.75" customHeight="1" x14ac:dyDescent="0.2">
      <c r="A43" s="67" t="str">
        <f>'Pregnant Women Participating'!A43</f>
        <v>Midwest Region</v>
      </c>
      <c r="B43" s="68">
        <v>37052</v>
      </c>
      <c r="C43" s="69">
        <v>36516</v>
      </c>
      <c r="D43" s="69">
        <v>36019</v>
      </c>
      <c r="E43" s="69">
        <v>35698</v>
      </c>
      <c r="F43" s="70">
        <v>35297</v>
      </c>
      <c r="G43" s="68">
        <f t="shared" si="0"/>
        <v>36116.400000000001</v>
      </c>
    </row>
    <row r="44" spans="1:7" ht="12" customHeight="1" x14ac:dyDescent="0.2">
      <c r="A44" s="63" t="str">
        <f>'Pregnant Women Participating'!A44</f>
        <v>Arizona</v>
      </c>
      <c r="B44" s="64">
        <v>4794</v>
      </c>
      <c r="C44" s="65">
        <v>4747</v>
      </c>
      <c r="D44" s="65">
        <v>4764</v>
      </c>
      <c r="E44" s="65">
        <v>4658</v>
      </c>
      <c r="F44" s="66">
        <v>4630</v>
      </c>
      <c r="G44" s="64">
        <f t="shared" si="0"/>
        <v>4718.6000000000004</v>
      </c>
    </row>
    <row r="45" spans="1:7" ht="12" customHeight="1" x14ac:dyDescent="0.2">
      <c r="A45" s="63" t="str">
        <f>'Pregnant Women Participating'!A45</f>
        <v>Arkansas</v>
      </c>
      <c r="B45" s="64">
        <v>2288</v>
      </c>
      <c r="C45" s="65">
        <v>2153</v>
      </c>
      <c r="D45" s="65">
        <v>2049</v>
      </c>
      <c r="E45" s="65">
        <v>2146</v>
      </c>
      <c r="F45" s="66">
        <v>2212</v>
      </c>
      <c r="G45" s="64">
        <f t="shared" si="0"/>
        <v>2169.6</v>
      </c>
    </row>
    <row r="46" spans="1:7" ht="12" customHeight="1" x14ac:dyDescent="0.2">
      <c r="A46" s="63" t="str">
        <f>'Pregnant Women Participating'!A46</f>
        <v>Louisiana</v>
      </c>
      <c r="B46" s="64">
        <v>2738</v>
      </c>
      <c r="C46" s="65">
        <v>2648</v>
      </c>
      <c r="D46" s="65">
        <v>2668</v>
      </c>
      <c r="E46" s="65">
        <v>2631</v>
      </c>
      <c r="F46" s="66">
        <v>2615</v>
      </c>
      <c r="G46" s="64">
        <f t="shared" si="0"/>
        <v>2660</v>
      </c>
    </row>
    <row r="47" spans="1:7" ht="12" customHeight="1" x14ac:dyDescent="0.2">
      <c r="A47" s="63" t="str">
        <f>'Pregnant Women Participating'!A47</f>
        <v>New Mexico</v>
      </c>
      <c r="B47" s="64">
        <v>2604</v>
      </c>
      <c r="C47" s="65">
        <v>2383</v>
      </c>
      <c r="D47" s="65">
        <v>2358</v>
      </c>
      <c r="E47" s="65">
        <v>2463</v>
      </c>
      <c r="F47" s="66">
        <v>2493</v>
      </c>
      <c r="G47" s="64">
        <f t="shared" si="0"/>
        <v>2460.1999999999998</v>
      </c>
    </row>
    <row r="48" spans="1:7" ht="12" customHeight="1" x14ac:dyDescent="0.2">
      <c r="A48" s="63" t="str">
        <f>'Pregnant Women Participating'!A48</f>
        <v>Oklahoma</v>
      </c>
      <c r="B48" s="64">
        <v>3432</v>
      </c>
      <c r="C48" s="65">
        <v>3353</v>
      </c>
      <c r="D48" s="65">
        <v>3219</v>
      </c>
      <c r="E48" s="65">
        <v>3164</v>
      </c>
      <c r="F48" s="66">
        <v>3112</v>
      </c>
      <c r="G48" s="64">
        <f t="shared" si="0"/>
        <v>3256</v>
      </c>
    </row>
    <row r="49" spans="1:7" ht="12" customHeight="1" x14ac:dyDescent="0.2">
      <c r="A49" s="63" t="str">
        <f>'Pregnant Women Participating'!A49</f>
        <v>Texas</v>
      </c>
      <c r="B49" s="64">
        <v>24781</v>
      </c>
      <c r="C49" s="65">
        <v>24041</v>
      </c>
      <c r="D49" s="65">
        <v>23834</v>
      </c>
      <c r="E49" s="65">
        <v>23602</v>
      </c>
      <c r="F49" s="66">
        <v>23580</v>
      </c>
      <c r="G49" s="64">
        <f t="shared" si="0"/>
        <v>23967.599999999999</v>
      </c>
    </row>
    <row r="50" spans="1:7" ht="12" customHeight="1" x14ac:dyDescent="0.2">
      <c r="A50" s="63" t="str">
        <f>'Pregnant Women Participating'!A50</f>
        <v>Utah</v>
      </c>
      <c r="B50" s="64">
        <v>3047</v>
      </c>
      <c r="C50" s="65">
        <v>2942</v>
      </c>
      <c r="D50" s="65">
        <v>2846</v>
      </c>
      <c r="E50" s="65">
        <v>2733</v>
      </c>
      <c r="F50" s="66">
        <v>2731</v>
      </c>
      <c r="G50" s="64">
        <f t="shared" si="0"/>
        <v>2859.8</v>
      </c>
    </row>
    <row r="51" spans="1:7" ht="12" customHeight="1" x14ac:dyDescent="0.2">
      <c r="A51" s="63" t="str">
        <f>'Pregnant Women Participating'!A51</f>
        <v>Inter-Tribal Council, AZ</v>
      </c>
      <c r="B51" s="64">
        <v>184</v>
      </c>
      <c r="C51" s="65">
        <v>180</v>
      </c>
      <c r="D51" s="65">
        <v>187</v>
      </c>
      <c r="E51" s="65">
        <v>188</v>
      </c>
      <c r="F51" s="66">
        <v>171</v>
      </c>
      <c r="G51" s="64">
        <f t="shared" si="0"/>
        <v>182</v>
      </c>
    </row>
    <row r="52" spans="1:7" ht="12" customHeight="1" x14ac:dyDescent="0.2">
      <c r="A52" s="63" t="str">
        <f>'Pregnant Women Participating'!A52</f>
        <v>Navajo Nation, AZ</v>
      </c>
      <c r="B52" s="64">
        <v>125</v>
      </c>
      <c r="C52" s="65">
        <v>115</v>
      </c>
      <c r="D52" s="65">
        <v>115</v>
      </c>
      <c r="E52" s="65">
        <v>138</v>
      </c>
      <c r="F52" s="66">
        <v>155</v>
      </c>
      <c r="G52" s="64">
        <f t="shared" si="0"/>
        <v>129.6</v>
      </c>
    </row>
    <row r="53" spans="1:7" ht="12" customHeight="1" x14ac:dyDescent="0.2">
      <c r="A53" s="63" t="str">
        <f>'Pregnant Women Participating'!A53</f>
        <v>Acoma, Canoncito &amp; Laguna, NM</v>
      </c>
      <c r="B53" s="64">
        <v>13</v>
      </c>
      <c r="C53" s="65">
        <v>15</v>
      </c>
      <c r="D53" s="65">
        <v>20</v>
      </c>
      <c r="E53" s="65">
        <v>16</v>
      </c>
      <c r="F53" s="66">
        <v>20</v>
      </c>
      <c r="G53" s="64">
        <f t="shared" si="0"/>
        <v>16.8</v>
      </c>
    </row>
    <row r="54" spans="1:7" ht="12" customHeight="1" x14ac:dyDescent="0.2">
      <c r="A54" s="63" t="str">
        <f>'Pregnant Women Participating'!A54</f>
        <v>Eight Northern Pueblos, NM</v>
      </c>
      <c r="B54" s="64">
        <v>8</v>
      </c>
      <c r="C54" s="65">
        <v>6</v>
      </c>
      <c r="D54" s="65">
        <v>8</v>
      </c>
      <c r="E54" s="65">
        <v>8</v>
      </c>
      <c r="F54" s="66">
        <v>11</v>
      </c>
      <c r="G54" s="64">
        <f t="shared" si="0"/>
        <v>8.1999999999999993</v>
      </c>
    </row>
    <row r="55" spans="1:7" ht="12" customHeight="1" x14ac:dyDescent="0.2">
      <c r="A55" s="63" t="str">
        <f>'Pregnant Women Participating'!A55</f>
        <v>Five Sandoval Pueblos, NM</v>
      </c>
      <c r="B55" s="64">
        <v>10</v>
      </c>
      <c r="C55" s="65">
        <v>10</v>
      </c>
      <c r="D55" s="65">
        <v>7</v>
      </c>
      <c r="E55" s="65">
        <v>11</v>
      </c>
      <c r="F55" s="66">
        <v>9</v>
      </c>
      <c r="G55" s="64">
        <f t="shared" si="0"/>
        <v>9.4</v>
      </c>
    </row>
    <row r="56" spans="1:7" ht="12" customHeight="1" x14ac:dyDescent="0.2">
      <c r="A56" s="63" t="str">
        <f>'Pregnant Women Participating'!A56</f>
        <v>Isleta Pueblo, NM</v>
      </c>
      <c r="B56" s="64">
        <v>34</v>
      </c>
      <c r="C56" s="65">
        <v>32</v>
      </c>
      <c r="D56" s="65">
        <v>32</v>
      </c>
      <c r="E56" s="65">
        <v>36</v>
      </c>
      <c r="F56" s="66">
        <v>35</v>
      </c>
      <c r="G56" s="64">
        <f t="shared" si="0"/>
        <v>33.799999999999997</v>
      </c>
    </row>
    <row r="57" spans="1:7" ht="12" customHeight="1" x14ac:dyDescent="0.2">
      <c r="A57" s="63" t="str">
        <f>'Pregnant Women Participating'!A57</f>
        <v>San Felipe Pueblo, NM</v>
      </c>
      <c r="B57" s="64">
        <v>11</v>
      </c>
      <c r="C57" s="65">
        <v>12</v>
      </c>
      <c r="D57" s="65">
        <v>9</v>
      </c>
      <c r="E57" s="65">
        <v>11</v>
      </c>
      <c r="F57" s="66">
        <v>12</v>
      </c>
      <c r="G57" s="64">
        <f t="shared" si="0"/>
        <v>11</v>
      </c>
    </row>
    <row r="58" spans="1:7" ht="12" customHeight="1" x14ac:dyDescent="0.2">
      <c r="A58" s="63" t="str">
        <f>'Pregnant Women Participating'!A58</f>
        <v>Santo Domingo Tribe, NM</v>
      </c>
      <c r="B58" s="64">
        <v>5</v>
      </c>
      <c r="C58" s="65">
        <v>5</v>
      </c>
      <c r="D58" s="65">
        <v>1</v>
      </c>
      <c r="E58" s="65">
        <v>1</v>
      </c>
      <c r="F58" s="66">
        <v>1</v>
      </c>
      <c r="G58" s="64">
        <f t="shared" si="0"/>
        <v>2.6</v>
      </c>
    </row>
    <row r="59" spans="1:7" ht="12" customHeight="1" x14ac:dyDescent="0.2">
      <c r="A59" s="63" t="str">
        <f>'Pregnant Women Participating'!A59</f>
        <v>Zuni Pueblo, NM</v>
      </c>
      <c r="B59" s="64">
        <v>47</v>
      </c>
      <c r="C59" s="65">
        <v>42</v>
      </c>
      <c r="D59" s="65">
        <v>49</v>
      </c>
      <c r="E59" s="65">
        <v>48</v>
      </c>
      <c r="F59" s="66">
        <v>50</v>
      </c>
      <c r="G59" s="64">
        <f t="shared" si="0"/>
        <v>47.2</v>
      </c>
    </row>
    <row r="60" spans="1:7" ht="12" customHeight="1" x14ac:dyDescent="0.2">
      <c r="A60" s="63" t="str">
        <f>'Pregnant Women Participating'!A60</f>
        <v>Cherokee Nation, OK</v>
      </c>
      <c r="B60" s="64">
        <v>214</v>
      </c>
      <c r="C60" s="65">
        <v>196</v>
      </c>
      <c r="D60" s="65">
        <v>213</v>
      </c>
      <c r="E60" s="65">
        <v>214</v>
      </c>
      <c r="F60" s="66">
        <v>217</v>
      </c>
      <c r="G60" s="64">
        <f t="shared" si="0"/>
        <v>210.8</v>
      </c>
    </row>
    <row r="61" spans="1:7" ht="12" customHeight="1" x14ac:dyDescent="0.2">
      <c r="A61" s="63" t="str">
        <f>'Pregnant Women Participating'!A61</f>
        <v>Chickasaw Nation, OK</v>
      </c>
      <c r="B61" s="64">
        <v>188</v>
      </c>
      <c r="C61" s="65">
        <v>191</v>
      </c>
      <c r="D61" s="65">
        <v>186</v>
      </c>
      <c r="E61" s="65">
        <v>195</v>
      </c>
      <c r="F61" s="66">
        <v>184</v>
      </c>
      <c r="G61" s="64">
        <f t="shared" si="0"/>
        <v>188.8</v>
      </c>
    </row>
    <row r="62" spans="1:7" ht="12" customHeight="1" x14ac:dyDescent="0.2">
      <c r="A62" s="63" t="str">
        <f>'Pregnant Women Participating'!A62</f>
        <v>Choctaw Nation, OK</v>
      </c>
      <c r="B62" s="64">
        <v>187</v>
      </c>
      <c r="C62" s="65">
        <v>187</v>
      </c>
      <c r="D62" s="65">
        <v>204</v>
      </c>
      <c r="E62" s="65">
        <v>198</v>
      </c>
      <c r="F62" s="66">
        <v>209</v>
      </c>
      <c r="G62" s="64">
        <f t="shared" si="0"/>
        <v>197</v>
      </c>
    </row>
    <row r="63" spans="1:7" ht="12" customHeight="1" x14ac:dyDescent="0.2">
      <c r="A63" s="63" t="str">
        <f>'Pregnant Women Participating'!A63</f>
        <v>Citizen Potawatomi Nation, OK</v>
      </c>
      <c r="B63" s="64">
        <v>51</v>
      </c>
      <c r="C63" s="65">
        <v>48</v>
      </c>
      <c r="D63" s="65">
        <v>49</v>
      </c>
      <c r="E63" s="65">
        <v>47</v>
      </c>
      <c r="F63" s="66">
        <v>56</v>
      </c>
      <c r="G63" s="64">
        <f t="shared" si="0"/>
        <v>50.2</v>
      </c>
    </row>
    <row r="64" spans="1:7" ht="12" customHeight="1" x14ac:dyDescent="0.2">
      <c r="A64" s="63" t="str">
        <f>'Pregnant Women Participating'!A64</f>
        <v>Inter-Tribal Council, OK</v>
      </c>
      <c r="B64" s="64">
        <v>30</v>
      </c>
      <c r="C64" s="65">
        <v>25</v>
      </c>
      <c r="D64" s="65">
        <v>33</v>
      </c>
      <c r="E64" s="65">
        <v>33</v>
      </c>
      <c r="F64" s="66">
        <v>34</v>
      </c>
      <c r="G64" s="64">
        <f t="shared" si="0"/>
        <v>31</v>
      </c>
    </row>
    <row r="65" spans="1:7" ht="12" customHeight="1" x14ac:dyDescent="0.2">
      <c r="A65" s="63" t="str">
        <f>'Pregnant Women Participating'!A65</f>
        <v>Muscogee Creek Nation, OK</v>
      </c>
      <c r="B65" s="64">
        <v>64</v>
      </c>
      <c r="C65" s="65">
        <v>68</v>
      </c>
      <c r="D65" s="65">
        <v>68</v>
      </c>
      <c r="E65" s="65">
        <v>69</v>
      </c>
      <c r="F65" s="66">
        <v>73</v>
      </c>
      <c r="G65" s="64">
        <f t="shared" si="0"/>
        <v>68.400000000000006</v>
      </c>
    </row>
    <row r="66" spans="1:7" ht="12" customHeight="1" x14ac:dyDescent="0.2">
      <c r="A66" s="63" t="str">
        <f>'Pregnant Women Participating'!A66</f>
        <v>Osage Tribal Council, OK</v>
      </c>
      <c r="B66" s="64">
        <v>66</v>
      </c>
      <c r="C66" s="65">
        <v>63</v>
      </c>
      <c r="D66" s="65">
        <v>57</v>
      </c>
      <c r="E66" s="65">
        <v>50</v>
      </c>
      <c r="F66" s="66">
        <v>54</v>
      </c>
      <c r="G66" s="64">
        <f t="shared" si="0"/>
        <v>58</v>
      </c>
    </row>
    <row r="67" spans="1:7" ht="12" customHeight="1" x14ac:dyDescent="0.2">
      <c r="A67" s="63" t="str">
        <f>'Pregnant Women Participating'!A67</f>
        <v>Otoe-Missouria Tribe, OK</v>
      </c>
      <c r="B67" s="64">
        <v>17</v>
      </c>
      <c r="C67" s="65">
        <v>17</v>
      </c>
      <c r="D67" s="65">
        <v>14</v>
      </c>
      <c r="E67" s="65">
        <v>15</v>
      </c>
      <c r="F67" s="66">
        <v>13</v>
      </c>
      <c r="G67" s="64">
        <f t="shared" si="0"/>
        <v>15.2</v>
      </c>
    </row>
    <row r="68" spans="1:7" ht="12" customHeight="1" x14ac:dyDescent="0.2">
      <c r="A68" s="63" t="str">
        <f>'Pregnant Women Participating'!A68</f>
        <v>Wichita, Caddo &amp; Delaware (WCD), OK</v>
      </c>
      <c r="B68" s="64">
        <v>150</v>
      </c>
      <c r="C68" s="65">
        <v>135</v>
      </c>
      <c r="D68" s="65">
        <v>135</v>
      </c>
      <c r="E68" s="65">
        <v>130</v>
      </c>
      <c r="F68" s="66">
        <v>134</v>
      </c>
      <c r="G68" s="64">
        <f t="shared" si="0"/>
        <v>136.80000000000001</v>
      </c>
    </row>
    <row r="69" spans="1:7" s="71" customFormat="1" ht="24.75" customHeight="1" x14ac:dyDescent="0.2">
      <c r="A69" s="67" t="str">
        <f>'Pregnant Women Participating'!A69</f>
        <v>Southwest Region</v>
      </c>
      <c r="B69" s="68">
        <v>45088</v>
      </c>
      <c r="C69" s="69">
        <v>43614</v>
      </c>
      <c r="D69" s="69">
        <v>43125</v>
      </c>
      <c r="E69" s="69">
        <v>42805</v>
      </c>
      <c r="F69" s="70">
        <v>42811</v>
      </c>
      <c r="G69" s="68">
        <f t="shared" si="0"/>
        <v>43488.6</v>
      </c>
    </row>
    <row r="70" spans="1:7" ht="12" customHeight="1" x14ac:dyDescent="0.2">
      <c r="A70" s="63" t="str">
        <f>'Pregnant Women Participating'!A70</f>
        <v>Colorado</v>
      </c>
      <c r="B70" s="64">
        <v>5491</v>
      </c>
      <c r="C70" s="65">
        <v>5361</v>
      </c>
      <c r="D70" s="65">
        <v>5263</v>
      </c>
      <c r="E70" s="65">
        <v>5228</v>
      </c>
      <c r="F70" s="66">
        <v>5232</v>
      </c>
      <c r="G70" s="64">
        <f t="shared" si="0"/>
        <v>5315</v>
      </c>
    </row>
    <row r="71" spans="1:7" ht="12" customHeight="1" x14ac:dyDescent="0.2">
      <c r="A71" s="63" t="str">
        <f>'Pregnant Women Participating'!A71</f>
        <v>Kansas</v>
      </c>
      <c r="B71" s="64">
        <v>2481</v>
      </c>
      <c r="C71" s="65">
        <v>2358</v>
      </c>
      <c r="D71" s="65">
        <v>2285</v>
      </c>
      <c r="E71" s="65">
        <v>2314</v>
      </c>
      <c r="F71" s="66">
        <v>2319</v>
      </c>
      <c r="G71" s="64">
        <f t="shared" si="0"/>
        <v>2351.4</v>
      </c>
    </row>
    <row r="72" spans="1:7" ht="12" customHeight="1" x14ac:dyDescent="0.2">
      <c r="A72" s="63" t="str">
        <f>'Pregnant Women Participating'!A72</f>
        <v>Missouri</v>
      </c>
      <c r="B72" s="64">
        <v>4447</v>
      </c>
      <c r="C72" s="65">
        <v>4432</v>
      </c>
      <c r="D72" s="65">
        <v>4249</v>
      </c>
      <c r="E72" s="65">
        <v>4233</v>
      </c>
      <c r="F72" s="66">
        <v>4242</v>
      </c>
      <c r="G72" s="64">
        <f t="shared" si="0"/>
        <v>4320.6000000000004</v>
      </c>
    </row>
    <row r="73" spans="1:7" ht="12" customHeight="1" x14ac:dyDescent="0.2">
      <c r="A73" s="63" t="str">
        <f>'Pregnant Women Participating'!A73</f>
        <v>Montana</v>
      </c>
      <c r="B73" s="64">
        <v>848</v>
      </c>
      <c r="C73" s="65">
        <v>816</v>
      </c>
      <c r="D73" s="65">
        <v>821</v>
      </c>
      <c r="E73" s="65">
        <v>832</v>
      </c>
      <c r="F73" s="66">
        <v>812</v>
      </c>
      <c r="G73" s="64">
        <f t="shared" si="0"/>
        <v>825.8</v>
      </c>
    </row>
    <row r="74" spans="1:7" ht="12" customHeight="1" x14ac:dyDescent="0.2">
      <c r="A74" s="63" t="str">
        <f>'Pregnant Women Participating'!A74</f>
        <v>Nebraska</v>
      </c>
      <c r="B74" s="64">
        <v>1057</v>
      </c>
      <c r="C74" s="65">
        <v>1137</v>
      </c>
      <c r="D74" s="65">
        <v>1023</v>
      </c>
      <c r="E74" s="65">
        <v>1021</v>
      </c>
      <c r="F74" s="66">
        <v>1021</v>
      </c>
      <c r="G74" s="64">
        <f t="shared" si="0"/>
        <v>1051.8</v>
      </c>
    </row>
    <row r="75" spans="1:7" ht="12" customHeight="1" x14ac:dyDescent="0.2">
      <c r="A75" s="63" t="str">
        <f>'Pregnant Women Participating'!A75</f>
        <v>North Dakota</v>
      </c>
      <c r="B75" s="64">
        <v>388</v>
      </c>
      <c r="C75" s="65">
        <v>384</v>
      </c>
      <c r="D75" s="65">
        <v>380</v>
      </c>
      <c r="E75" s="65">
        <v>364</v>
      </c>
      <c r="F75" s="66">
        <v>354</v>
      </c>
      <c r="G75" s="64">
        <f t="shared" si="0"/>
        <v>374</v>
      </c>
    </row>
    <row r="76" spans="1:7" ht="12" customHeight="1" x14ac:dyDescent="0.2">
      <c r="A76" s="63" t="str">
        <f>'Pregnant Women Participating'!A76</f>
        <v>South Dakota</v>
      </c>
      <c r="B76" s="64">
        <v>637</v>
      </c>
      <c r="C76" s="65">
        <v>665</v>
      </c>
      <c r="D76" s="65">
        <v>654</v>
      </c>
      <c r="E76" s="65">
        <v>641</v>
      </c>
      <c r="F76" s="66">
        <v>644</v>
      </c>
      <c r="G76" s="64">
        <f t="shared" si="0"/>
        <v>648.20000000000005</v>
      </c>
    </row>
    <row r="77" spans="1:7" ht="12" customHeight="1" x14ac:dyDescent="0.2">
      <c r="A77" s="63" t="str">
        <f>'Pregnant Women Participating'!A77</f>
        <v>Wyoming</v>
      </c>
      <c r="B77" s="64">
        <v>464</v>
      </c>
      <c r="C77" s="65">
        <v>440</v>
      </c>
      <c r="D77" s="65">
        <v>457</v>
      </c>
      <c r="E77" s="65">
        <v>450</v>
      </c>
      <c r="F77" s="66">
        <v>424</v>
      </c>
      <c r="G77" s="64">
        <f t="shared" si="0"/>
        <v>447</v>
      </c>
    </row>
    <row r="78" spans="1:7" ht="12" customHeight="1" x14ac:dyDescent="0.2">
      <c r="A78" s="63" t="str">
        <f>'Pregnant Women Participating'!A78</f>
        <v>Ute Mountain Ute Tribe, CO</v>
      </c>
      <c r="B78" s="64">
        <v>6</v>
      </c>
      <c r="C78" s="65">
        <v>5</v>
      </c>
      <c r="D78" s="65">
        <v>4</v>
      </c>
      <c r="E78" s="65">
        <v>6</v>
      </c>
      <c r="F78" s="66">
        <v>6</v>
      </c>
      <c r="G78" s="64">
        <f t="shared" si="0"/>
        <v>5.4</v>
      </c>
    </row>
    <row r="79" spans="1:7" ht="12" customHeight="1" x14ac:dyDescent="0.2">
      <c r="A79" s="63" t="str">
        <f>'Pregnant Women Participating'!A79</f>
        <v>Omaha Sioux, NE</v>
      </c>
      <c r="B79" s="64">
        <v>1</v>
      </c>
      <c r="C79" s="65">
        <v>1</v>
      </c>
      <c r="D79" s="65">
        <v>2</v>
      </c>
      <c r="E79" s="65">
        <v>2</v>
      </c>
      <c r="F79" s="66">
        <v>2</v>
      </c>
      <c r="G79" s="64">
        <f t="shared" si="0"/>
        <v>1.6</v>
      </c>
    </row>
    <row r="80" spans="1:7" ht="12" customHeight="1" x14ac:dyDescent="0.2">
      <c r="A80" s="63" t="str">
        <f>'Pregnant Women Participating'!A80</f>
        <v>Santee Sioux, NE</v>
      </c>
      <c r="B80" s="64">
        <v>0</v>
      </c>
      <c r="C80" s="65">
        <v>0</v>
      </c>
      <c r="D80" s="65">
        <v>0</v>
      </c>
      <c r="E80" s="65">
        <v>0</v>
      </c>
      <c r="F80" s="66">
        <v>0</v>
      </c>
      <c r="G80" s="64" t="str">
        <f t="shared" si="0"/>
        <v>0</v>
      </c>
    </row>
    <row r="81" spans="1:7" ht="12" customHeight="1" x14ac:dyDescent="0.2">
      <c r="A81" s="63" t="str">
        <f>'Pregnant Women Participating'!A81</f>
        <v>Winnebago Tribe, NE</v>
      </c>
      <c r="B81" s="64">
        <v>6</v>
      </c>
      <c r="C81" s="65">
        <v>6</v>
      </c>
      <c r="D81" s="65">
        <v>5</v>
      </c>
      <c r="E81" s="65">
        <v>5</v>
      </c>
      <c r="F81" s="66">
        <v>4</v>
      </c>
      <c r="G81" s="64">
        <f t="shared" si="0"/>
        <v>5.2</v>
      </c>
    </row>
    <row r="82" spans="1:7" ht="12" customHeight="1" x14ac:dyDescent="0.2">
      <c r="A82" s="63" t="str">
        <f>'Pregnant Women Participating'!A82</f>
        <v>Standing Rock Sioux Tribe, ND</v>
      </c>
      <c r="B82" s="64">
        <v>6</v>
      </c>
      <c r="C82" s="65">
        <v>6</v>
      </c>
      <c r="D82" s="65">
        <v>6</v>
      </c>
      <c r="E82" s="65">
        <v>6</v>
      </c>
      <c r="F82" s="66">
        <v>8</v>
      </c>
      <c r="G82" s="64">
        <f t="shared" si="0"/>
        <v>6.4</v>
      </c>
    </row>
    <row r="83" spans="1:7" ht="12" customHeight="1" x14ac:dyDescent="0.2">
      <c r="A83" s="63" t="str">
        <f>'Pregnant Women Participating'!A83</f>
        <v>Three Affiliated Tribes, ND</v>
      </c>
      <c r="B83" s="64">
        <v>1</v>
      </c>
      <c r="C83" s="65">
        <v>0</v>
      </c>
      <c r="D83" s="65">
        <v>1</v>
      </c>
      <c r="E83" s="65">
        <v>1</v>
      </c>
      <c r="F83" s="66">
        <v>0</v>
      </c>
      <c r="G83" s="64">
        <f t="shared" si="0"/>
        <v>0.6</v>
      </c>
    </row>
    <row r="84" spans="1:7" ht="12" customHeight="1" x14ac:dyDescent="0.2">
      <c r="A84" s="63" t="str">
        <f>'Pregnant Women Participating'!A84</f>
        <v>Cheyenne River Sioux, SD</v>
      </c>
      <c r="B84" s="64">
        <v>18</v>
      </c>
      <c r="C84" s="65">
        <v>16</v>
      </c>
      <c r="D84" s="65">
        <v>15</v>
      </c>
      <c r="E84" s="65">
        <v>13</v>
      </c>
      <c r="F84" s="66">
        <v>12</v>
      </c>
      <c r="G84" s="64">
        <f t="shared" si="0"/>
        <v>14.8</v>
      </c>
    </row>
    <row r="85" spans="1:7" ht="12" customHeight="1" x14ac:dyDescent="0.2">
      <c r="A85" s="63" t="str">
        <f>'Pregnant Women Participating'!A85</f>
        <v>Rosebud Sioux, SD</v>
      </c>
      <c r="B85" s="64">
        <v>34</v>
      </c>
      <c r="C85" s="65">
        <v>24</v>
      </c>
      <c r="D85" s="65">
        <v>22</v>
      </c>
      <c r="E85" s="65">
        <v>19</v>
      </c>
      <c r="F85" s="66">
        <v>14</v>
      </c>
      <c r="G85" s="64">
        <f t="shared" si="0"/>
        <v>22.6</v>
      </c>
    </row>
    <row r="86" spans="1:7" ht="12" customHeight="1" x14ac:dyDescent="0.2">
      <c r="A86" s="63" t="str">
        <f>'Pregnant Women Participating'!A86</f>
        <v>Northern Arapahoe, WY</v>
      </c>
      <c r="B86" s="64">
        <v>6</v>
      </c>
      <c r="C86" s="65">
        <v>5</v>
      </c>
      <c r="D86" s="65">
        <v>4</v>
      </c>
      <c r="E86" s="65">
        <v>6</v>
      </c>
      <c r="F86" s="66">
        <v>6</v>
      </c>
      <c r="G86" s="64">
        <f t="shared" si="0"/>
        <v>5.4</v>
      </c>
    </row>
    <row r="87" spans="1:7" ht="12" customHeight="1" x14ac:dyDescent="0.2">
      <c r="A87" s="63" t="str">
        <f>'Pregnant Women Participating'!A87</f>
        <v>Shoshone Tribe, WY</v>
      </c>
      <c r="B87" s="64">
        <v>5</v>
      </c>
      <c r="C87" s="65">
        <v>5</v>
      </c>
      <c r="D87" s="65">
        <v>5</v>
      </c>
      <c r="E87" s="65">
        <v>4</v>
      </c>
      <c r="F87" s="66">
        <v>5</v>
      </c>
      <c r="G87" s="64">
        <f t="shared" si="0"/>
        <v>4.8</v>
      </c>
    </row>
    <row r="88" spans="1:7" s="71" customFormat="1" ht="24.75" customHeight="1" x14ac:dyDescent="0.2">
      <c r="A88" s="67" t="str">
        <f>'Pregnant Women Participating'!A88</f>
        <v>Mountain Plains</v>
      </c>
      <c r="B88" s="68">
        <v>15896</v>
      </c>
      <c r="C88" s="69">
        <v>15661</v>
      </c>
      <c r="D88" s="69">
        <v>15196</v>
      </c>
      <c r="E88" s="69">
        <v>15145</v>
      </c>
      <c r="F88" s="70">
        <v>15105</v>
      </c>
      <c r="G88" s="68">
        <f t="shared" si="0"/>
        <v>15400.6</v>
      </c>
    </row>
    <row r="89" spans="1:7" ht="12" customHeight="1" x14ac:dyDescent="0.2">
      <c r="A89" s="72" t="str">
        <f>'Pregnant Women Participating'!A89</f>
        <v>Alaska</v>
      </c>
      <c r="B89" s="64">
        <v>918</v>
      </c>
      <c r="C89" s="65">
        <v>933</v>
      </c>
      <c r="D89" s="65">
        <v>927</v>
      </c>
      <c r="E89" s="65">
        <v>896</v>
      </c>
      <c r="F89" s="66">
        <v>896</v>
      </c>
      <c r="G89" s="64">
        <f t="shared" si="0"/>
        <v>914</v>
      </c>
    </row>
    <row r="90" spans="1:7" ht="12" customHeight="1" x14ac:dyDescent="0.2">
      <c r="A90" s="72" t="str">
        <f>'Pregnant Women Participating'!A90</f>
        <v>American Samoa</v>
      </c>
      <c r="B90" s="64">
        <v>48</v>
      </c>
      <c r="C90" s="65">
        <v>41</v>
      </c>
      <c r="D90" s="65">
        <v>41</v>
      </c>
      <c r="E90" s="65">
        <v>43</v>
      </c>
      <c r="F90" s="66">
        <v>39</v>
      </c>
      <c r="G90" s="64">
        <f t="shared" si="0"/>
        <v>42.4</v>
      </c>
    </row>
    <row r="91" spans="1:7" ht="12" customHeight="1" x14ac:dyDescent="0.2">
      <c r="A91" s="72" t="str">
        <f>'Pregnant Women Participating'!A91</f>
        <v>California</v>
      </c>
      <c r="B91" s="64">
        <v>48876</v>
      </c>
      <c r="C91" s="65">
        <v>47977</v>
      </c>
      <c r="D91" s="65">
        <v>47746</v>
      </c>
      <c r="E91" s="65">
        <v>47679</v>
      </c>
      <c r="F91" s="66">
        <v>47460</v>
      </c>
      <c r="G91" s="64">
        <f t="shared" si="0"/>
        <v>47947.6</v>
      </c>
    </row>
    <row r="92" spans="1:7" ht="12" customHeight="1" x14ac:dyDescent="0.2">
      <c r="A92" s="72" t="str">
        <f>'Pregnant Women Participating'!A92</f>
        <v>Guam</v>
      </c>
      <c r="B92" s="64">
        <v>235</v>
      </c>
      <c r="C92" s="65">
        <v>226</v>
      </c>
      <c r="D92" s="65">
        <v>215</v>
      </c>
      <c r="E92" s="65">
        <v>215</v>
      </c>
      <c r="F92" s="66">
        <v>219</v>
      </c>
      <c r="G92" s="64">
        <f t="shared" si="0"/>
        <v>222</v>
      </c>
    </row>
    <row r="93" spans="1:7" ht="12" customHeight="1" x14ac:dyDescent="0.2">
      <c r="A93" s="72" t="str">
        <f>'Pregnant Women Participating'!A93</f>
        <v>Hawaii</v>
      </c>
      <c r="B93" s="64">
        <v>1671</v>
      </c>
      <c r="C93" s="65">
        <v>1614</v>
      </c>
      <c r="D93" s="65">
        <v>1634</v>
      </c>
      <c r="E93" s="65">
        <v>1603</v>
      </c>
      <c r="F93" s="66">
        <v>1627</v>
      </c>
      <c r="G93" s="64">
        <f t="shared" si="0"/>
        <v>1629.8</v>
      </c>
    </row>
    <row r="94" spans="1:7" ht="12" customHeight="1" x14ac:dyDescent="0.2">
      <c r="A94" s="72" t="str">
        <f>'Pregnant Women Participating'!A94</f>
        <v>Idaho</v>
      </c>
      <c r="B94" s="64">
        <v>2447</v>
      </c>
      <c r="C94" s="65">
        <v>2350</v>
      </c>
      <c r="D94" s="65">
        <v>2355</v>
      </c>
      <c r="E94" s="65">
        <v>2342</v>
      </c>
      <c r="F94" s="66">
        <v>2345</v>
      </c>
      <c r="G94" s="64">
        <f t="shared" si="0"/>
        <v>2367.8000000000002</v>
      </c>
    </row>
    <row r="95" spans="1:7" ht="12" customHeight="1" x14ac:dyDescent="0.2">
      <c r="A95" s="72" t="str">
        <f>'Pregnant Women Participating'!A95</f>
        <v>Nevada</v>
      </c>
      <c r="B95" s="64">
        <v>1629</v>
      </c>
      <c r="C95" s="65">
        <v>1532</v>
      </c>
      <c r="D95" s="65">
        <v>1495</v>
      </c>
      <c r="E95" s="65">
        <v>1455</v>
      </c>
      <c r="F95" s="66">
        <v>1432</v>
      </c>
      <c r="G95" s="64">
        <f t="shared" si="0"/>
        <v>1508.6</v>
      </c>
    </row>
    <row r="96" spans="1:7" ht="12" customHeight="1" x14ac:dyDescent="0.2">
      <c r="A96" s="72" t="str">
        <f>'Pregnant Women Participating'!A96</f>
        <v>Oregon</v>
      </c>
      <c r="B96" s="64">
        <v>6126</v>
      </c>
      <c r="C96" s="65">
        <v>5909</v>
      </c>
      <c r="D96" s="65">
        <v>5876</v>
      </c>
      <c r="E96" s="65">
        <v>5876</v>
      </c>
      <c r="F96" s="66">
        <v>5794</v>
      </c>
      <c r="G96" s="64">
        <f t="shared" si="0"/>
        <v>5916.2</v>
      </c>
    </row>
    <row r="97" spans="1:7" ht="12" customHeight="1" x14ac:dyDescent="0.2">
      <c r="A97" s="72" t="str">
        <f>'Pregnant Women Participating'!A97</f>
        <v>Washington</v>
      </c>
      <c r="B97" s="64">
        <v>8125</v>
      </c>
      <c r="C97" s="65">
        <v>7982</v>
      </c>
      <c r="D97" s="65">
        <v>7850</v>
      </c>
      <c r="E97" s="65">
        <v>7733</v>
      </c>
      <c r="F97" s="66">
        <v>7706</v>
      </c>
      <c r="G97" s="64">
        <f t="shared" si="0"/>
        <v>7879.2</v>
      </c>
    </row>
    <row r="98" spans="1:7" ht="12" customHeight="1" x14ac:dyDescent="0.2">
      <c r="A98" s="72" t="str">
        <f>'Pregnant Women Participating'!A98</f>
        <v>Northern Marianas</v>
      </c>
      <c r="B98" s="64">
        <v>107</v>
      </c>
      <c r="C98" s="65">
        <v>98</v>
      </c>
      <c r="D98" s="65">
        <v>95</v>
      </c>
      <c r="E98" s="65">
        <v>80</v>
      </c>
      <c r="F98" s="66">
        <v>82</v>
      </c>
      <c r="G98" s="64">
        <f t="shared" si="0"/>
        <v>92.4</v>
      </c>
    </row>
    <row r="99" spans="1:7" ht="12" customHeight="1" x14ac:dyDescent="0.2">
      <c r="A99" s="72" t="str">
        <f>'Pregnant Women Participating'!A99</f>
        <v>Inter-Tribal Council, NV</v>
      </c>
      <c r="B99" s="64">
        <v>22</v>
      </c>
      <c r="C99" s="65">
        <v>18</v>
      </c>
      <c r="D99" s="65">
        <v>21</v>
      </c>
      <c r="E99" s="65">
        <v>15</v>
      </c>
      <c r="F99" s="66">
        <v>16</v>
      </c>
      <c r="G99" s="64">
        <f t="shared" si="0"/>
        <v>18.399999999999999</v>
      </c>
    </row>
    <row r="100" spans="1:7" s="71" customFormat="1" ht="24.75" customHeight="1" x14ac:dyDescent="0.2">
      <c r="A100" s="67" t="str">
        <f>'Pregnant Women Participating'!A100</f>
        <v>Western Region</v>
      </c>
      <c r="B100" s="68">
        <v>70204</v>
      </c>
      <c r="C100" s="69">
        <v>68680</v>
      </c>
      <c r="D100" s="69">
        <v>68255</v>
      </c>
      <c r="E100" s="69">
        <v>67937</v>
      </c>
      <c r="F100" s="70">
        <v>67616</v>
      </c>
      <c r="G100" s="68">
        <f t="shared" si="0"/>
        <v>68538.399999999994</v>
      </c>
    </row>
    <row r="101" spans="1:7" s="77" customFormat="1" ht="16.5" customHeight="1" thickBot="1" x14ac:dyDescent="0.25">
      <c r="A101" s="73" t="str">
        <f>'Pregnant Women Participating'!A101</f>
        <v>TOTAL</v>
      </c>
      <c r="B101" s="74">
        <v>265832</v>
      </c>
      <c r="C101" s="75">
        <v>260469</v>
      </c>
      <c r="D101" s="75">
        <v>257160</v>
      </c>
      <c r="E101" s="75">
        <v>255261</v>
      </c>
      <c r="F101" s="76">
        <v>253501</v>
      </c>
      <c r="G101" s="74">
        <f t="shared" si="0"/>
        <v>258444.6</v>
      </c>
    </row>
    <row r="102" spans="1:7" ht="12.75" customHeight="1" thickTop="1" x14ac:dyDescent="0.2">
      <c r="A102" s="78"/>
    </row>
    <row r="103" spans="1:7" x14ac:dyDescent="0.2">
      <c r="A103" s="78"/>
    </row>
    <row r="104" spans="1:7" s="79" customFormat="1" ht="12.75" x14ac:dyDescent="0.2">
      <c r="A104" s="54" t="s">
        <v>1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4"/>
  <sheetViews>
    <sheetView workbookViewId="0"/>
  </sheetViews>
  <sheetFormatPr defaultColWidth="9.140625" defaultRowHeight="12" x14ac:dyDescent="0.2"/>
  <cols>
    <col min="1" max="1" width="34.7109375" style="56" customWidth="1"/>
    <col min="2" max="6" width="11.7109375" style="56" customWidth="1"/>
    <col min="7" max="7" width="13.7109375" style="56" customWidth="1"/>
    <col min="8" max="16384" width="9.140625" style="56"/>
  </cols>
  <sheetData>
    <row r="1" spans="1:7" ht="12" customHeight="1" x14ac:dyDescent="0.2">
      <c r="A1" s="54" t="s">
        <v>33</v>
      </c>
      <c r="B1" s="55"/>
      <c r="C1" s="55"/>
      <c r="D1" s="55"/>
      <c r="E1" s="55"/>
      <c r="F1" s="55"/>
    </row>
    <row r="2" spans="1:7" ht="12" customHeight="1" x14ac:dyDescent="0.2">
      <c r="A2" s="54" t="str">
        <f>'Pregnant Women Participating'!A2</f>
        <v>FISCAL YEAR 2026</v>
      </c>
      <c r="B2" s="55"/>
      <c r="C2" s="55"/>
      <c r="D2" s="55"/>
      <c r="E2" s="55"/>
      <c r="F2" s="55"/>
    </row>
    <row r="3" spans="1:7" ht="12" customHeight="1" x14ac:dyDescent="0.2">
      <c r="A3" s="57" t="str">
        <f>'Pregnant Women Participating'!A3</f>
        <v>Data as of May 08, 2026</v>
      </c>
      <c r="B3" s="55"/>
      <c r="C3" s="55"/>
      <c r="D3" s="55"/>
      <c r="E3" s="55"/>
      <c r="F3" s="55"/>
    </row>
    <row r="4" spans="1:7" ht="12" customHeight="1" x14ac:dyDescent="0.2">
      <c r="A4" s="55"/>
      <c r="B4" s="55"/>
      <c r="C4" s="55"/>
      <c r="D4" s="55"/>
      <c r="E4" s="55"/>
      <c r="F4" s="55"/>
    </row>
    <row r="5" spans="1:7" ht="24" customHeight="1" x14ac:dyDescent="0.2">
      <c r="A5" s="58" t="s">
        <v>0</v>
      </c>
      <c r="B5" s="59">
        <f>DATE(RIGHT(A2,4)-1,10,1)</f>
        <v>45931</v>
      </c>
      <c r="C5" s="60">
        <f>DATE(RIGHT(A2,4)-1,11,1)</f>
        <v>45962</v>
      </c>
      <c r="D5" s="60">
        <f>DATE(RIGHT(A2,4)-1,12,1)</f>
        <v>45992</v>
      </c>
      <c r="E5" s="60">
        <f>DATE(RIGHT(A2,4),1,1)</f>
        <v>46023</v>
      </c>
      <c r="F5" s="61">
        <f>DATE(RIGHT(A2,4),2,1)</f>
        <v>46054</v>
      </c>
      <c r="G5" s="62" t="s">
        <v>12</v>
      </c>
    </row>
    <row r="6" spans="1:7" ht="12" customHeight="1" x14ac:dyDescent="0.2">
      <c r="A6" s="63" t="str">
        <f>'Pregnant Women Participating'!A6</f>
        <v>Connecticut</v>
      </c>
      <c r="B6" s="64">
        <v>2936</v>
      </c>
      <c r="C6" s="65">
        <v>2870</v>
      </c>
      <c r="D6" s="65">
        <v>2831</v>
      </c>
      <c r="E6" s="65">
        <v>2817</v>
      </c>
      <c r="F6" s="66">
        <v>2724</v>
      </c>
      <c r="G6" s="64">
        <f t="shared" ref="G6:G101" si="0">IF(SUM(B6:F6)&gt;0,AVERAGE(B6:F6),"0")</f>
        <v>2835.6</v>
      </c>
    </row>
    <row r="7" spans="1:7" ht="12" customHeight="1" x14ac:dyDescent="0.2">
      <c r="A7" s="63" t="str">
        <f>'Pregnant Women Participating'!A7</f>
        <v>Maine</v>
      </c>
      <c r="B7" s="64">
        <v>815</v>
      </c>
      <c r="C7" s="65">
        <v>801</v>
      </c>
      <c r="D7" s="65">
        <v>769</v>
      </c>
      <c r="E7" s="65">
        <v>788</v>
      </c>
      <c r="F7" s="66">
        <v>793</v>
      </c>
      <c r="G7" s="64">
        <f t="shared" si="0"/>
        <v>793.2</v>
      </c>
    </row>
    <row r="8" spans="1:7" ht="12" customHeight="1" x14ac:dyDescent="0.2">
      <c r="A8" s="63" t="str">
        <f>'Pregnant Women Participating'!A8</f>
        <v>Massachusetts</v>
      </c>
      <c r="B8" s="64">
        <v>6961</v>
      </c>
      <c r="C8" s="65">
        <v>6718</v>
      </c>
      <c r="D8" s="65">
        <v>6685</v>
      </c>
      <c r="E8" s="65">
        <v>6533</v>
      </c>
      <c r="F8" s="66">
        <v>6488</v>
      </c>
      <c r="G8" s="64">
        <f t="shared" si="0"/>
        <v>6677</v>
      </c>
    </row>
    <row r="9" spans="1:7" ht="12" customHeight="1" x14ac:dyDescent="0.2">
      <c r="A9" s="63" t="str">
        <f>'Pregnant Women Participating'!A9</f>
        <v>New Hampshire</v>
      </c>
      <c r="B9" s="64">
        <v>409</v>
      </c>
      <c r="C9" s="65">
        <v>415</v>
      </c>
      <c r="D9" s="65">
        <v>430</v>
      </c>
      <c r="E9" s="65">
        <v>417</v>
      </c>
      <c r="F9" s="66">
        <v>392</v>
      </c>
      <c r="G9" s="64">
        <f t="shared" si="0"/>
        <v>412.6</v>
      </c>
    </row>
    <row r="10" spans="1:7" ht="12" customHeight="1" x14ac:dyDescent="0.2">
      <c r="A10" s="63" t="str">
        <f>'Pregnant Women Participating'!A10</f>
        <v>New York</v>
      </c>
      <c r="B10" s="64">
        <v>36336</v>
      </c>
      <c r="C10" s="65">
        <v>35990</v>
      </c>
      <c r="D10" s="65">
        <v>35888</v>
      </c>
      <c r="E10" s="65">
        <v>35805</v>
      </c>
      <c r="F10" s="66">
        <v>35507</v>
      </c>
      <c r="G10" s="64">
        <f t="shared" si="0"/>
        <v>35905.199999999997</v>
      </c>
    </row>
    <row r="11" spans="1:7" ht="12" customHeight="1" x14ac:dyDescent="0.2">
      <c r="A11" s="63" t="str">
        <f>'Pregnant Women Participating'!A11</f>
        <v>Rhode Island</v>
      </c>
      <c r="B11" s="64">
        <v>945</v>
      </c>
      <c r="C11" s="65">
        <v>867</v>
      </c>
      <c r="D11" s="65">
        <v>841</v>
      </c>
      <c r="E11" s="65">
        <v>857</v>
      </c>
      <c r="F11" s="66">
        <v>867</v>
      </c>
      <c r="G11" s="64">
        <f t="shared" si="0"/>
        <v>875.4</v>
      </c>
    </row>
    <row r="12" spans="1:7" ht="12" customHeight="1" x14ac:dyDescent="0.2">
      <c r="A12" s="63" t="str">
        <f>'Pregnant Women Participating'!A12</f>
        <v>Vermont</v>
      </c>
      <c r="B12" s="64">
        <v>375</v>
      </c>
      <c r="C12" s="65">
        <v>357</v>
      </c>
      <c r="D12" s="65">
        <v>368</v>
      </c>
      <c r="E12" s="65">
        <v>369</v>
      </c>
      <c r="F12" s="66">
        <v>365</v>
      </c>
      <c r="G12" s="64">
        <f t="shared" si="0"/>
        <v>366.8</v>
      </c>
    </row>
    <row r="13" spans="1:7" ht="12" customHeight="1" x14ac:dyDescent="0.2">
      <c r="A13" s="63" t="str">
        <f>'Pregnant Women Participating'!A13</f>
        <v>Virgin Islands</v>
      </c>
      <c r="B13" s="64">
        <v>286</v>
      </c>
      <c r="C13" s="65">
        <v>290</v>
      </c>
      <c r="D13" s="65">
        <v>273</v>
      </c>
      <c r="E13" s="65">
        <v>277</v>
      </c>
      <c r="F13" s="66">
        <v>0</v>
      </c>
      <c r="G13" s="64">
        <f t="shared" si="0"/>
        <v>225.2</v>
      </c>
    </row>
    <row r="14" spans="1:7" ht="12" customHeight="1" x14ac:dyDescent="0.2">
      <c r="A14" s="63" t="str">
        <f>'Pregnant Women Participating'!A14</f>
        <v>Pleasant Point, ME</v>
      </c>
      <c r="B14" s="64">
        <v>0</v>
      </c>
      <c r="C14" s="65">
        <v>1</v>
      </c>
      <c r="D14" s="65">
        <v>1</v>
      </c>
      <c r="E14" s="65">
        <v>2</v>
      </c>
      <c r="F14" s="66">
        <v>0</v>
      </c>
      <c r="G14" s="64">
        <f t="shared" si="0"/>
        <v>0.8</v>
      </c>
    </row>
    <row r="15" spans="1:7" s="71" customFormat="1" ht="24.75" customHeight="1" x14ac:dyDescent="0.2">
      <c r="A15" s="67" t="str">
        <f>'Pregnant Women Participating'!A15</f>
        <v>Northeast Region</v>
      </c>
      <c r="B15" s="68">
        <v>49063</v>
      </c>
      <c r="C15" s="69">
        <v>48309</v>
      </c>
      <c r="D15" s="69">
        <v>48086</v>
      </c>
      <c r="E15" s="69">
        <v>47865</v>
      </c>
      <c r="F15" s="70">
        <v>47136</v>
      </c>
      <c r="G15" s="68">
        <f t="shared" si="0"/>
        <v>48091.8</v>
      </c>
    </row>
    <row r="16" spans="1:7" ht="12" customHeight="1" x14ac:dyDescent="0.2">
      <c r="A16" s="63" t="str">
        <f>'Pregnant Women Participating'!A16</f>
        <v>Delaware</v>
      </c>
      <c r="B16" s="64">
        <v>1335</v>
      </c>
      <c r="C16" s="65">
        <v>1295</v>
      </c>
      <c r="D16" s="65">
        <v>1338</v>
      </c>
      <c r="E16" s="65">
        <v>1362</v>
      </c>
      <c r="F16" s="66">
        <v>1368</v>
      </c>
      <c r="G16" s="64">
        <f t="shared" si="0"/>
        <v>1339.6</v>
      </c>
    </row>
    <row r="17" spans="1:7" ht="12" customHeight="1" x14ac:dyDescent="0.2">
      <c r="A17" s="63" t="str">
        <f>'Pregnant Women Participating'!A17</f>
        <v>District of Columbia</v>
      </c>
      <c r="B17" s="64">
        <v>991</v>
      </c>
      <c r="C17" s="65">
        <v>955</v>
      </c>
      <c r="D17" s="65">
        <v>987</v>
      </c>
      <c r="E17" s="65">
        <v>984</v>
      </c>
      <c r="F17" s="66">
        <v>974</v>
      </c>
      <c r="G17" s="64">
        <f t="shared" si="0"/>
        <v>978.2</v>
      </c>
    </row>
    <row r="18" spans="1:7" ht="12" customHeight="1" x14ac:dyDescent="0.2">
      <c r="A18" s="63" t="str">
        <f>'Pregnant Women Participating'!A18</f>
        <v>Maryland</v>
      </c>
      <c r="B18" s="64">
        <v>8055</v>
      </c>
      <c r="C18" s="65">
        <v>8050</v>
      </c>
      <c r="D18" s="65">
        <v>7873</v>
      </c>
      <c r="E18" s="65">
        <v>7712</v>
      </c>
      <c r="F18" s="66">
        <v>7699</v>
      </c>
      <c r="G18" s="64">
        <f t="shared" si="0"/>
        <v>7877.8</v>
      </c>
    </row>
    <row r="19" spans="1:7" ht="12" customHeight="1" x14ac:dyDescent="0.2">
      <c r="A19" s="63" t="str">
        <f>'Pregnant Women Participating'!A19</f>
        <v>New Jersey</v>
      </c>
      <c r="B19" s="64">
        <v>11750</v>
      </c>
      <c r="C19" s="65">
        <v>11522</v>
      </c>
      <c r="D19" s="65">
        <v>11528</v>
      </c>
      <c r="E19" s="65">
        <v>11456</v>
      </c>
      <c r="F19" s="66">
        <v>11373</v>
      </c>
      <c r="G19" s="64">
        <f t="shared" si="0"/>
        <v>11525.8</v>
      </c>
    </row>
    <row r="20" spans="1:7" ht="12" customHeight="1" x14ac:dyDescent="0.2">
      <c r="A20" s="63" t="str">
        <f>'Pregnant Women Participating'!A20</f>
        <v>Pennsylvania</v>
      </c>
      <c r="B20" s="64">
        <v>6166</v>
      </c>
      <c r="C20" s="65">
        <v>5973</v>
      </c>
      <c r="D20" s="65">
        <v>5835</v>
      </c>
      <c r="E20" s="65">
        <v>5870</v>
      </c>
      <c r="F20" s="66">
        <v>5734</v>
      </c>
      <c r="G20" s="64">
        <f t="shared" si="0"/>
        <v>5915.6</v>
      </c>
    </row>
    <row r="21" spans="1:7" ht="12" customHeight="1" x14ac:dyDescent="0.2">
      <c r="A21" s="63" t="str">
        <f>'Pregnant Women Participating'!A21</f>
        <v>Puerto Rico</v>
      </c>
      <c r="B21" s="64">
        <v>2714</v>
      </c>
      <c r="C21" s="65">
        <v>2723</v>
      </c>
      <c r="D21" s="65">
        <v>2757</v>
      </c>
      <c r="E21" s="65">
        <v>2817</v>
      </c>
      <c r="F21" s="66">
        <v>2834</v>
      </c>
      <c r="G21" s="64">
        <f t="shared" si="0"/>
        <v>2769</v>
      </c>
    </row>
    <row r="22" spans="1:7" ht="12" customHeight="1" x14ac:dyDescent="0.2">
      <c r="A22" s="63" t="str">
        <f>'Pregnant Women Participating'!A22</f>
        <v>Virginia</v>
      </c>
      <c r="B22" s="64">
        <v>4924</v>
      </c>
      <c r="C22" s="65">
        <v>4746</v>
      </c>
      <c r="D22" s="65">
        <v>4632</v>
      </c>
      <c r="E22" s="65">
        <v>4485</v>
      </c>
      <c r="F22" s="66">
        <v>4430</v>
      </c>
      <c r="G22" s="64">
        <f t="shared" si="0"/>
        <v>4643.3999999999996</v>
      </c>
    </row>
    <row r="23" spans="1:7" ht="12" customHeight="1" x14ac:dyDescent="0.2">
      <c r="A23" s="63" t="str">
        <f>'Pregnant Women Participating'!A23</f>
        <v>West Virginia</v>
      </c>
      <c r="B23" s="64">
        <v>742</v>
      </c>
      <c r="C23" s="65">
        <v>746</v>
      </c>
      <c r="D23" s="65">
        <v>736</v>
      </c>
      <c r="E23" s="65">
        <v>733</v>
      </c>
      <c r="F23" s="66">
        <v>738</v>
      </c>
      <c r="G23" s="64">
        <f t="shared" si="0"/>
        <v>739</v>
      </c>
    </row>
    <row r="24" spans="1:7" s="71" customFormat="1" ht="24.75" customHeight="1" x14ac:dyDescent="0.2">
      <c r="A24" s="67" t="str">
        <f>'Pregnant Women Participating'!A24</f>
        <v>Mid-Atlantic Region</v>
      </c>
      <c r="B24" s="68">
        <v>36677</v>
      </c>
      <c r="C24" s="69">
        <v>36010</v>
      </c>
      <c r="D24" s="69">
        <v>35686</v>
      </c>
      <c r="E24" s="69">
        <v>35419</v>
      </c>
      <c r="F24" s="70">
        <v>35150</v>
      </c>
      <c r="G24" s="68">
        <f t="shared" si="0"/>
        <v>35788.400000000001</v>
      </c>
    </row>
    <row r="25" spans="1:7" ht="12" customHeight="1" x14ac:dyDescent="0.2">
      <c r="A25" s="63" t="str">
        <f>'Pregnant Women Participating'!A25</f>
        <v>Alabama</v>
      </c>
      <c r="B25" s="64">
        <v>2629</v>
      </c>
      <c r="C25" s="65">
        <v>2635</v>
      </c>
      <c r="D25" s="65">
        <v>2664</v>
      </c>
      <c r="E25" s="65">
        <v>2824</v>
      </c>
      <c r="F25" s="66">
        <v>2816</v>
      </c>
      <c r="G25" s="64">
        <f t="shared" si="0"/>
        <v>2713.6</v>
      </c>
    </row>
    <row r="26" spans="1:7" ht="12" customHeight="1" x14ac:dyDescent="0.2">
      <c r="A26" s="63" t="str">
        <f>'Pregnant Women Participating'!A26</f>
        <v>Florida</v>
      </c>
      <c r="B26" s="64">
        <v>27880</v>
      </c>
      <c r="C26" s="65">
        <v>27331</v>
      </c>
      <c r="D26" s="65">
        <v>27090</v>
      </c>
      <c r="E26" s="65">
        <v>26706</v>
      </c>
      <c r="F26" s="66">
        <v>25111</v>
      </c>
      <c r="G26" s="64">
        <f t="shared" si="0"/>
        <v>26823.599999999999</v>
      </c>
    </row>
    <row r="27" spans="1:7" ht="12" customHeight="1" x14ac:dyDescent="0.2">
      <c r="A27" s="63" t="str">
        <f>'Pregnant Women Participating'!A27</f>
        <v>Georgia</v>
      </c>
      <c r="B27" s="64">
        <v>12796</v>
      </c>
      <c r="C27" s="65">
        <v>12849</v>
      </c>
      <c r="D27" s="65">
        <v>12807</v>
      </c>
      <c r="E27" s="65">
        <v>12751</v>
      </c>
      <c r="F27" s="66">
        <v>12691</v>
      </c>
      <c r="G27" s="64">
        <f t="shared" si="0"/>
        <v>12778.8</v>
      </c>
    </row>
    <row r="28" spans="1:7" ht="12" customHeight="1" x14ac:dyDescent="0.2">
      <c r="A28" s="63" t="str">
        <f>'Pregnant Women Participating'!A28</f>
        <v>Kentucky</v>
      </c>
      <c r="B28" s="64">
        <v>3716</v>
      </c>
      <c r="C28" s="65">
        <v>3642</v>
      </c>
      <c r="D28" s="65">
        <v>3692</v>
      </c>
      <c r="E28" s="65">
        <v>3677</v>
      </c>
      <c r="F28" s="66">
        <v>3568</v>
      </c>
      <c r="G28" s="64">
        <f t="shared" si="0"/>
        <v>3659</v>
      </c>
    </row>
    <row r="29" spans="1:7" ht="12" customHeight="1" x14ac:dyDescent="0.2">
      <c r="A29" s="63" t="str">
        <f>'Pregnant Women Participating'!A29</f>
        <v>Mississippi</v>
      </c>
      <c r="B29" s="64">
        <v>2533</v>
      </c>
      <c r="C29" s="65">
        <v>2665</v>
      </c>
      <c r="D29" s="65">
        <v>2640</v>
      </c>
      <c r="E29" s="65">
        <v>2499</v>
      </c>
      <c r="F29" s="66">
        <v>2510</v>
      </c>
      <c r="G29" s="64">
        <f t="shared" si="0"/>
        <v>2569.4</v>
      </c>
    </row>
    <row r="30" spans="1:7" ht="12" customHeight="1" x14ac:dyDescent="0.2">
      <c r="A30" s="63" t="str">
        <f>'Pregnant Women Participating'!A30</f>
        <v>North Carolina</v>
      </c>
      <c r="B30" s="64">
        <v>13586</v>
      </c>
      <c r="C30" s="65">
        <v>13420</v>
      </c>
      <c r="D30" s="65">
        <v>13360</v>
      </c>
      <c r="E30" s="65">
        <v>13350</v>
      </c>
      <c r="F30" s="66">
        <v>13282</v>
      </c>
      <c r="G30" s="64">
        <f t="shared" si="0"/>
        <v>13399.6</v>
      </c>
    </row>
    <row r="31" spans="1:7" ht="12" customHeight="1" x14ac:dyDescent="0.2">
      <c r="A31" s="63" t="str">
        <f>'Pregnant Women Participating'!A31</f>
        <v>South Carolina</v>
      </c>
      <c r="B31" s="64">
        <v>4129</v>
      </c>
      <c r="C31" s="65">
        <v>4115</v>
      </c>
      <c r="D31" s="65">
        <v>4120</v>
      </c>
      <c r="E31" s="65">
        <v>4045</v>
      </c>
      <c r="F31" s="66">
        <v>3925</v>
      </c>
      <c r="G31" s="64">
        <f t="shared" si="0"/>
        <v>4066.8</v>
      </c>
    </row>
    <row r="32" spans="1:7" ht="12" customHeight="1" x14ac:dyDescent="0.2">
      <c r="A32" s="63" t="str">
        <f>'Pregnant Women Participating'!A32</f>
        <v>Tennessee</v>
      </c>
      <c r="B32" s="64">
        <v>8336</v>
      </c>
      <c r="C32" s="65">
        <v>8091</v>
      </c>
      <c r="D32" s="65">
        <v>8078</v>
      </c>
      <c r="E32" s="65">
        <v>7836</v>
      </c>
      <c r="F32" s="66">
        <v>7920</v>
      </c>
      <c r="G32" s="64">
        <f t="shared" si="0"/>
        <v>8052.2</v>
      </c>
    </row>
    <row r="33" spans="1:7" ht="12" customHeight="1" x14ac:dyDescent="0.2">
      <c r="A33" s="63" t="str">
        <f>'Pregnant Women Participating'!A33</f>
        <v>Choctaw Indians, MS</v>
      </c>
      <c r="B33" s="64">
        <v>9</v>
      </c>
      <c r="C33" s="65">
        <v>13</v>
      </c>
      <c r="D33" s="65">
        <v>15</v>
      </c>
      <c r="E33" s="65">
        <v>16</v>
      </c>
      <c r="F33" s="66">
        <v>15</v>
      </c>
      <c r="G33" s="64">
        <f t="shared" si="0"/>
        <v>13.6</v>
      </c>
    </row>
    <row r="34" spans="1:7" ht="12" customHeight="1" x14ac:dyDescent="0.2">
      <c r="A34" s="63" t="str">
        <f>'Pregnant Women Participating'!A34</f>
        <v>Eastern Cherokee, NC</v>
      </c>
      <c r="B34" s="64">
        <v>27</v>
      </c>
      <c r="C34" s="65">
        <v>23</v>
      </c>
      <c r="D34" s="65">
        <v>22</v>
      </c>
      <c r="E34" s="65">
        <v>26</v>
      </c>
      <c r="F34" s="66">
        <v>22</v>
      </c>
      <c r="G34" s="64">
        <f t="shared" si="0"/>
        <v>24</v>
      </c>
    </row>
    <row r="35" spans="1:7" s="71" customFormat="1" ht="24.75" customHeight="1" x14ac:dyDescent="0.2">
      <c r="A35" s="67" t="str">
        <f>'Pregnant Women Participating'!A35</f>
        <v>Southeast Region</v>
      </c>
      <c r="B35" s="68">
        <v>75641</v>
      </c>
      <c r="C35" s="69">
        <v>74784</v>
      </c>
      <c r="D35" s="69">
        <v>74488</v>
      </c>
      <c r="E35" s="69">
        <v>73730</v>
      </c>
      <c r="F35" s="70">
        <v>71860</v>
      </c>
      <c r="G35" s="68">
        <f t="shared" si="0"/>
        <v>74100.600000000006</v>
      </c>
    </row>
    <row r="36" spans="1:7" ht="12" customHeight="1" x14ac:dyDescent="0.2">
      <c r="A36" s="63" t="str">
        <f>'Pregnant Women Participating'!A36</f>
        <v>Illinois</v>
      </c>
      <c r="B36" s="64">
        <v>10958</v>
      </c>
      <c r="C36" s="65">
        <v>10787</v>
      </c>
      <c r="D36" s="65">
        <v>10419</v>
      </c>
      <c r="E36" s="65">
        <v>10230</v>
      </c>
      <c r="F36" s="66">
        <v>10132</v>
      </c>
      <c r="G36" s="64">
        <f t="shared" si="0"/>
        <v>10505.2</v>
      </c>
    </row>
    <row r="37" spans="1:7" ht="12" customHeight="1" x14ac:dyDescent="0.2">
      <c r="A37" s="63" t="str">
        <f>'Pregnant Women Participating'!A37</f>
        <v>Indiana</v>
      </c>
      <c r="B37" s="64">
        <v>6629</v>
      </c>
      <c r="C37" s="65">
        <v>6511</v>
      </c>
      <c r="D37" s="65">
        <v>6547</v>
      </c>
      <c r="E37" s="65">
        <v>6641</v>
      </c>
      <c r="F37" s="66">
        <v>6355</v>
      </c>
      <c r="G37" s="64">
        <f t="shared" si="0"/>
        <v>6536.6</v>
      </c>
    </row>
    <row r="38" spans="1:7" ht="12" customHeight="1" x14ac:dyDescent="0.2">
      <c r="A38" s="63" t="str">
        <f>'Pregnant Women Participating'!A38</f>
        <v>Iowa</v>
      </c>
      <c r="B38" s="64">
        <v>1999</v>
      </c>
      <c r="C38" s="65">
        <v>1954</v>
      </c>
      <c r="D38" s="65">
        <v>1944</v>
      </c>
      <c r="E38" s="65">
        <v>1910</v>
      </c>
      <c r="F38" s="66">
        <v>1861</v>
      </c>
      <c r="G38" s="64">
        <f t="shared" si="0"/>
        <v>1933.6</v>
      </c>
    </row>
    <row r="39" spans="1:7" ht="12" customHeight="1" x14ac:dyDescent="0.2">
      <c r="A39" s="63" t="str">
        <f>'Pregnant Women Participating'!A39</f>
        <v>Michigan</v>
      </c>
      <c r="B39" s="64">
        <v>6022</v>
      </c>
      <c r="C39" s="65">
        <v>6009</v>
      </c>
      <c r="D39" s="65">
        <v>5931</v>
      </c>
      <c r="E39" s="65">
        <v>6019</v>
      </c>
      <c r="F39" s="66">
        <v>5878</v>
      </c>
      <c r="G39" s="64">
        <f t="shared" si="0"/>
        <v>5971.8</v>
      </c>
    </row>
    <row r="40" spans="1:7" ht="12" customHeight="1" x14ac:dyDescent="0.2">
      <c r="A40" s="63" t="str">
        <f>'Pregnant Women Participating'!A40</f>
        <v>Minnesota</v>
      </c>
      <c r="B40" s="64">
        <v>5465</v>
      </c>
      <c r="C40" s="65">
        <v>5330</v>
      </c>
      <c r="D40" s="65">
        <v>5302</v>
      </c>
      <c r="E40" s="65">
        <v>5215</v>
      </c>
      <c r="F40" s="66">
        <v>5115</v>
      </c>
      <c r="G40" s="64">
        <f t="shared" si="0"/>
        <v>5285.4</v>
      </c>
    </row>
    <row r="41" spans="1:7" ht="12" customHeight="1" x14ac:dyDescent="0.2">
      <c r="A41" s="63" t="str">
        <f>'Pregnant Women Participating'!A41</f>
        <v>Ohio</v>
      </c>
      <c r="B41" s="64">
        <v>9390</v>
      </c>
      <c r="C41" s="65">
        <v>9175</v>
      </c>
      <c r="D41" s="65">
        <v>8996</v>
      </c>
      <c r="E41" s="65">
        <v>8844</v>
      </c>
      <c r="F41" s="66">
        <v>8771</v>
      </c>
      <c r="G41" s="64">
        <f t="shared" si="0"/>
        <v>9035.2000000000007</v>
      </c>
    </row>
    <row r="42" spans="1:7" ht="12" customHeight="1" x14ac:dyDescent="0.2">
      <c r="A42" s="63" t="str">
        <f>'Pregnant Women Participating'!A42</f>
        <v>Wisconsin</v>
      </c>
      <c r="B42" s="64">
        <v>3436</v>
      </c>
      <c r="C42" s="65">
        <v>3398</v>
      </c>
      <c r="D42" s="65">
        <v>3373</v>
      </c>
      <c r="E42" s="65">
        <v>3307</v>
      </c>
      <c r="F42" s="66">
        <v>3301</v>
      </c>
      <c r="G42" s="64">
        <f t="shared" si="0"/>
        <v>3363</v>
      </c>
    </row>
    <row r="43" spans="1:7" s="71" customFormat="1" ht="24.75" customHeight="1" x14ac:dyDescent="0.2">
      <c r="A43" s="67" t="str">
        <f>'Pregnant Women Participating'!A43</f>
        <v>Midwest Region</v>
      </c>
      <c r="B43" s="68">
        <v>43899</v>
      </c>
      <c r="C43" s="69">
        <v>43164</v>
      </c>
      <c r="D43" s="69">
        <v>42512</v>
      </c>
      <c r="E43" s="69">
        <v>42166</v>
      </c>
      <c r="F43" s="70">
        <v>41413</v>
      </c>
      <c r="G43" s="68">
        <f t="shared" si="0"/>
        <v>42630.8</v>
      </c>
    </row>
    <row r="44" spans="1:7" ht="12" customHeight="1" x14ac:dyDescent="0.2">
      <c r="A44" s="63" t="str">
        <f>'Pregnant Women Participating'!A44</f>
        <v>Arizona</v>
      </c>
      <c r="B44" s="64">
        <v>7805</v>
      </c>
      <c r="C44" s="65">
        <v>7673</v>
      </c>
      <c r="D44" s="65">
        <v>7688</v>
      </c>
      <c r="E44" s="65">
        <v>7783</v>
      </c>
      <c r="F44" s="66">
        <v>7675</v>
      </c>
      <c r="G44" s="64">
        <f t="shared" si="0"/>
        <v>7724.8</v>
      </c>
    </row>
    <row r="45" spans="1:7" ht="12" customHeight="1" x14ac:dyDescent="0.2">
      <c r="A45" s="63" t="str">
        <f>'Pregnant Women Participating'!A45</f>
        <v>Arkansas</v>
      </c>
      <c r="B45" s="64">
        <v>1859</v>
      </c>
      <c r="C45" s="65">
        <v>1727</v>
      </c>
      <c r="D45" s="65">
        <v>1641</v>
      </c>
      <c r="E45" s="65">
        <v>1735</v>
      </c>
      <c r="F45" s="66">
        <v>1797</v>
      </c>
      <c r="G45" s="64">
        <f t="shared" si="0"/>
        <v>1751.8</v>
      </c>
    </row>
    <row r="46" spans="1:7" ht="12" customHeight="1" x14ac:dyDescent="0.2">
      <c r="A46" s="63" t="str">
        <f>'Pregnant Women Participating'!A46</f>
        <v>Louisiana</v>
      </c>
      <c r="B46" s="64">
        <v>4453</v>
      </c>
      <c r="C46" s="65">
        <v>4376</v>
      </c>
      <c r="D46" s="65">
        <v>4362</v>
      </c>
      <c r="E46" s="65">
        <v>4256</v>
      </c>
      <c r="F46" s="66">
        <v>4248</v>
      </c>
      <c r="G46" s="64">
        <f t="shared" si="0"/>
        <v>4339</v>
      </c>
    </row>
    <row r="47" spans="1:7" ht="12" customHeight="1" x14ac:dyDescent="0.2">
      <c r="A47" s="63" t="str">
        <f>'Pregnant Women Participating'!A47</f>
        <v>New Mexico</v>
      </c>
      <c r="B47" s="64">
        <v>2142</v>
      </c>
      <c r="C47" s="65">
        <v>1963</v>
      </c>
      <c r="D47" s="65">
        <v>1932</v>
      </c>
      <c r="E47" s="65">
        <v>2122</v>
      </c>
      <c r="F47" s="66">
        <v>2108</v>
      </c>
      <c r="G47" s="64">
        <f t="shared" si="0"/>
        <v>2053.4</v>
      </c>
    </row>
    <row r="48" spans="1:7" ht="12" customHeight="1" x14ac:dyDescent="0.2">
      <c r="A48" s="63" t="str">
        <f>'Pregnant Women Participating'!A48</f>
        <v>Oklahoma</v>
      </c>
      <c r="B48" s="64">
        <v>3339</v>
      </c>
      <c r="C48" s="65">
        <v>3248</v>
      </c>
      <c r="D48" s="65">
        <v>3198</v>
      </c>
      <c r="E48" s="65">
        <v>3151</v>
      </c>
      <c r="F48" s="66">
        <v>2897</v>
      </c>
      <c r="G48" s="64">
        <f t="shared" si="0"/>
        <v>3166.6</v>
      </c>
    </row>
    <row r="49" spans="1:7" ht="12" customHeight="1" x14ac:dyDescent="0.2">
      <c r="A49" s="63" t="str">
        <f>'Pregnant Women Participating'!A49</f>
        <v>Texas</v>
      </c>
      <c r="B49" s="64">
        <v>85423</v>
      </c>
      <c r="C49" s="65">
        <v>83668</v>
      </c>
      <c r="D49" s="65">
        <v>83031</v>
      </c>
      <c r="E49" s="65">
        <v>81747</v>
      </c>
      <c r="F49" s="66">
        <v>81332</v>
      </c>
      <c r="G49" s="64">
        <f t="shared" si="0"/>
        <v>83040.2</v>
      </c>
    </row>
    <row r="50" spans="1:7" ht="12" customHeight="1" x14ac:dyDescent="0.2">
      <c r="A50" s="63" t="str">
        <f>'Pregnant Women Participating'!A50</f>
        <v>Utah</v>
      </c>
      <c r="B50" s="64">
        <v>1638</v>
      </c>
      <c r="C50" s="65">
        <v>1611</v>
      </c>
      <c r="D50" s="65">
        <v>1636</v>
      </c>
      <c r="E50" s="65">
        <v>1572</v>
      </c>
      <c r="F50" s="66">
        <v>1492</v>
      </c>
      <c r="G50" s="64">
        <f t="shared" si="0"/>
        <v>1589.8</v>
      </c>
    </row>
    <row r="51" spans="1:7" ht="12" customHeight="1" x14ac:dyDescent="0.2">
      <c r="A51" s="63" t="str">
        <f>'Pregnant Women Participating'!A51</f>
        <v>Inter-Tribal Council, AZ</v>
      </c>
      <c r="B51" s="64">
        <v>218</v>
      </c>
      <c r="C51" s="65">
        <v>223</v>
      </c>
      <c r="D51" s="65">
        <v>226</v>
      </c>
      <c r="E51" s="65">
        <v>236</v>
      </c>
      <c r="F51" s="66">
        <v>218</v>
      </c>
      <c r="G51" s="64">
        <f t="shared" si="0"/>
        <v>224.2</v>
      </c>
    </row>
    <row r="52" spans="1:7" ht="12" customHeight="1" x14ac:dyDescent="0.2">
      <c r="A52" s="63" t="str">
        <f>'Pregnant Women Participating'!A52</f>
        <v>Navajo Nation, AZ</v>
      </c>
      <c r="B52" s="64">
        <v>214</v>
      </c>
      <c r="C52" s="65">
        <v>211</v>
      </c>
      <c r="D52" s="65">
        <v>203</v>
      </c>
      <c r="E52" s="65">
        <v>197</v>
      </c>
      <c r="F52" s="66">
        <v>259</v>
      </c>
      <c r="G52" s="64">
        <f t="shared" si="0"/>
        <v>216.8</v>
      </c>
    </row>
    <row r="53" spans="1:7" ht="12" customHeight="1" x14ac:dyDescent="0.2">
      <c r="A53" s="63" t="str">
        <f>'Pregnant Women Participating'!A53</f>
        <v>Acoma, Canoncito &amp; Laguna, NM</v>
      </c>
      <c r="B53" s="64">
        <v>12</v>
      </c>
      <c r="C53" s="65">
        <v>11</v>
      </c>
      <c r="D53" s="65">
        <v>4</v>
      </c>
      <c r="E53" s="65">
        <v>7</v>
      </c>
      <c r="F53" s="66">
        <v>6</v>
      </c>
      <c r="G53" s="64">
        <f t="shared" si="0"/>
        <v>8</v>
      </c>
    </row>
    <row r="54" spans="1:7" ht="12" customHeight="1" x14ac:dyDescent="0.2">
      <c r="A54" s="63" t="str">
        <f>'Pregnant Women Participating'!A54</f>
        <v>Eight Northern Pueblos, NM</v>
      </c>
      <c r="B54" s="64">
        <v>10</v>
      </c>
      <c r="C54" s="65">
        <v>12</v>
      </c>
      <c r="D54" s="65">
        <v>12</v>
      </c>
      <c r="E54" s="65">
        <v>13</v>
      </c>
      <c r="F54" s="66">
        <v>13</v>
      </c>
      <c r="G54" s="64">
        <f t="shared" si="0"/>
        <v>12</v>
      </c>
    </row>
    <row r="55" spans="1:7" ht="12" customHeight="1" x14ac:dyDescent="0.2">
      <c r="A55" s="63" t="str">
        <f>'Pregnant Women Participating'!A55</f>
        <v>Five Sandoval Pueblos, NM</v>
      </c>
      <c r="B55" s="64">
        <v>7</v>
      </c>
      <c r="C55" s="65">
        <v>8</v>
      </c>
      <c r="D55" s="65">
        <v>8</v>
      </c>
      <c r="E55" s="65">
        <v>7</v>
      </c>
      <c r="F55" s="66">
        <v>6</v>
      </c>
      <c r="G55" s="64">
        <f t="shared" si="0"/>
        <v>7.2</v>
      </c>
    </row>
    <row r="56" spans="1:7" ht="12" customHeight="1" x14ac:dyDescent="0.2">
      <c r="A56" s="63" t="str">
        <f>'Pregnant Women Participating'!A56</f>
        <v>Isleta Pueblo, NM</v>
      </c>
      <c r="B56" s="64">
        <v>35</v>
      </c>
      <c r="C56" s="65">
        <v>32</v>
      </c>
      <c r="D56" s="65">
        <v>33</v>
      </c>
      <c r="E56" s="65">
        <v>29</v>
      </c>
      <c r="F56" s="66">
        <v>32</v>
      </c>
      <c r="G56" s="64">
        <f t="shared" si="0"/>
        <v>32.200000000000003</v>
      </c>
    </row>
    <row r="57" spans="1:7" ht="12" customHeight="1" x14ac:dyDescent="0.2">
      <c r="A57" s="63" t="str">
        <f>'Pregnant Women Participating'!A57</f>
        <v>San Felipe Pueblo, NM</v>
      </c>
      <c r="B57" s="64">
        <v>7</v>
      </c>
      <c r="C57" s="65">
        <v>6</v>
      </c>
      <c r="D57" s="65">
        <v>6</v>
      </c>
      <c r="E57" s="65">
        <v>8</v>
      </c>
      <c r="F57" s="66">
        <v>7</v>
      </c>
      <c r="G57" s="64">
        <f t="shared" si="0"/>
        <v>6.8</v>
      </c>
    </row>
    <row r="58" spans="1:7" ht="12" customHeight="1" x14ac:dyDescent="0.2">
      <c r="A58" s="63" t="str">
        <f>'Pregnant Women Participating'!A58</f>
        <v>Santo Domingo Tribe, NM</v>
      </c>
      <c r="B58" s="64">
        <v>3</v>
      </c>
      <c r="C58" s="65">
        <v>2</v>
      </c>
      <c r="D58" s="65">
        <v>1</v>
      </c>
      <c r="E58" s="65">
        <v>1</v>
      </c>
      <c r="F58" s="66">
        <v>0</v>
      </c>
      <c r="G58" s="64">
        <f t="shared" si="0"/>
        <v>1.4</v>
      </c>
    </row>
    <row r="59" spans="1:7" ht="12" customHeight="1" x14ac:dyDescent="0.2">
      <c r="A59" s="63" t="str">
        <f>'Pregnant Women Participating'!A59</f>
        <v>Zuni Pueblo, NM</v>
      </c>
      <c r="B59" s="64">
        <v>10</v>
      </c>
      <c r="C59" s="65">
        <v>10</v>
      </c>
      <c r="D59" s="65">
        <v>10</v>
      </c>
      <c r="E59" s="65">
        <v>7</v>
      </c>
      <c r="F59" s="66">
        <v>8</v>
      </c>
      <c r="G59" s="64">
        <f t="shared" si="0"/>
        <v>9</v>
      </c>
    </row>
    <row r="60" spans="1:7" ht="12" customHeight="1" x14ac:dyDescent="0.2">
      <c r="A60" s="63" t="str">
        <f>'Pregnant Women Participating'!A60</f>
        <v>Cherokee Nation, OK</v>
      </c>
      <c r="B60" s="64">
        <v>118</v>
      </c>
      <c r="C60" s="65">
        <v>124</v>
      </c>
      <c r="D60" s="65">
        <v>122</v>
      </c>
      <c r="E60" s="65">
        <v>127</v>
      </c>
      <c r="F60" s="66">
        <v>130</v>
      </c>
      <c r="G60" s="64">
        <f t="shared" si="0"/>
        <v>124.2</v>
      </c>
    </row>
    <row r="61" spans="1:7" ht="12" customHeight="1" x14ac:dyDescent="0.2">
      <c r="A61" s="63" t="str">
        <f>'Pregnant Women Participating'!A61</f>
        <v>Chickasaw Nation, OK</v>
      </c>
      <c r="B61" s="64">
        <v>87</v>
      </c>
      <c r="C61" s="65">
        <v>90</v>
      </c>
      <c r="D61" s="65">
        <v>96</v>
      </c>
      <c r="E61" s="65">
        <v>90</v>
      </c>
      <c r="F61" s="66">
        <v>72</v>
      </c>
      <c r="G61" s="64">
        <f t="shared" si="0"/>
        <v>87</v>
      </c>
    </row>
    <row r="62" spans="1:7" ht="12" customHeight="1" x14ac:dyDescent="0.2">
      <c r="A62" s="63" t="str">
        <f>'Pregnant Women Participating'!A62</f>
        <v>Choctaw Nation, OK</v>
      </c>
      <c r="B62" s="64">
        <v>100</v>
      </c>
      <c r="C62" s="65">
        <v>89</v>
      </c>
      <c r="D62" s="65">
        <v>94</v>
      </c>
      <c r="E62" s="65">
        <v>91</v>
      </c>
      <c r="F62" s="66">
        <v>91</v>
      </c>
      <c r="G62" s="64">
        <f t="shared" si="0"/>
        <v>93</v>
      </c>
    </row>
    <row r="63" spans="1:7" ht="12" customHeight="1" x14ac:dyDescent="0.2">
      <c r="A63" s="63" t="str">
        <f>'Pregnant Women Participating'!A63</f>
        <v>Citizen Potawatomi Nation, OK</v>
      </c>
      <c r="B63" s="64">
        <v>37</v>
      </c>
      <c r="C63" s="65">
        <v>42</v>
      </c>
      <c r="D63" s="65">
        <v>41</v>
      </c>
      <c r="E63" s="65">
        <v>45</v>
      </c>
      <c r="F63" s="66">
        <v>49</v>
      </c>
      <c r="G63" s="64">
        <f t="shared" si="0"/>
        <v>42.8</v>
      </c>
    </row>
    <row r="64" spans="1:7" ht="12" customHeight="1" x14ac:dyDescent="0.2">
      <c r="A64" s="63" t="str">
        <f>'Pregnant Women Participating'!A64</f>
        <v>Inter-Tribal Council, OK</v>
      </c>
      <c r="B64" s="64">
        <v>17</v>
      </c>
      <c r="C64" s="65">
        <v>21</v>
      </c>
      <c r="D64" s="65">
        <v>20</v>
      </c>
      <c r="E64" s="65">
        <v>15</v>
      </c>
      <c r="F64" s="66">
        <v>15</v>
      </c>
      <c r="G64" s="64">
        <f t="shared" si="0"/>
        <v>17.600000000000001</v>
      </c>
    </row>
    <row r="65" spans="1:7" ht="12" customHeight="1" x14ac:dyDescent="0.2">
      <c r="A65" s="63" t="str">
        <f>'Pregnant Women Participating'!A65</f>
        <v>Muscogee Creek Nation, OK</v>
      </c>
      <c r="B65" s="64">
        <v>46</v>
      </c>
      <c r="C65" s="65">
        <v>41</v>
      </c>
      <c r="D65" s="65">
        <v>47</v>
      </c>
      <c r="E65" s="65">
        <v>51</v>
      </c>
      <c r="F65" s="66">
        <v>62</v>
      </c>
      <c r="G65" s="64">
        <f t="shared" si="0"/>
        <v>49.4</v>
      </c>
    </row>
    <row r="66" spans="1:7" ht="12" customHeight="1" x14ac:dyDescent="0.2">
      <c r="A66" s="63" t="str">
        <f>'Pregnant Women Participating'!A66</f>
        <v>Osage Tribal Council, OK</v>
      </c>
      <c r="B66" s="64">
        <v>126</v>
      </c>
      <c r="C66" s="65">
        <v>129</v>
      </c>
      <c r="D66" s="65">
        <v>114</v>
      </c>
      <c r="E66" s="65">
        <v>115</v>
      </c>
      <c r="F66" s="66">
        <v>115</v>
      </c>
      <c r="G66" s="64">
        <f t="shared" si="0"/>
        <v>119.8</v>
      </c>
    </row>
    <row r="67" spans="1:7" ht="12" customHeight="1" x14ac:dyDescent="0.2">
      <c r="A67" s="63" t="str">
        <f>'Pregnant Women Participating'!A67</f>
        <v>Otoe-Missouria Tribe, OK</v>
      </c>
      <c r="B67" s="64">
        <v>13</v>
      </c>
      <c r="C67" s="65">
        <v>11</v>
      </c>
      <c r="D67" s="65">
        <v>11</v>
      </c>
      <c r="E67" s="65">
        <v>12</v>
      </c>
      <c r="F67" s="66">
        <v>11</v>
      </c>
      <c r="G67" s="64">
        <f t="shared" si="0"/>
        <v>11.6</v>
      </c>
    </row>
    <row r="68" spans="1:7" ht="12" customHeight="1" x14ac:dyDescent="0.2">
      <c r="A68" s="63" t="str">
        <f>'Pregnant Women Participating'!A68</f>
        <v>Wichita, Caddo &amp; Delaware (WCD), OK</v>
      </c>
      <c r="B68" s="64">
        <v>156</v>
      </c>
      <c r="C68" s="65">
        <v>145</v>
      </c>
      <c r="D68" s="65">
        <v>128</v>
      </c>
      <c r="E68" s="65">
        <v>126</v>
      </c>
      <c r="F68" s="66">
        <v>123</v>
      </c>
      <c r="G68" s="64">
        <f t="shared" si="0"/>
        <v>135.6</v>
      </c>
    </row>
    <row r="69" spans="1:7" s="71" customFormat="1" ht="24.75" customHeight="1" x14ac:dyDescent="0.2">
      <c r="A69" s="67" t="str">
        <f>'Pregnant Women Participating'!A69</f>
        <v>Southwest Region</v>
      </c>
      <c r="B69" s="68">
        <v>107875</v>
      </c>
      <c r="C69" s="69">
        <v>105473</v>
      </c>
      <c r="D69" s="69">
        <v>104664</v>
      </c>
      <c r="E69" s="69">
        <v>103543</v>
      </c>
      <c r="F69" s="70">
        <v>102766</v>
      </c>
      <c r="G69" s="68">
        <f t="shared" si="0"/>
        <v>104864.2</v>
      </c>
    </row>
    <row r="70" spans="1:7" ht="12" customHeight="1" x14ac:dyDescent="0.2">
      <c r="A70" s="63" t="str">
        <f>'Pregnant Women Participating'!A70</f>
        <v>Colorado</v>
      </c>
      <c r="B70" s="64">
        <v>4478</v>
      </c>
      <c r="C70" s="65">
        <v>4371</v>
      </c>
      <c r="D70" s="65">
        <v>4371</v>
      </c>
      <c r="E70" s="65">
        <v>4385</v>
      </c>
      <c r="F70" s="66">
        <v>4297</v>
      </c>
      <c r="G70" s="64">
        <f t="shared" si="0"/>
        <v>4380.3999999999996</v>
      </c>
    </row>
    <row r="71" spans="1:7" ht="12" customHeight="1" x14ac:dyDescent="0.2">
      <c r="A71" s="63" t="str">
        <f>'Pregnant Women Participating'!A71</f>
        <v>Kansas</v>
      </c>
      <c r="B71" s="64">
        <v>2019</v>
      </c>
      <c r="C71" s="65">
        <v>1972</v>
      </c>
      <c r="D71" s="65">
        <v>1954</v>
      </c>
      <c r="E71" s="65">
        <v>1965</v>
      </c>
      <c r="F71" s="66">
        <v>1925</v>
      </c>
      <c r="G71" s="64">
        <f t="shared" si="0"/>
        <v>1967</v>
      </c>
    </row>
    <row r="72" spans="1:7" ht="12" customHeight="1" x14ac:dyDescent="0.2">
      <c r="A72" s="63" t="str">
        <f>'Pregnant Women Participating'!A72</f>
        <v>Missouri</v>
      </c>
      <c r="B72" s="64">
        <v>3957</v>
      </c>
      <c r="C72" s="65">
        <v>3741</v>
      </c>
      <c r="D72" s="65">
        <v>3655</v>
      </c>
      <c r="E72" s="65">
        <v>3576</v>
      </c>
      <c r="F72" s="66">
        <v>3500</v>
      </c>
      <c r="G72" s="64">
        <f t="shared" si="0"/>
        <v>3685.8</v>
      </c>
    </row>
    <row r="73" spans="1:7" ht="12" customHeight="1" x14ac:dyDescent="0.2">
      <c r="A73" s="63" t="str">
        <f>'Pregnant Women Participating'!A73</f>
        <v>Montana</v>
      </c>
      <c r="B73" s="64">
        <v>406</v>
      </c>
      <c r="C73" s="65">
        <v>400</v>
      </c>
      <c r="D73" s="65">
        <v>401</v>
      </c>
      <c r="E73" s="65">
        <v>382</v>
      </c>
      <c r="F73" s="66">
        <v>378</v>
      </c>
      <c r="G73" s="64">
        <f t="shared" si="0"/>
        <v>393.4</v>
      </c>
    </row>
    <row r="74" spans="1:7" ht="12" customHeight="1" x14ac:dyDescent="0.2">
      <c r="A74" s="63" t="str">
        <f>'Pregnant Women Participating'!A74</f>
        <v>Nebraska</v>
      </c>
      <c r="B74" s="64">
        <v>1459</v>
      </c>
      <c r="C74" s="65">
        <v>1338</v>
      </c>
      <c r="D74" s="65">
        <v>1413</v>
      </c>
      <c r="E74" s="65">
        <v>1362</v>
      </c>
      <c r="F74" s="66">
        <v>1292</v>
      </c>
      <c r="G74" s="64">
        <f t="shared" si="0"/>
        <v>1372.8</v>
      </c>
    </row>
    <row r="75" spans="1:7" ht="12" customHeight="1" x14ac:dyDescent="0.2">
      <c r="A75" s="63" t="str">
        <f>'Pregnant Women Participating'!A75</f>
        <v>North Dakota</v>
      </c>
      <c r="B75" s="64">
        <v>301</v>
      </c>
      <c r="C75" s="65">
        <v>289</v>
      </c>
      <c r="D75" s="65">
        <v>275</v>
      </c>
      <c r="E75" s="65">
        <v>268</v>
      </c>
      <c r="F75" s="66">
        <v>273</v>
      </c>
      <c r="G75" s="64">
        <f t="shared" si="0"/>
        <v>281.2</v>
      </c>
    </row>
    <row r="76" spans="1:7" ht="12" customHeight="1" x14ac:dyDescent="0.2">
      <c r="A76" s="63" t="str">
        <f>'Pregnant Women Participating'!A76</f>
        <v>South Dakota</v>
      </c>
      <c r="B76" s="64">
        <v>587</v>
      </c>
      <c r="C76" s="65">
        <v>588</v>
      </c>
      <c r="D76" s="65">
        <v>597</v>
      </c>
      <c r="E76" s="65">
        <v>606</v>
      </c>
      <c r="F76" s="66">
        <v>618</v>
      </c>
      <c r="G76" s="64">
        <f t="shared" si="0"/>
        <v>599.20000000000005</v>
      </c>
    </row>
    <row r="77" spans="1:7" ht="12" customHeight="1" x14ac:dyDescent="0.2">
      <c r="A77" s="63" t="str">
        <f>'Pregnant Women Participating'!A77</f>
        <v>Wyoming</v>
      </c>
      <c r="B77" s="64">
        <v>207</v>
      </c>
      <c r="C77" s="65">
        <v>205</v>
      </c>
      <c r="D77" s="65">
        <v>180</v>
      </c>
      <c r="E77" s="65">
        <v>173</v>
      </c>
      <c r="F77" s="66">
        <v>182</v>
      </c>
      <c r="G77" s="64">
        <f t="shared" si="0"/>
        <v>189.4</v>
      </c>
    </row>
    <row r="78" spans="1:7" ht="12" customHeight="1" x14ac:dyDescent="0.2">
      <c r="A78" s="63" t="str">
        <f>'Pregnant Women Participating'!A78</f>
        <v>Ute Mountain Ute Tribe, CO</v>
      </c>
      <c r="B78" s="64">
        <v>9</v>
      </c>
      <c r="C78" s="65">
        <v>9</v>
      </c>
      <c r="D78" s="65">
        <v>6</v>
      </c>
      <c r="E78" s="65">
        <v>4</v>
      </c>
      <c r="F78" s="66">
        <v>4</v>
      </c>
      <c r="G78" s="64">
        <f t="shared" si="0"/>
        <v>6.4</v>
      </c>
    </row>
    <row r="79" spans="1:7" ht="12" customHeight="1" x14ac:dyDescent="0.2">
      <c r="A79" s="63" t="str">
        <f>'Pregnant Women Participating'!A79</f>
        <v>Omaha Sioux, NE</v>
      </c>
      <c r="B79" s="64">
        <v>5</v>
      </c>
      <c r="C79" s="65">
        <v>6</v>
      </c>
      <c r="D79" s="65">
        <v>4</v>
      </c>
      <c r="E79" s="65">
        <v>4</v>
      </c>
      <c r="F79" s="66">
        <v>3</v>
      </c>
      <c r="G79" s="64">
        <f t="shared" si="0"/>
        <v>4.4000000000000004</v>
      </c>
    </row>
    <row r="80" spans="1:7" ht="12" customHeight="1" x14ac:dyDescent="0.2">
      <c r="A80" s="63" t="str">
        <f>'Pregnant Women Participating'!A80</f>
        <v>Santee Sioux, NE</v>
      </c>
      <c r="B80" s="64">
        <v>1</v>
      </c>
      <c r="C80" s="65">
        <v>1</v>
      </c>
      <c r="D80" s="65">
        <v>1</v>
      </c>
      <c r="E80" s="65">
        <v>1</v>
      </c>
      <c r="F80" s="66">
        <v>1</v>
      </c>
      <c r="G80" s="64">
        <f t="shared" si="0"/>
        <v>1</v>
      </c>
    </row>
    <row r="81" spans="1:7" ht="12" customHeight="1" x14ac:dyDescent="0.2">
      <c r="A81" s="63" t="str">
        <f>'Pregnant Women Participating'!A81</f>
        <v>Winnebago Tribe, NE</v>
      </c>
      <c r="B81" s="64">
        <v>1</v>
      </c>
      <c r="C81" s="65">
        <v>1</v>
      </c>
      <c r="D81" s="65">
        <v>2</v>
      </c>
      <c r="E81" s="65">
        <v>2</v>
      </c>
      <c r="F81" s="66">
        <v>1</v>
      </c>
      <c r="G81" s="64">
        <f t="shared" si="0"/>
        <v>1.4</v>
      </c>
    </row>
    <row r="82" spans="1:7" ht="12" customHeight="1" x14ac:dyDescent="0.2">
      <c r="A82" s="63" t="str">
        <f>'Pregnant Women Participating'!A82</f>
        <v>Standing Rock Sioux Tribe, ND</v>
      </c>
      <c r="B82" s="64">
        <v>1</v>
      </c>
      <c r="C82" s="65">
        <v>1</v>
      </c>
      <c r="D82" s="65">
        <v>2</v>
      </c>
      <c r="E82" s="65">
        <v>2</v>
      </c>
      <c r="F82" s="66">
        <v>1</v>
      </c>
      <c r="G82" s="64">
        <f t="shared" si="0"/>
        <v>1.4</v>
      </c>
    </row>
    <row r="83" spans="1:7" ht="12" customHeight="1" x14ac:dyDescent="0.2">
      <c r="A83" s="63" t="str">
        <f>'Pregnant Women Participating'!A83</f>
        <v>Three Affiliated Tribes, ND</v>
      </c>
      <c r="B83" s="64">
        <v>4</v>
      </c>
      <c r="C83" s="65">
        <v>4</v>
      </c>
      <c r="D83" s="65">
        <v>4</v>
      </c>
      <c r="E83" s="65">
        <v>4</v>
      </c>
      <c r="F83" s="66">
        <v>3</v>
      </c>
      <c r="G83" s="64">
        <f t="shared" si="0"/>
        <v>3.8</v>
      </c>
    </row>
    <row r="84" spans="1:7" ht="12" customHeight="1" x14ac:dyDescent="0.2">
      <c r="A84" s="63" t="str">
        <f>'Pregnant Women Participating'!A84</f>
        <v>Cheyenne River Sioux, SD</v>
      </c>
      <c r="B84" s="64">
        <v>11</v>
      </c>
      <c r="C84" s="65">
        <v>10</v>
      </c>
      <c r="D84" s="65">
        <v>12</v>
      </c>
      <c r="E84" s="65">
        <v>11</v>
      </c>
      <c r="F84" s="66">
        <v>11</v>
      </c>
      <c r="G84" s="64">
        <f t="shared" si="0"/>
        <v>11</v>
      </c>
    </row>
    <row r="85" spans="1:7" ht="12" customHeight="1" x14ac:dyDescent="0.2">
      <c r="A85" s="63" t="str">
        <f>'Pregnant Women Participating'!A85</f>
        <v>Rosebud Sioux, SD</v>
      </c>
      <c r="B85" s="64">
        <v>27</v>
      </c>
      <c r="C85" s="65">
        <v>35</v>
      </c>
      <c r="D85" s="65">
        <v>37</v>
      </c>
      <c r="E85" s="65">
        <v>41</v>
      </c>
      <c r="F85" s="66">
        <v>39</v>
      </c>
      <c r="G85" s="64">
        <f t="shared" si="0"/>
        <v>35.799999999999997</v>
      </c>
    </row>
    <row r="86" spans="1:7" ht="12" customHeight="1" x14ac:dyDescent="0.2">
      <c r="A86" s="63" t="str">
        <f>'Pregnant Women Participating'!A86</f>
        <v>Northern Arapahoe, WY</v>
      </c>
      <c r="B86" s="64">
        <v>13</v>
      </c>
      <c r="C86" s="65">
        <v>9</v>
      </c>
      <c r="D86" s="65">
        <v>8</v>
      </c>
      <c r="E86" s="65">
        <v>6</v>
      </c>
      <c r="F86" s="66">
        <v>5</v>
      </c>
      <c r="G86" s="64">
        <f t="shared" si="0"/>
        <v>8.1999999999999993</v>
      </c>
    </row>
    <row r="87" spans="1:7" ht="12" customHeight="1" x14ac:dyDescent="0.2">
      <c r="A87" s="63" t="str">
        <f>'Pregnant Women Participating'!A87</f>
        <v>Shoshone Tribe, WY</v>
      </c>
      <c r="B87" s="64">
        <v>1</v>
      </c>
      <c r="C87" s="65">
        <v>1</v>
      </c>
      <c r="D87" s="65">
        <v>1</v>
      </c>
      <c r="E87" s="65">
        <v>1</v>
      </c>
      <c r="F87" s="66">
        <v>1</v>
      </c>
      <c r="G87" s="64">
        <f t="shared" si="0"/>
        <v>1</v>
      </c>
    </row>
    <row r="88" spans="1:7" s="71" customFormat="1" ht="24.75" customHeight="1" x14ac:dyDescent="0.2">
      <c r="A88" s="67" t="str">
        <f>'Pregnant Women Participating'!A88</f>
        <v>Mountain Plains</v>
      </c>
      <c r="B88" s="68">
        <v>13487</v>
      </c>
      <c r="C88" s="69">
        <v>12981</v>
      </c>
      <c r="D88" s="69">
        <v>12923</v>
      </c>
      <c r="E88" s="69">
        <v>12793</v>
      </c>
      <c r="F88" s="70">
        <v>12534</v>
      </c>
      <c r="G88" s="68">
        <f t="shared" si="0"/>
        <v>12943.6</v>
      </c>
    </row>
    <row r="89" spans="1:7" ht="12" customHeight="1" x14ac:dyDescent="0.2">
      <c r="A89" s="72" t="str">
        <f>'Pregnant Women Participating'!A89</f>
        <v>Alaska</v>
      </c>
      <c r="B89" s="64">
        <v>550</v>
      </c>
      <c r="C89" s="65">
        <v>571</v>
      </c>
      <c r="D89" s="65">
        <v>576</v>
      </c>
      <c r="E89" s="65">
        <v>570</v>
      </c>
      <c r="F89" s="66">
        <v>575</v>
      </c>
      <c r="G89" s="64">
        <f t="shared" si="0"/>
        <v>568.4</v>
      </c>
    </row>
    <row r="90" spans="1:7" ht="12" customHeight="1" x14ac:dyDescent="0.2">
      <c r="A90" s="72" t="str">
        <f>'Pregnant Women Participating'!A90</f>
        <v>American Samoa</v>
      </c>
      <c r="B90" s="64">
        <v>216</v>
      </c>
      <c r="C90" s="65">
        <v>218</v>
      </c>
      <c r="D90" s="65">
        <v>226</v>
      </c>
      <c r="E90" s="65">
        <v>227</v>
      </c>
      <c r="F90" s="66">
        <v>210</v>
      </c>
      <c r="G90" s="64">
        <f t="shared" si="0"/>
        <v>219.4</v>
      </c>
    </row>
    <row r="91" spans="1:7" ht="12" customHeight="1" x14ac:dyDescent="0.2">
      <c r="A91" s="72" t="str">
        <f>'Pregnant Women Participating'!A91</f>
        <v>California</v>
      </c>
      <c r="B91" s="64">
        <v>44762</v>
      </c>
      <c r="C91" s="65">
        <v>43797</v>
      </c>
      <c r="D91" s="65">
        <v>43693</v>
      </c>
      <c r="E91" s="65">
        <v>43551</v>
      </c>
      <c r="F91" s="66">
        <v>43003</v>
      </c>
      <c r="G91" s="64">
        <f t="shared" si="0"/>
        <v>43761.2</v>
      </c>
    </row>
    <row r="92" spans="1:7" ht="12" customHeight="1" x14ac:dyDescent="0.2">
      <c r="A92" s="72" t="str">
        <f>'Pregnant Women Participating'!A92</f>
        <v>Guam</v>
      </c>
      <c r="B92" s="64">
        <v>298</v>
      </c>
      <c r="C92" s="65">
        <v>286</v>
      </c>
      <c r="D92" s="65">
        <v>304</v>
      </c>
      <c r="E92" s="65">
        <v>334</v>
      </c>
      <c r="F92" s="66">
        <v>322</v>
      </c>
      <c r="G92" s="64">
        <f t="shared" si="0"/>
        <v>308.8</v>
      </c>
    </row>
    <row r="93" spans="1:7" ht="12" customHeight="1" x14ac:dyDescent="0.2">
      <c r="A93" s="72" t="str">
        <f>'Pregnant Women Participating'!A93</f>
        <v>Hawaii</v>
      </c>
      <c r="B93" s="64">
        <v>1028</v>
      </c>
      <c r="C93" s="65">
        <v>1002</v>
      </c>
      <c r="D93" s="65">
        <v>987</v>
      </c>
      <c r="E93" s="65">
        <v>1023</v>
      </c>
      <c r="F93" s="66">
        <v>987</v>
      </c>
      <c r="G93" s="64">
        <f t="shared" si="0"/>
        <v>1005.4</v>
      </c>
    </row>
    <row r="94" spans="1:7" ht="12" customHeight="1" x14ac:dyDescent="0.2">
      <c r="A94" s="72" t="str">
        <f>'Pregnant Women Participating'!A94</f>
        <v>Idaho</v>
      </c>
      <c r="B94" s="64">
        <v>1188</v>
      </c>
      <c r="C94" s="65">
        <v>1162</v>
      </c>
      <c r="D94" s="65">
        <v>1113</v>
      </c>
      <c r="E94" s="65">
        <v>1149</v>
      </c>
      <c r="F94" s="66">
        <v>1078</v>
      </c>
      <c r="G94" s="64">
        <f t="shared" si="0"/>
        <v>1138</v>
      </c>
    </row>
    <row r="95" spans="1:7" ht="12" customHeight="1" x14ac:dyDescent="0.2">
      <c r="A95" s="72" t="str">
        <f>'Pregnant Women Participating'!A95</f>
        <v>Nevada</v>
      </c>
      <c r="B95" s="64">
        <v>2427</v>
      </c>
      <c r="C95" s="65">
        <v>2318</v>
      </c>
      <c r="D95" s="65">
        <v>2347</v>
      </c>
      <c r="E95" s="65">
        <v>2263</v>
      </c>
      <c r="F95" s="66">
        <v>2146</v>
      </c>
      <c r="G95" s="64">
        <f t="shared" si="0"/>
        <v>2300.1999999999998</v>
      </c>
    </row>
    <row r="96" spans="1:7" ht="12" customHeight="1" x14ac:dyDescent="0.2">
      <c r="A96" s="72" t="str">
        <f>'Pregnant Women Participating'!A96</f>
        <v>Oregon</v>
      </c>
      <c r="B96" s="64">
        <v>2698</v>
      </c>
      <c r="C96" s="65">
        <v>2667</v>
      </c>
      <c r="D96" s="65">
        <v>2643</v>
      </c>
      <c r="E96" s="65">
        <v>2619</v>
      </c>
      <c r="F96" s="66">
        <v>2610</v>
      </c>
      <c r="G96" s="64">
        <f t="shared" si="0"/>
        <v>2647.4</v>
      </c>
    </row>
    <row r="97" spans="1:7" ht="12" customHeight="1" x14ac:dyDescent="0.2">
      <c r="A97" s="72" t="str">
        <f>'Pregnant Women Participating'!A97</f>
        <v>Washington</v>
      </c>
      <c r="B97" s="64">
        <v>3250</v>
      </c>
      <c r="C97" s="65">
        <v>3147</v>
      </c>
      <c r="D97" s="65">
        <v>3083</v>
      </c>
      <c r="E97" s="65">
        <v>3041</v>
      </c>
      <c r="F97" s="66">
        <v>3015</v>
      </c>
      <c r="G97" s="64">
        <f t="shared" si="0"/>
        <v>3107.2</v>
      </c>
    </row>
    <row r="98" spans="1:7" ht="12" customHeight="1" x14ac:dyDescent="0.2">
      <c r="A98" s="72" t="str">
        <f>'Pregnant Women Participating'!A98</f>
        <v>Northern Marianas</v>
      </c>
      <c r="B98" s="64">
        <v>143</v>
      </c>
      <c r="C98" s="65">
        <v>148</v>
      </c>
      <c r="D98" s="65">
        <v>154</v>
      </c>
      <c r="E98" s="65">
        <v>150</v>
      </c>
      <c r="F98" s="66">
        <v>153</v>
      </c>
      <c r="G98" s="64">
        <f t="shared" si="0"/>
        <v>149.6</v>
      </c>
    </row>
    <row r="99" spans="1:7" ht="12" customHeight="1" x14ac:dyDescent="0.2">
      <c r="A99" s="72" t="str">
        <f>'Pregnant Women Participating'!A99</f>
        <v>Inter-Tribal Council, NV</v>
      </c>
      <c r="B99" s="64">
        <v>13</v>
      </c>
      <c r="C99" s="65">
        <v>13</v>
      </c>
      <c r="D99" s="65">
        <v>11</v>
      </c>
      <c r="E99" s="65">
        <v>15</v>
      </c>
      <c r="F99" s="66">
        <v>16</v>
      </c>
      <c r="G99" s="64">
        <f t="shared" si="0"/>
        <v>13.6</v>
      </c>
    </row>
    <row r="100" spans="1:7" s="71" customFormat="1" ht="24.75" customHeight="1" x14ac:dyDescent="0.2">
      <c r="A100" s="67" t="str">
        <f>'Pregnant Women Participating'!A100</f>
        <v>Western Region</v>
      </c>
      <c r="B100" s="68">
        <v>56573</v>
      </c>
      <c r="C100" s="69">
        <v>55329</v>
      </c>
      <c r="D100" s="69">
        <v>55137</v>
      </c>
      <c r="E100" s="69">
        <v>54942</v>
      </c>
      <c r="F100" s="70">
        <v>54115</v>
      </c>
      <c r="G100" s="68">
        <f t="shared" si="0"/>
        <v>55219.199999999997</v>
      </c>
    </row>
    <row r="101" spans="1:7" s="77" customFormat="1" ht="16.5" customHeight="1" thickBot="1" x14ac:dyDescent="0.25">
      <c r="A101" s="73" t="str">
        <f>'Pregnant Women Participating'!A101</f>
        <v>TOTAL</v>
      </c>
      <c r="B101" s="74">
        <v>383215</v>
      </c>
      <c r="C101" s="75">
        <v>376050</v>
      </c>
      <c r="D101" s="75">
        <v>373496</v>
      </c>
      <c r="E101" s="75">
        <v>370458</v>
      </c>
      <c r="F101" s="76">
        <v>364974</v>
      </c>
      <c r="G101" s="74">
        <f t="shared" si="0"/>
        <v>373638.6</v>
      </c>
    </row>
    <row r="102" spans="1:7" ht="12.75" customHeight="1" thickTop="1" x14ac:dyDescent="0.2">
      <c r="A102" s="78"/>
    </row>
    <row r="103" spans="1:7" x14ac:dyDescent="0.2">
      <c r="A103" s="78"/>
    </row>
    <row r="104" spans="1:7" s="79" customFormat="1" ht="12.75" x14ac:dyDescent="0.2">
      <c r="A104" s="54" t="s">
        <v>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G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6" width="11.7109375" style="3" customWidth="1"/>
    <col min="7" max="7" width="13.7109375" style="3" customWidth="1"/>
    <col min="8" max="16384" width="9.140625" style="3"/>
  </cols>
  <sheetData>
    <row r="1" spans="1:7" ht="12" customHeight="1" x14ac:dyDescent="0.2">
      <c r="A1" s="10" t="s">
        <v>11</v>
      </c>
      <c r="B1" s="2"/>
      <c r="C1" s="2"/>
      <c r="D1" s="2"/>
      <c r="E1" s="2"/>
      <c r="F1" s="2"/>
    </row>
    <row r="2" spans="1:7" ht="12" customHeight="1" x14ac:dyDescent="0.2">
      <c r="A2" s="10" t="str">
        <f>'Pregnant Women Participating'!A2</f>
        <v>FISCAL YEAR 2026</v>
      </c>
      <c r="B2" s="2"/>
      <c r="C2" s="2"/>
      <c r="D2" s="2"/>
      <c r="E2" s="2"/>
      <c r="F2" s="2"/>
    </row>
    <row r="3" spans="1:7" ht="12" customHeight="1" x14ac:dyDescent="0.2">
      <c r="A3" s="1" t="str">
        <f>'Pregnant Women Participating'!A3</f>
        <v>Data as of May 08, 2026</v>
      </c>
      <c r="B3" s="2"/>
      <c r="C3" s="2"/>
      <c r="D3" s="2"/>
      <c r="E3" s="2"/>
      <c r="F3" s="2"/>
    </row>
    <row r="4" spans="1:7" ht="12" customHeight="1" x14ac:dyDescent="0.2">
      <c r="A4" s="2"/>
      <c r="B4" s="2"/>
      <c r="C4" s="2"/>
      <c r="D4" s="2"/>
      <c r="E4" s="2"/>
      <c r="F4" s="2"/>
    </row>
    <row r="5" spans="1:7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19">
        <f>DATE(RIGHT(A2,4),1,1)</f>
        <v>46023</v>
      </c>
      <c r="F5" s="19">
        <f>DATE(RIGHT(A2,4),2,1)</f>
        <v>46054</v>
      </c>
      <c r="G5" s="12" t="s">
        <v>12</v>
      </c>
    </row>
    <row r="6" spans="1:7" ht="12" customHeight="1" x14ac:dyDescent="0.2">
      <c r="A6" s="7" t="str">
        <f>'Pregnant Women Participating'!A6</f>
        <v>Connecticut</v>
      </c>
      <c r="B6" s="13">
        <v>4567</v>
      </c>
      <c r="C6" s="4">
        <v>4502</v>
      </c>
      <c r="D6" s="4">
        <v>4421</v>
      </c>
      <c r="E6" s="4">
        <v>4371</v>
      </c>
      <c r="F6" s="4">
        <v>4237</v>
      </c>
      <c r="G6" s="13">
        <f t="shared" ref="G6:G14" si="0">IF(SUM(B6:F6)&gt;0,AVERAGE(B6:F6)," ")</f>
        <v>4419.6000000000004</v>
      </c>
    </row>
    <row r="7" spans="1:7" ht="12" customHeight="1" x14ac:dyDescent="0.2">
      <c r="A7" s="7" t="str">
        <f>'Pregnant Women Participating'!A7</f>
        <v>Maine</v>
      </c>
      <c r="B7" s="13">
        <v>1808</v>
      </c>
      <c r="C7" s="4">
        <v>1757</v>
      </c>
      <c r="D7" s="4">
        <v>1704</v>
      </c>
      <c r="E7" s="4">
        <v>1744</v>
      </c>
      <c r="F7" s="4">
        <v>1765</v>
      </c>
      <c r="G7" s="13">
        <f t="shared" si="0"/>
        <v>1755.6</v>
      </c>
    </row>
    <row r="8" spans="1:7" ht="12" customHeight="1" x14ac:dyDescent="0.2">
      <c r="A8" s="7" t="str">
        <f>'Pregnant Women Participating'!A8</f>
        <v>Massachusetts</v>
      </c>
      <c r="B8" s="13">
        <v>11094</v>
      </c>
      <c r="C8" s="4">
        <v>10766</v>
      </c>
      <c r="D8" s="4">
        <v>10691</v>
      </c>
      <c r="E8" s="4">
        <v>10499</v>
      </c>
      <c r="F8" s="4">
        <v>10427</v>
      </c>
      <c r="G8" s="13">
        <f t="shared" si="0"/>
        <v>10695.4</v>
      </c>
    </row>
    <row r="9" spans="1:7" ht="12" customHeight="1" x14ac:dyDescent="0.2">
      <c r="A9" s="7" t="str">
        <f>'Pregnant Women Participating'!A9</f>
        <v>New Hampshire</v>
      </c>
      <c r="B9" s="13">
        <v>1071</v>
      </c>
      <c r="C9" s="4">
        <v>1065</v>
      </c>
      <c r="D9" s="4">
        <v>1058</v>
      </c>
      <c r="E9" s="4">
        <v>1066</v>
      </c>
      <c r="F9" s="4">
        <v>1027</v>
      </c>
      <c r="G9" s="13">
        <f t="shared" si="0"/>
        <v>1057.4000000000001</v>
      </c>
    </row>
    <row r="10" spans="1:7" ht="12" customHeight="1" x14ac:dyDescent="0.2">
      <c r="A10" s="7" t="str">
        <f>'Pregnant Women Participating'!A10</f>
        <v>New York</v>
      </c>
      <c r="B10" s="13">
        <v>51248</v>
      </c>
      <c r="C10" s="4">
        <v>50767</v>
      </c>
      <c r="D10" s="4">
        <v>50524</v>
      </c>
      <c r="E10" s="4">
        <v>50387</v>
      </c>
      <c r="F10" s="4">
        <v>50132</v>
      </c>
      <c r="G10" s="13">
        <f t="shared" si="0"/>
        <v>50611.6</v>
      </c>
    </row>
    <row r="11" spans="1:7" ht="12" customHeight="1" x14ac:dyDescent="0.2">
      <c r="A11" s="7" t="str">
        <f>'Pregnant Women Participating'!A11</f>
        <v>Rhode Island</v>
      </c>
      <c r="B11" s="13">
        <v>1495</v>
      </c>
      <c r="C11" s="4">
        <v>1406</v>
      </c>
      <c r="D11" s="4">
        <v>1370</v>
      </c>
      <c r="E11" s="4">
        <v>1396</v>
      </c>
      <c r="F11" s="4">
        <v>1400</v>
      </c>
      <c r="G11" s="13">
        <f t="shared" si="0"/>
        <v>1413.4</v>
      </c>
    </row>
    <row r="12" spans="1:7" ht="12" customHeight="1" x14ac:dyDescent="0.2">
      <c r="A12" s="7" t="str">
        <f>'Pregnant Women Participating'!A12</f>
        <v>Vermont</v>
      </c>
      <c r="B12" s="13">
        <v>1091</v>
      </c>
      <c r="C12" s="4">
        <v>1081</v>
      </c>
      <c r="D12" s="4">
        <v>1106</v>
      </c>
      <c r="E12" s="4">
        <v>1106</v>
      </c>
      <c r="F12" s="4">
        <v>1118</v>
      </c>
      <c r="G12" s="13">
        <f t="shared" si="0"/>
        <v>1100.4000000000001</v>
      </c>
    </row>
    <row r="13" spans="1:7" ht="12" customHeight="1" x14ac:dyDescent="0.2">
      <c r="A13" s="7" t="str">
        <f>'Pregnant Women Participating'!A13</f>
        <v>Virgin Islands</v>
      </c>
      <c r="B13" s="13">
        <v>345</v>
      </c>
      <c r="C13" s="4">
        <v>338</v>
      </c>
      <c r="D13" s="4">
        <v>325</v>
      </c>
      <c r="E13" s="4">
        <v>326</v>
      </c>
      <c r="F13" s="4">
        <v>0</v>
      </c>
      <c r="G13" s="13">
        <f t="shared" si="0"/>
        <v>266.8</v>
      </c>
    </row>
    <row r="14" spans="1:7" ht="12" customHeight="1" x14ac:dyDescent="0.2">
      <c r="A14" s="7" t="str">
        <f>'Pregnant Women Participating'!A14</f>
        <v>Pleasant Point, ME</v>
      </c>
      <c r="B14" s="13">
        <v>2</v>
      </c>
      <c r="C14" s="4">
        <v>2</v>
      </c>
      <c r="D14" s="4">
        <v>2</v>
      </c>
      <c r="E14" s="4">
        <v>3</v>
      </c>
      <c r="F14" s="4">
        <v>0</v>
      </c>
      <c r="G14" s="13">
        <f t="shared" si="0"/>
        <v>1.8</v>
      </c>
    </row>
    <row r="15" spans="1:7" s="17" customFormat="1" ht="24.75" customHeight="1" x14ac:dyDescent="0.2">
      <c r="A15" s="14" t="str">
        <f>'Pregnant Women Participating'!A15</f>
        <v>Northeast Region</v>
      </c>
      <c r="B15" s="16">
        <v>72721</v>
      </c>
      <c r="C15" s="15">
        <v>71684</v>
      </c>
      <c r="D15" s="15">
        <v>71201</v>
      </c>
      <c r="E15" s="15">
        <v>70898</v>
      </c>
      <c r="F15" s="15">
        <v>70106</v>
      </c>
      <c r="G15" s="16">
        <f t="shared" ref="G15:G101" si="1">IF(SUM(B15:F15)&gt;0,AVERAGE(B15:F15)," ")</f>
        <v>71322</v>
      </c>
    </row>
    <row r="16" spans="1:7" ht="12" customHeight="1" x14ac:dyDescent="0.2">
      <c r="A16" s="7" t="str">
        <f>'Pregnant Women Participating'!A16</f>
        <v>Delaware</v>
      </c>
      <c r="B16" s="13">
        <v>1907</v>
      </c>
      <c r="C16" s="4">
        <v>1857</v>
      </c>
      <c r="D16" s="4">
        <v>1898</v>
      </c>
      <c r="E16" s="4">
        <v>1927</v>
      </c>
      <c r="F16" s="42">
        <v>1943</v>
      </c>
      <c r="G16" s="13">
        <f t="shared" si="1"/>
        <v>1906.4</v>
      </c>
    </row>
    <row r="17" spans="1:7" ht="12" customHeight="1" x14ac:dyDescent="0.2">
      <c r="A17" s="7" t="str">
        <f>'Pregnant Women Participating'!A17</f>
        <v>District of Columbia</v>
      </c>
      <c r="B17" s="13">
        <v>1303</v>
      </c>
      <c r="C17" s="4">
        <v>1260</v>
      </c>
      <c r="D17" s="4">
        <v>1294</v>
      </c>
      <c r="E17" s="4">
        <v>1290</v>
      </c>
      <c r="F17" s="42">
        <v>1266</v>
      </c>
      <c r="G17" s="13">
        <f t="shared" si="1"/>
        <v>1282.5999999999999</v>
      </c>
    </row>
    <row r="18" spans="1:7" ht="12" customHeight="1" x14ac:dyDescent="0.2">
      <c r="A18" s="7" t="str">
        <f>'Pregnant Women Participating'!A18</f>
        <v>Maryland</v>
      </c>
      <c r="B18" s="13">
        <v>12466</v>
      </c>
      <c r="C18" s="4">
        <v>12308</v>
      </c>
      <c r="D18" s="4">
        <v>11996</v>
      </c>
      <c r="E18" s="4">
        <v>11750</v>
      </c>
      <c r="F18" s="42">
        <v>11581</v>
      </c>
      <c r="G18" s="13">
        <f t="shared" si="1"/>
        <v>12020.2</v>
      </c>
    </row>
    <row r="19" spans="1:7" ht="12" customHeight="1" x14ac:dyDescent="0.2">
      <c r="A19" s="7" t="str">
        <f>'Pregnant Women Participating'!A19</f>
        <v>New Jersey</v>
      </c>
      <c r="B19" s="13">
        <v>18325</v>
      </c>
      <c r="C19" s="4">
        <v>18032</v>
      </c>
      <c r="D19" s="4">
        <v>17964</v>
      </c>
      <c r="E19" s="4">
        <v>17933</v>
      </c>
      <c r="F19" s="42">
        <v>17861</v>
      </c>
      <c r="G19" s="13">
        <f t="shared" si="1"/>
        <v>18023</v>
      </c>
    </row>
    <row r="20" spans="1:7" ht="12" customHeight="1" x14ac:dyDescent="0.2">
      <c r="A20" s="7" t="str">
        <f>'Pregnant Women Participating'!A20</f>
        <v>Pennsylvania</v>
      </c>
      <c r="B20" s="13">
        <v>12052</v>
      </c>
      <c r="C20" s="4">
        <v>11732</v>
      </c>
      <c r="D20" s="4">
        <v>11501</v>
      </c>
      <c r="E20" s="4">
        <v>11466</v>
      </c>
      <c r="F20" s="42">
        <v>11368</v>
      </c>
      <c r="G20" s="13">
        <f t="shared" si="1"/>
        <v>11623.8</v>
      </c>
    </row>
    <row r="21" spans="1:7" ht="12" customHeight="1" x14ac:dyDescent="0.2">
      <c r="A21" s="7" t="str">
        <f>'Pregnant Women Participating'!A21</f>
        <v>Puerto Rico</v>
      </c>
      <c r="B21" s="13">
        <v>5537</v>
      </c>
      <c r="C21" s="4">
        <v>5551</v>
      </c>
      <c r="D21" s="4">
        <v>5547</v>
      </c>
      <c r="E21" s="4">
        <v>5624</v>
      </c>
      <c r="F21" s="42">
        <v>5650</v>
      </c>
      <c r="G21" s="13">
        <f t="shared" si="1"/>
        <v>5581.8</v>
      </c>
    </row>
    <row r="22" spans="1:7" ht="12" customHeight="1" x14ac:dyDescent="0.2">
      <c r="A22" s="7" t="str">
        <f>'Pregnant Women Participating'!A22</f>
        <v>Virginia</v>
      </c>
      <c r="B22" s="13">
        <v>8553</v>
      </c>
      <c r="C22" s="4">
        <v>8292</v>
      </c>
      <c r="D22" s="4">
        <v>8179</v>
      </c>
      <c r="E22" s="4">
        <v>7944</v>
      </c>
      <c r="F22" s="42">
        <v>7845</v>
      </c>
      <c r="G22" s="13">
        <f t="shared" si="1"/>
        <v>8162.6</v>
      </c>
    </row>
    <row r="23" spans="1:7" ht="12" customHeight="1" x14ac:dyDescent="0.2">
      <c r="A23" s="7" t="str">
        <f>'Pregnant Women Participating'!A23</f>
        <v>West Virginia</v>
      </c>
      <c r="B23" s="13">
        <v>2101</v>
      </c>
      <c r="C23" s="4">
        <v>2104</v>
      </c>
      <c r="D23" s="4">
        <v>2100</v>
      </c>
      <c r="E23" s="4">
        <v>2072</v>
      </c>
      <c r="F23" s="42">
        <v>2077</v>
      </c>
      <c r="G23" s="13">
        <f t="shared" si="1"/>
        <v>2090.8000000000002</v>
      </c>
    </row>
    <row r="24" spans="1:7" s="17" customFormat="1" ht="24.75" customHeight="1" x14ac:dyDescent="0.2">
      <c r="A24" s="14" t="str">
        <f>'Pregnant Women Participating'!A24</f>
        <v>Mid-Atlantic Region</v>
      </c>
      <c r="B24" s="16">
        <v>62244</v>
      </c>
      <c r="C24" s="15">
        <v>61136</v>
      </c>
      <c r="D24" s="15">
        <v>60479</v>
      </c>
      <c r="E24" s="15">
        <v>60006</v>
      </c>
      <c r="F24" s="41">
        <v>59591</v>
      </c>
      <c r="G24" s="16">
        <f t="shared" si="1"/>
        <v>60691.199999999997</v>
      </c>
    </row>
    <row r="25" spans="1:7" ht="12" customHeight="1" x14ac:dyDescent="0.2">
      <c r="A25" s="7" t="str">
        <f>'Pregnant Women Participating'!A25</f>
        <v>Alabama</v>
      </c>
      <c r="B25" s="13">
        <v>5002</v>
      </c>
      <c r="C25" s="4">
        <v>4873</v>
      </c>
      <c r="D25" s="4">
        <v>4894</v>
      </c>
      <c r="E25" s="4">
        <v>5104</v>
      </c>
      <c r="F25" s="42">
        <v>5136</v>
      </c>
      <c r="G25" s="13">
        <f t="shared" si="1"/>
        <v>5001.8</v>
      </c>
    </row>
    <row r="26" spans="1:7" ht="12" customHeight="1" x14ac:dyDescent="0.2">
      <c r="A26" s="7" t="str">
        <f>'Pregnant Women Participating'!A26</f>
        <v>Florida</v>
      </c>
      <c r="B26" s="13">
        <v>43742</v>
      </c>
      <c r="C26" s="4">
        <v>42752</v>
      </c>
      <c r="D26" s="4">
        <v>42086</v>
      </c>
      <c r="E26" s="4">
        <v>41490</v>
      </c>
      <c r="F26" s="42">
        <v>39174</v>
      </c>
      <c r="G26" s="13">
        <f t="shared" si="1"/>
        <v>41848.800000000003</v>
      </c>
    </row>
    <row r="27" spans="1:7" ht="12" customHeight="1" x14ac:dyDescent="0.2">
      <c r="A27" s="7" t="str">
        <f>'Pregnant Women Participating'!A27</f>
        <v>Georgia</v>
      </c>
      <c r="B27" s="13">
        <v>19659</v>
      </c>
      <c r="C27" s="4">
        <v>19786</v>
      </c>
      <c r="D27" s="4">
        <v>19735</v>
      </c>
      <c r="E27" s="4">
        <v>19581</v>
      </c>
      <c r="F27" s="42">
        <v>19515</v>
      </c>
      <c r="G27" s="13">
        <f t="shared" si="1"/>
        <v>19655.2</v>
      </c>
    </row>
    <row r="28" spans="1:7" ht="12" customHeight="1" x14ac:dyDescent="0.2">
      <c r="A28" s="7" t="str">
        <f>'Pregnant Women Participating'!A28</f>
        <v>Kentucky</v>
      </c>
      <c r="B28" s="13">
        <v>6833</v>
      </c>
      <c r="C28" s="4">
        <v>6707</v>
      </c>
      <c r="D28" s="4">
        <v>6755</v>
      </c>
      <c r="E28" s="4">
        <v>6712</v>
      </c>
      <c r="F28" s="42">
        <v>6565</v>
      </c>
      <c r="G28" s="13">
        <f t="shared" si="1"/>
        <v>6714.4</v>
      </c>
    </row>
    <row r="29" spans="1:7" ht="12" customHeight="1" x14ac:dyDescent="0.2">
      <c r="A29" s="7" t="str">
        <f>'Pregnant Women Participating'!A29</f>
        <v>Mississippi</v>
      </c>
      <c r="B29" s="13">
        <v>3793</v>
      </c>
      <c r="C29" s="4">
        <v>3961</v>
      </c>
      <c r="D29" s="4">
        <v>3854</v>
      </c>
      <c r="E29" s="4">
        <v>3596</v>
      </c>
      <c r="F29" s="42">
        <v>3661</v>
      </c>
      <c r="G29" s="13">
        <f t="shared" si="1"/>
        <v>3773</v>
      </c>
    </row>
    <row r="30" spans="1:7" ht="12" customHeight="1" x14ac:dyDescent="0.2">
      <c r="A30" s="7" t="str">
        <f>'Pregnant Women Participating'!A30</f>
        <v>North Carolina</v>
      </c>
      <c r="B30" s="13">
        <v>23847</v>
      </c>
      <c r="C30" s="4">
        <v>23491</v>
      </c>
      <c r="D30" s="4">
        <v>23337</v>
      </c>
      <c r="E30" s="4">
        <v>23318</v>
      </c>
      <c r="F30" s="42">
        <v>23189</v>
      </c>
      <c r="G30" s="13">
        <f t="shared" si="1"/>
        <v>23436.400000000001</v>
      </c>
    </row>
    <row r="31" spans="1:7" ht="12" customHeight="1" x14ac:dyDescent="0.2">
      <c r="A31" s="7" t="str">
        <f>'Pregnant Women Participating'!A31</f>
        <v>South Carolina</v>
      </c>
      <c r="B31" s="13">
        <v>6952</v>
      </c>
      <c r="C31" s="4">
        <v>6886</v>
      </c>
      <c r="D31" s="4">
        <v>6846</v>
      </c>
      <c r="E31" s="4">
        <v>6735</v>
      </c>
      <c r="F31" s="42">
        <v>6551</v>
      </c>
      <c r="G31" s="13">
        <f t="shared" si="1"/>
        <v>6794</v>
      </c>
    </row>
    <row r="32" spans="1:7" ht="12" customHeight="1" x14ac:dyDescent="0.2">
      <c r="A32" s="7" t="str">
        <f>'Pregnant Women Participating'!A32</f>
        <v>Tennessee</v>
      </c>
      <c r="B32" s="13">
        <v>14110</v>
      </c>
      <c r="C32" s="4">
        <v>13754</v>
      </c>
      <c r="D32" s="4">
        <v>13567</v>
      </c>
      <c r="E32" s="4">
        <v>13174</v>
      </c>
      <c r="F32" s="42">
        <v>13260</v>
      </c>
      <c r="G32" s="13">
        <f t="shared" si="1"/>
        <v>13573</v>
      </c>
    </row>
    <row r="33" spans="1:7" ht="12" customHeight="1" x14ac:dyDescent="0.2">
      <c r="A33" s="7" t="str">
        <f>'Pregnant Women Participating'!A33</f>
        <v>Choctaw Indians, MS</v>
      </c>
      <c r="B33" s="13">
        <v>14</v>
      </c>
      <c r="C33" s="4">
        <v>18</v>
      </c>
      <c r="D33" s="4">
        <v>20</v>
      </c>
      <c r="E33" s="4">
        <v>20</v>
      </c>
      <c r="F33" s="42">
        <v>19</v>
      </c>
      <c r="G33" s="13">
        <f t="shared" si="1"/>
        <v>18.2</v>
      </c>
    </row>
    <row r="34" spans="1:7" ht="12" customHeight="1" x14ac:dyDescent="0.2">
      <c r="A34" s="7" t="str">
        <f>'Pregnant Women Participating'!A34</f>
        <v>Eastern Cherokee, NC</v>
      </c>
      <c r="B34" s="13">
        <v>56</v>
      </c>
      <c r="C34" s="4">
        <v>53</v>
      </c>
      <c r="D34" s="4">
        <v>51</v>
      </c>
      <c r="E34" s="4">
        <v>56</v>
      </c>
      <c r="F34" s="42">
        <v>51</v>
      </c>
      <c r="G34" s="13">
        <f t="shared" si="1"/>
        <v>53.4</v>
      </c>
    </row>
    <row r="35" spans="1:7" s="17" customFormat="1" ht="24.75" customHeight="1" x14ac:dyDescent="0.2">
      <c r="A35" s="14" t="str">
        <f>'Pregnant Women Participating'!A35</f>
        <v>Southeast Region</v>
      </c>
      <c r="B35" s="16">
        <v>124008</v>
      </c>
      <c r="C35" s="15">
        <v>122281</v>
      </c>
      <c r="D35" s="15">
        <v>121145</v>
      </c>
      <c r="E35" s="15">
        <v>119786</v>
      </c>
      <c r="F35" s="41">
        <v>117121</v>
      </c>
      <c r="G35" s="16">
        <f t="shared" si="1"/>
        <v>120868.2</v>
      </c>
    </row>
    <row r="36" spans="1:7" ht="12" customHeight="1" x14ac:dyDescent="0.2">
      <c r="A36" s="7" t="str">
        <f>'Pregnant Women Participating'!A36</f>
        <v>Illinois</v>
      </c>
      <c r="B36" s="13">
        <v>15804</v>
      </c>
      <c r="C36" s="4">
        <v>15554</v>
      </c>
      <c r="D36" s="4">
        <v>15091</v>
      </c>
      <c r="E36" s="4">
        <v>14923</v>
      </c>
      <c r="F36" s="42">
        <v>14856</v>
      </c>
      <c r="G36" s="13">
        <f t="shared" si="1"/>
        <v>15245.6</v>
      </c>
    </row>
    <row r="37" spans="1:7" ht="12" customHeight="1" x14ac:dyDescent="0.2">
      <c r="A37" s="7" t="str">
        <f>'Pregnant Women Participating'!A37</f>
        <v>Indiana</v>
      </c>
      <c r="B37" s="13">
        <v>13686</v>
      </c>
      <c r="C37" s="4">
        <v>13476</v>
      </c>
      <c r="D37" s="4">
        <v>13493</v>
      </c>
      <c r="E37" s="4">
        <v>13652</v>
      </c>
      <c r="F37" s="42">
        <v>13108</v>
      </c>
      <c r="G37" s="13">
        <f t="shared" si="1"/>
        <v>13483</v>
      </c>
    </row>
    <row r="38" spans="1:7" ht="12" customHeight="1" x14ac:dyDescent="0.2">
      <c r="A38" s="7" t="str">
        <f>'Pregnant Women Participating'!A38</f>
        <v>Iowa</v>
      </c>
      <c r="B38" s="13">
        <v>4081</v>
      </c>
      <c r="C38" s="4">
        <v>3999</v>
      </c>
      <c r="D38" s="4">
        <v>3966</v>
      </c>
      <c r="E38" s="4">
        <v>3900</v>
      </c>
      <c r="F38" s="42">
        <v>3838</v>
      </c>
      <c r="G38" s="13">
        <f t="shared" si="1"/>
        <v>3956.8</v>
      </c>
    </row>
    <row r="39" spans="1:7" ht="12" customHeight="1" x14ac:dyDescent="0.2">
      <c r="A39" s="7" t="str">
        <f>'Pregnant Women Participating'!A39</f>
        <v>Michigan</v>
      </c>
      <c r="B39" s="13">
        <v>13063</v>
      </c>
      <c r="C39" s="4">
        <v>12948</v>
      </c>
      <c r="D39" s="4">
        <v>12743</v>
      </c>
      <c r="E39" s="4">
        <v>12747</v>
      </c>
      <c r="F39" s="42">
        <v>12609</v>
      </c>
      <c r="G39" s="13">
        <f t="shared" si="1"/>
        <v>12822</v>
      </c>
    </row>
    <row r="40" spans="1:7" ht="12" customHeight="1" x14ac:dyDescent="0.2">
      <c r="A40" s="7" t="str">
        <f>'Pregnant Women Participating'!A40</f>
        <v>Minnesota</v>
      </c>
      <c r="B40" s="13">
        <v>10538</v>
      </c>
      <c r="C40" s="4">
        <v>10286</v>
      </c>
      <c r="D40" s="4">
        <v>10232</v>
      </c>
      <c r="E40" s="4">
        <v>10056</v>
      </c>
      <c r="F40" s="42">
        <v>9931</v>
      </c>
      <c r="G40" s="13">
        <f t="shared" si="1"/>
        <v>10208.6</v>
      </c>
    </row>
    <row r="41" spans="1:7" ht="12" customHeight="1" x14ac:dyDescent="0.2">
      <c r="A41" s="7" t="str">
        <f>'Pregnant Women Participating'!A41</f>
        <v>Ohio</v>
      </c>
      <c r="B41" s="13">
        <v>16209</v>
      </c>
      <c r="C41" s="4">
        <v>15934</v>
      </c>
      <c r="D41" s="4">
        <v>15603</v>
      </c>
      <c r="E41" s="4">
        <v>15315</v>
      </c>
      <c r="F41" s="42">
        <v>15201</v>
      </c>
      <c r="G41" s="13">
        <f t="shared" si="1"/>
        <v>15652.4</v>
      </c>
    </row>
    <row r="42" spans="1:7" ht="12" customHeight="1" x14ac:dyDescent="0.2">
      <c r="A42" s="7" t="str">
        <f>'Pregnant Women Participating'!A42</f>
        <v>Wisconsin</v>
      </c>
      <c r="B42" s="13">
        <v>7570</v>
      </c>
      <c r="C42" s="4">
        <v>7483</v>
      </c>
      <c r="D42" s="4">
        <v>7403</v>
      </c>
      <c r="E42" s="4">
        <v>7271</v>
      </c>
      <c r="F42" s="42">
        <v>7167</v>
      </c>
      <c r="G42" s="13">
        <f t="shared" si="1"/>
        <v>7378.8</v>
      </c>
    </row>
    <row r="43" spans="1:7" s="17" customFormat="1" ht="24.75" customHeight="1" x14ac:dyDescent="0.2">
      <c r="A43" s="14" t="str">
        <f>'Pregnant Women Participating'!A43</f>
        <v>Midwest Region</v>
      </c>
      <c r="B43" s="16">
        <v>80951</v>
      </c>
      <c r="C43" s="15">
        <v>79680</v>
      </c>
      <c r="D43" s="15">
        <v>78531</v>
      </c>
      <c r="E43" s="15">
        <v>77864</v>
      </c>
      <c r="F43" s="41">
        <v>76710</v>
      </c>
      <c r="G43" s="16">
        <f t="shared" si="1"/>
        <v>78747.199999999997</v>
      </c>
    </row>
    <row r="44" spans="1:7" ht="12" customHeight="1" x14ac:dyDescent="0.2">
      <c r="A44" s="7" t="str">
        <f>'Pregnant Women Participating'!A44</f>
        <v>Arizona</v>
      </c>
      <c r="B44" s="13">
        <v>12599</v>
      </c>
      <c r="C44" s="4">
        <v>12420</v>
      </c>
      <c r="D44" s="4">
        <v>12452</v>
      </c>
      <c r="E44" s="4">
        <v>12441</v>
      </c>
      <c r="F44" s="42">
        <v>12305</v>
      </c>
      <c r="G44" s="13">
        <f t="shared" si="1"/>
        <v>12443.4</v>
      </c>
    </row>
    <row r="45" spans="1:7" ht="12" customHeight="1" x14ac:dyDescent="0.2">
      <c r="A45" s="7" t="str">
        <f>'Pregnant Women Participating'!A45</f>
        <v>Arkansas</v>
      </c>
      <c r="B45" s="13">
        <v>4147</v>
      </c>
      <c r="C45" s="4">
        <v>3880</v>
      </c>
      <c r="D45" s="4">
        <v>3690</v>
      </c>
      <c r="E45" s="4">
        <v>3881</v>
      </c>
      <c r="F45" s="42">
        <v>4009</v>
      </c>
      <c r="G45" s="13">
        <f t="shared" si="1"/>
        <v>3921.4</v>
      </c>
    </row>
    <row r="46" spans="1:7" ht="12" customHeight="1" x14ac:dyDescent="0.2">
      <c r="A46" s="7" t="str">
        <f>'Pregnant Women Participating'!A46</f>
        <v>Louisiana</v>
      </c>
      <c r="B46" s="13">
        <v>7191</v>
      </c>
      <c r="C46" s="4">
        <v>7024</v>
      </c>
      <c r="D46" s="4">
        <v>7030</v>
      </c>
      <c r="E46" s="4">
        <v>6887</v>
      </c>
      <c r="F46" s="42">
        <v>6863</v>
      </c>
      <c r="G46" s="13">
        <f t="shared" si="1"/>
        <v>6999</v>
      </c>
    </row>
    <row r="47" spans="1:7" ht="12" customHeight="1" x14ac:dyDescent="0.2">
      <c r="A47" s="7" t="str">
        <f>'Pregnant Women Participating'!A47</f>
        <v>New Mexico</v>
      </c>
      <c r="B47" s="13">
        <v>4746</v>
      </c>
      <c r="C47" s="4">
        <v>4346</v>
      </c>
      <c r="D47" s="4">
        <v>4290</v>
      </c>
      <c r="E47" s="4">
        <v>4585</v>
      </c>
      <c r="F47" s="42">
        <v>4601</v>
      </c>
      <c r="G47" s="13">
        <f t="shared" si="1"/>
        <v>4513.6000000000004</v>
      </c>
    </row>
    <row r="48" spans="1:7" ht="12" customHeight="1" x14ac:dyDescent="0.2">
      <c r="A48" s="7" t="str">
        <f>'Pregnant Women Participating'!A48</f>
        <v>Oklahoma</v>
      </c>
      <c r="B48" s="13">
        <v>6771</v>
      </c>
      <c r="C48" s="4">
        <v>6601</v>
      </c>
      <c r="D48" s="4">
        <v>6417</v>
      </c>
      <c r="E48" s="4">
        <v>6315</v>
      </c>
      <c r="F48" s="42">
        <v>6009</v>
      </c>
      <c r="G48" s="13">
        <f t="shared" si="1"/>
        <v>6422.6</v>
      </c>
    </row>
    <row r="49" spans="1:7" ht="12" customHeight="1" x14ac:dyDescent="0.2">
      <c r="A49" s="7" t="str">
        <f>'Pregnant Women Participating'!A49</f>
        <v>Texas</v>
      </c>
      <c r="B49" s="13">
        <v>110204</v>
      </c>
      <c r="C49" s="4">
        <v>107709</v>
      </c>
      <c r="D49" s="4">
        <v>106865</v>
      </c>
      <c r="E49" s="4">
        <v>105349</v>
      </c>
      <c r="F49" s="42">
        <v>104912</v>
      </c>
      <c r="G49" s="13">
        <f t="shared" si="1"/>
        <v>107007.8</v>
      </c>
    </row>
    <row r="50" spans="1:7" ht="12" customHeight="1" x14ac:dyDescent="0.2">
      <c r="A50" s="7" t="str">
        <f>'Pregnant Women Participating'!A50</f>
        <v>Utah</v>
      </c>
      <c r="B50" s="13">
        <v>4685</v>
      </c>
      <c r="C50" s="4">
        <v>4553</v>
      </c>
      <c r="D50" s="4">
        <v>4482</v>
      </c>
      <c r="E50" s="4">
        <v>4305</v>
      </c>
      <c r="F50" s="42">
        <v>4223</v>
      </c>
      <c r="G50" s="13">
        <f t="shared" si="1"/>
        <v>4449.6000000000004</v>
      </c>
    </row>
    <row r="51" spans="1:7" ht="12" customHeight="1" x14ac:dyDescent="0.2">
      <c r="A51" s="7" t="str">
        <f>'Pregnant Women Participating'!A51</f>
        <v>Inter-Tribal Council, AZ</v>
      </c>
      <c r="B51" s="13">
        <v>402</v>
      </c>
      <c r="C51" s="4">
        <v>403</v>
      </c>
      <c r="D51" s="4">
        <v>413</v>
      </c>
      <c r="E51" s="4">
        <v>424</v>
      </c>
      <c r="F51" s="42">
        <v>389</v>
      </c>
      <c r="G51" s="13">
        <f t="shared" si="1"/>
        <v>406.2</v>
      </c>
    </row>
    <row r="52" spans="1:7" ht="12" customHeight="1" x14ac:dyDescent="0.2">
      <c r="A52" s="7" t="str">
        <f>'Pregnant Women Participating'!A52</f>
        <v>Navajo Nation, AZ</v>
      </c>
      <c r="B52" s="13">
        <v>339</v>
      </c>
      <c r="C52" s="4">
        <v>326</v>
      </c>
      <c r="D52" s="4">
        <v>318</v>
      </c>
      <c r="E52" s="4">
        <v>335</v>
      </c>
      <c r="F52" s="42">
        <v>414</v>
      </c>
      <c r="G52" s="13">
        <f t="shared" si="1"/>
        <v>346.4</v>
      </c>
    </row>
    <row r="53" spans="1:7" ht="12" customHeight="1" x14ac:dyDescent="0.2">
      <c r="A53" s="7" t="str">
        <f>'Pregnant Women Participating'!A53</f>
        <v>Acoma, Canoncito &amp; Laguna, NM</v>
      </c>
      <c r="B53" s="13">
        <v>25</v>
      </c>
      <c r="C53" s="4">
        <v>26</v>
      </c>
      <c r="D53" s="4">
        <v>24</v>
      </c>
      <c r="E53" s="4">
        <v>23</v>
      </c>
      <c r="F53" s="42">
        <v>26</v>
      </c>
      <c r="G53" s="13">
        <f t="shared" si="1"/>
        <v>24.8</v>
      </c>
    </row>
    <row r="54" spans="1:7" ht="12" customHeight="1" x14ac:dyDescent="0.2">
      <c r="A54" s="7" t="str">
        <f>'Pregnant Women Participating'!A54</f>
        <v>Eight Northern Pueblos, NM</v>
      </c>
      <c r="B54" s="13">
        <v>18</v>
      </c>
      <c r="C54" s="4">
        <v>18</v>
      </c>
      <c r="D54" s="4">
        <v>20</v>
      </c>
      <c r="E54" s="4">
        <v>21</v>
      </c>
      <c r="F54" s="42">
        <v>24</v>
      </c>
      <c r="G54" s="13">
        <f t="shared" si="1"/>
        <v>20.2</v>
      </c>
    </row>
    <row r="55" spans="1:7" ht="12" customHeight="1" x14ac:dyDescent="0.2">
      <c r="A55" s="7" t="str">
        <f>'Pregnant Women Participating'!A55</f>
        <v>Five Sandoval Pueblos, NM</v>
      </c>
      <c r="B55" s="13">
        <v>17</v>
      </c>
      <c r="C55" s="4">
        <v>18</v>
      </c>
      <c r="D55" s="4">
        <v>15</v>
      </c>
      <c r="E55" s="4">
        <v>18</v>
      </c>
      <c r="F55" s="42">
        <v>15</v>
      </c>
      <c r="G55" s="13">
        <f t="shared" si="1"/>
        <v>16.600000000000001</v>
      </c>
    </row>
    <row r="56" spans="1:7" ht="12" customHeight="1" x14ac:dyDescent="0.2">
      <c r="A56" s="7" t="str">
        <f>'Pregnant Women Participating'!A56</f>
        <v>Isleta Pueblo, NM</v>
      </c>
      <c r="B56" s="13">
        <v>69</v>
      </c>
      <c r="C56" s="4">
        <v>64</v>
      </c>
      <c r="D56" s="4">
        <v>65</v>
      </c>
      <c r="E56" s="4">
        <v>65</v>
      </c>
      <c r="F56" s="42">
        <v>67</v>
      </c>
      <c r="G56" s="13">
        <f t="shared" si="1"/>
        <v>66</v>
      </c>
    </row>
    <row r="57" spans="1:7" ht="12" customHeight="1" x14ac:dyDescent="0.2">
      <c r="A57" s="7" t="str">
        <f>'Pregnant Women Participating'!A57</f>
        <v>San Felipe Pueblo, NM</v>
      </c>
      <c r="B57" s="13">
        <v>18</v>
      </c>
      <c r="C57" s="4">
        <v>18</v>
      </c>
      <c r="D57" s="4">
        <v>15</v>
      </c>
      <c r="E57" s="4">
        <v>19</v>
      </c>
      <c r="F57" s="42">
        <v>19</v>
      </c>
      <c r="G57" s="13">
        <f t="shared" si="1"/>
        <v>17.8</v>
      </c>
    </row>
    <row r="58" spans="1:7" ht="12" customHeight="1" x14ac:dyDescent="0.2">
      <c r="A58" s="7" t="str">
        <f>'Pregnant Women Participating'!A58</f>
        <v>Santo Domingo Tribe, NM</v>
      </c>
      <c r="B58" s="13">
        <v>8</v>
      </c>
      <c r="C58" s="4">
        <v>7</v>
      </c>
      <c r="D58" s="4">
        <v>2</v>
      </c>
      <c r="E58" s="4">
        <v>2</v>
      </c>
      <c r="F58" s="42">
        <v>1</v>
      </c>
      <c r="G58" s="13">
        <f t="shared" si="1"/>
        <v>4</v>
      </c>
    </row>
    <row r="59" spans="1:7" ht="12" customHeight="1" x14ac:dyDescent="0.2">
      <c r="A59" s="7" t="str">
        <f>'Pregnant Women Participating'!A59</f>
        <v>Zuni Pueblo, NM</v>
      </c>
      <c r="B59" s="13">
        <v>57</v>
      </c>
      <c r="C59" s="4">
        <v>52</v>
      </c>
      <c r="D59" s="4">
        <v>59</v>
      </c>
      <c r="E59" s="4">
        <v>55</v>
      </c>
      <c r="F59" s="42">
        <v>58</v>
      </c>
      <c r="G59" s="13">
        <f t="shared" si="1"/>
        <v>56.2</v>
      </c>
    </row>
    <row r="60" spans="1:7" ht="12" customHeight="1" x14ac:dyDescent="0.2">
      <c r="A60" s="7" t="str">
        <f>'Pregnant Women Participating'!A60</f>
        <v>Cherokee Nation, OK</v>
      </c>
      <c r="B60" s="13">
        <v>332</v>
      </c>
      <c r="C60" s="4">
        <v>320</v>
      </c>
      <c r="D60" s="4">
        <v>335</v>
      </c>
      <c r="E60" s="4">
        <v>341</v>
      </c>
      <c r="F60" s="42">
        <v>347</v>
      </c>
      <c r="G60" s="13">
        <f t="shared" si="1"/>
        <v>335</v>
      </c>
    </row>
    <row r="61" spans="1:7" ht="12" customHeight="1" x14ac:dyDescent="0.2">
      <c r="A61" s="7" t="str">
        <f>'Pregnant Women Participating'!A61</f>
        <v>Chickasaw Nation, OK</v>
      </c>
      <c r="B61" s="13">
        <v>275</v>
      </c>
      <c r="C61" s="4">
        <v>281</v>
      </c>
      <c r="D61" s="4">
        <v>282</v>
      </c>
      <c r="E61" s="4">
        <v>285</v>
      </c>
      <c r="F61" s="42">
        <v>256</v>
      </c>
      <c r="G61" s="13">
        <f t="shared" si="1"/>
        <v>275.8</v>
      </c>
    </row>
    <row r="62" spans="1:7" ht="12" customHeight="1" x14ac:dyDescent="0.2">
      <c r="A62" s="7" t="str">
        <f>'Pregnant Women Participating'!A62</f>
        <v>Choctaw Nation, OK</v>
      </c>
      <c r="B62" s="13">
        <v>287</v>
      </c>
      <c r="C62" s="4">
        <v>276</v>
      </c>
      <c r="D62" s="4">
        <v>298</v>
      </c>
      <c r="E62" s="4">
        <v>289</v>
      </c>
      <c r="F62" s="42">
        <v>300</v>
      </c>
      <c r="G62" s="13">
        <f t="shared" si="1"/>
        <v>290</v>
      </c>
    </row>
    <row r="63" spans="1:7" ht="12" customHeight="1" x14ac:dyDescent="0.2">
      <c r="A63" s="7" t="str">
        <f>'Pregnant Women Participating'!A63</f>
        <v>Citizen Potawatomi Nation, OK</v>
      </c>
      <c r="B63" s="13">
        <v>88</v>
      </c>
      <c r="C63" s="4">
        <v>90</v>
      </c>
      <c r="D63" s="4">
        <v>90</v>
      </c>
      <c r="E63" s="4">
        <v>92</v>
      </c>
      <c r="F63" s="42">
        <v>105</v>
      </c>
      <c r="G63" s="13">
        <f t="shared" si="1"/>
        <v>93</v>
      </c>
    </row>
    <row r="64" spans="1:7" ht="12" customHeight="1" x14ac:dyDescent="0.2">
      <c r="A64" s="7" t="str">
        <f>'Pregnant Women Participating'!A64</f>
        <v>Inter-Tribal Council, OK</v>
      </c>
      <c r="B64" s="13">
        <v>47</v>
      </c>
      <c r="C64" s="4">
        <v>46</v>
      </c>
      <c r="D64" s="4">
        <v>53</v>
      </c>
      <c r="E64" s="4">
        <v>48</v>
      </c>
      <c r="F64" s="42">
        <v>49</v>
      </c>
      <c r="G64" s="13">
        <f t="shared" si="1"/>
        <v>48.6</v>
      </c>
    </row>
    <row r="65" spans="1:7" ht="12" customHeight="1" x14ac:dyDescent="0.2">
      <c r="A65" s="7" t="str">
        <f>'Pregnant Women Participating'!A65</f>
        <v>Muscogee Creek Nation, OK</v>
      </c>
      <c r="B65" s="13">
        <v>110</v>
      </c>
      <c r="C65" s="4">
        <v>109</v>
      </c>
      <c r="D65" s="4">
        <v>115</v>
      </c>
      <c r="E65" s="4">
        <v>120</v>
      </c>
      <c r="F65" s="42">
        <v>135</v>
      </c>
      <c r="G65" s="13">
        <f t="shared" si="1"/>
        <v>117.8</v>
      </c>
    </row>
    <row r="66" spans="1:7" ht="12" customHeight="1" x14ac:dyDescent="0.2">
      <c r="A66" s="7" t="str">
        <f>'Pregnant Women Participating'!A66</f>
        <v>Osage Tribal Council, OK</v>
      </c>
      <c r="B66" s="13">
        <v>192</v>
      </c>
      <c r="C66" s="4">
        <v>192</v>
      </c>
      <c r="D66" s="4">
        <v>171</v>
      </c>
      <c r="E66" s="4">
        <v>165</v>
      </c>
      <c r="F66" s="42">
        <v>169</v>
      </c>
      <c r="G66" s="13">
        <f t="shared" si="1"/>
        <v>177.8</v>
      </c>
    </row>
    <row r="67" spans="1:7" ht="12" customHeight="1" x14ac:dyDescent="0.2">
      <c r="A67" s="7" t="str">
        <f>'Pregnant Women Participating'!A67</f>
        <v>Otoe-Missouria Tribe, OK</v>
      </c>
      <c r="B67" s="13">
        <v>30</v>
      </c>
      <c r="C67" s="4">
        <v>28</v>
      </c>
      <c r="D67" s="4">
        <v>25</v>
      </c>
      <c r="E67" s="4">
        <v>27</v>
      </c>
      <c r="F67" s="42">
        <v>24</v>
      </c>
      <c r="G67" s="13">
        <f t="shared" si="1"/>
        <v>26.8</v>
      </c>
    </row>
    <row r="68" spans="1:7" ht="12" customHeight="1" x14ac:dyDescent="0.2">
      <c r="A68" s="7" t="str">
        <f>'Pregnant Women Participating'!A68</f>
        <v>Wichita, Caddo &amp; Delaware (WCD), OK</v>
      </c>
      <c r="B68" s="13">
        <v>306</v>
      </c>
      <c r="C68" s="4">
        <v>280</v>
      </c>
      <c r="D68" s="4">
        <v>263</v>
      </c>
      <c r="E68" s="4">
        <v>256</v>
      </c>
      <c r="F68" s="42">
        <v>257</v>
      </c>
      <c r="G68" s="13">
        <f t="shared" si="1"/>
        <v>272.39999999999998</v>
      </c>
    </row>
    <row r="69" spans="1:7" s="17" customFormat="1" ht="24.75" customHeight="1" x14ac:dyDescent="0.2">
      <c r="A69" s="14" t="str">
        <f>'Pregnant Women Participating'!A69</f>
        <v>Southwest Region</v>
      </c>
      <c r="B69" s="16">
        <v>152963</v>
      </c>
      <c r="C69" s="15">
        <v>149087</v>
      </c>
      <c r="D69" s="15">
        <v>147789</v>
      </c>
      <c r="E69" s="15">
        <v>146348</v>
      </c>
      <c r="F69" s="41">
        <v>145577</v>
      </c>
      <c r="G69" s="16">
        <f t="shared" si="1"/>
        <v>148352.79999999999</v>
      </c>
    </row>
    <row r="70" spans="1:7" ht="12" customHeight="1" x14ac:dyDescent="0.2">
      <c r="A70" s="7" t="str">
        <f>'Pregnant Women Participating'!A70</f>
        <v>Colorado</v>
      </c>
      <c r="B70" s="13">
        <v>9969</v>
      </c>
      <c r="C70" s="4">
        <v>9732</v>
      </c>
      <c r="D70" s="4">
        <v>9634</v>
      </c>
      <c r="E70" s="4">
        <v>9613</v>
      </c>
      <c r="F70" s="42">
        <v>9529</v>
      </c>
      <c r="G70" s="13">
        <f t="shared" si="1"/>
        <v>9695.4</v>
      </c>
    </row>
    <row r="71" spans="1:7" ht="12" customHeight="1" x14ac:dyDescent="0.2">
      <c r="A71" s="7" t="str">
        <f>'Pregnant Women Participating'!A71</f>
        <v>Kansas</v>
      </c>
      <c r="B71" s="13">
        <v>4500</v>
      </c>
      <c r="C71" s="4">
        <v>4330</v>
      </c>
      <c r="D71" s="4">
        <v>4239</v>
      </c>
      <c r="E71" s="4">
        <v>4279</v>
      </c>
      <c r="F71" s="42">
        <v>4244</v>
      </c>
      <c r="G71" s="13">
        <f t="shared" si="1"/>
        <v>4318.3999999999996</v>
      </c>
    </row>
    <row r="72" spans="1:7" ht="12" customHeight="1" x14ac:dyDescent="0.2">
      <c r="A72" s="7" t="str">
        <f>'Pregnant Women Participating'!A72</f>
        <v>Missouri</v>
      </c>
      <c r="B72" s="13">
        <v>8404</v>
      </c>
      <c r="C72" s="4">
        <v>8173</v>
      </c>
      <c r="D72" s="4">
        <v>7904</v>
      </c>
      <c r="E72" s="4">
        <v>7809</v>
      </c>
      <c r="F72" s="42">
        <v>7742</v>
      </c>
      <c r="G72" s="13">
        <f t="shared" si="1"/>
        <v>8006.4</v>
      </c>
    </row>
    <row r="73" spans="1:7" ht="12" customHeight="1" x14ac:dyDescent="0.2">
      <c r="A73" s="7" t="str">
        <f>'Pregnant Women Participating'!A73</f>
        <v>Montana</v>
      </c>
      <c r="B73" s="13">
        <v>1254</v>
      </c>
      <c r="C73" s="4">
        <v>1216</v>
      </c>
      <c r="D73" s="4">
        <v>1222</v>
      </c>
      <c r="E73" s="4">
        <v>1214</v>
      </c>
      <c r="F73" s="42">
        <v>1190</v>
      </c>
      <c r="G73" s="13">
        <f t="shared" si="1"/>
        <v>1219.2</v>
      </c>
    </row>
    <row r="74" spans="1:7" ht="12" customHeight="1" x14ac:dyDescent="0.2">
      <c r="A74" s="7" t="str">
        <f>'Pregnant Women Participating'!A74</f>
        <v>Nebraska</v>
      </c>
      <c r="B74" s="13">
        <v>2516</v>
      </c>
      <c r="C74" s="4">
        <v>2475</v>
      </c>
      <c r="D74" s="4">
        <v>2436</v>
      </c>
      <c r="E74" s="4">
        <v>2383</v>
      </c>
      <c r="F74" s="42">
        <v>2313</v>
      </c>
      <c r="G74" s="13">
        <f t="shared" si="1"/>
        <v>2424.6</v>
      </c>
    </row>
    <row r="75" spans="1:7" ht="12" customHeight="1" x14ac:dyDescent="0.2">
      <c r="A75" s="7" t="str">
        <f>'Pregnant Women Participating'!A75</f>
        <v>North Dakota</v>
      </c>
      <c r="B75" s="13">
        <v>689</v>
      </c>
      <c r="C75" s="4">
        <v>673</v>
      </c>
      <c r="D75" s="4">
        <v>655</v>
      </c>
      <c r="E75" s="4">
        <v>632</v>
      </c>
      <c r="F75" s="42">
        <v>627</v>
      </c>
      <c r="G75" s="13">
        <f t="shared" si="1"/>
        <v>655.20000000000005</v>
      </c>
    </row>
    <row r="76" spans="1:7" ht="12" customHeight="1" x14ac:dyDescent="0.2">
      <c r="A76" s="7" t="str">
        <f>'Pregnant Women Participating'!A76</f>
        <v>South Dakota</v>
      </c>
      <c r="B76" s="13">
        <v>1224</v>
      </c>
      <c r="C76" s="4">
        <v>1253</v>
      </c>
      <c r="D76" s="4">
        <v>1251</v>
      </c>
      <c r="E76" s="4">
        <v>1247</v>
      </c>
      <c r="F76" s="42">
        <v>1262</v>
      </c>
      <c r="G76" s="13">
        <f t="shared" si="1"/>
        <v>1247.4000000000001</v>
      </c>
    </row>
    <row r="77" spans="1:7" ht="12" customHeight="1" x14ac:dyDescent="0.2">
      <c r="A77" s="7" t="str">
        <f>'Pregnant Women Participating'!A77</f>
        <v>Wyoming</v>
      </c>
      <c r="B77" s="13">
        <v>671</v>
      </c>
      <c r="C77" s="4">
        <v>645</v>
      </c>
      <c r="D77" s="4">
        <v>637</v>
      </c>
      <c r="E77" s="4">
        <v>623</v>
      </c>
      <c r="F77" s="42">
        <v>606</v>
      </c>
      <c r="G77" s="13">
        <f t="shared" si="1"/>
        <v>636.4</v>
      </c>
    </row>
    <row r="78" spans="1:7" ht="12" customHeight="1" x14ac:dyDescent="0.2">
      <c r="A78" s="7" t="str">
        <f>'Pregnant Women Participating'!A78</f>
        <v>Ute Mountain Ute Tribe, CO</v>
      </c>
      <c r="B78" s="13">
        <v>15</v>
      </c>
      <c r="C78" s="4">
        <v>14</v>
      </c>
      <c r="D78" s="4">
        <v>10</v>
      </c>
      <c r="E78" s="4">
        <v>10</v>
      </c>
      <c r="F78" s="42">
        <v>10</v>
      </c>
      <c r="G78" s="13">
        <f t="shared" si="1"/>
        <v>11.8</v>
      </c>
    </row>
    <row r="79" spans="1:7" ht="12" customHeight="1" x14ac:dyDescent="0.2">
      <c r="A79" s="7" t="str">
        <f>'Pregnant Women Participating'!A79</f>
        <v>Omaha Sioux, NE</v>
      </c>
      <c r="B79" s="13">
        <v>6</v>
      </c>
      <c r="C79" s="4">
        <v>7</v>
      </c>
      <c r="D79" s="4">
        <v>6</v>
      </c>
      <c r="E79" s="4">
        <v>6</v>
      </c>
      <c r="F79" s="42">
        <v>5</v>
      </c>
      <c r="G79" s="13">
        <f t="shared" si="1"/>
        <v>6</v>
      </c>
    </row>
    <row r="80" spans="1:7" ht="12" customHeight="1" x14ac:dyDescent="0.2">
      <c r="A80" s="7" t="str">
        <f>'Pregnant Women Participating'!A80</f>
        <v>Santee Sioux, NE</v>
      </c>
      <c r="B80" s="13">
        <v>1</v>
      </c>
      <c r="C80" s="4">
        <v>1</v>
      </c>
      <c r="D80" s="4">
        <v>1</v>
      </c>
      <c r="E80" s="4">
        <v>1</v>
      </c>
      <c r="F80" s="42">
        <v>1</v>
      </c>
      <c r="G80" s="13">
        <f t="shared" si="1"/>
        <v>1</v>
      </c>
    </row>
    <row r="81" spans="1:7" ht="12" customHeight="1" x14ac:dyDescent="0.2">
      <c r="A81" s="7" t="str">
        <f>'Pregnant Women Participating'!A81</f>
        <v>Winnebago Tribe, NE</v>
      </c>
      <c r="B81" s="13">
        <v>7</v>
      </c>
      <c r="C81" s="4">
        <v>7</v>
      </c>
      <c r="D81" s="4">
        <v>7</v>
      </c>
      <c r="E81" s="4">
        <v>7</v>
      </c>
      <c r="F81" s="42">
        <v>5</v>
      </c>
      <c r="G81" s="13">
        <f t="shared" si="1"/>
        <v>6.6</v>
      </c>
    </row>
    <row r="82" spans="1:7" ht="12" customHeight="1" x14ac:dyDescent="0.2">
      <c r="A82" s="7" t="str">
        <f>'Pregnant Women Participating'!A82</f>
        <v>Standing Rock Sioux Tribe, ND</v>
      </c>
      <c r="B82" s="13">
        <v>7</v>
      </c>
      <c r="C82" s="4">
        <v>7</v>
      </c>
      <c r="D82" s="4">
        <v>8</v>
      </c>
      <c r="E82" s="4">
        <v>8</v>
      </c>
      <c r="F82" s="42">
        <v>9</v>
      </c>
      <c r="G82" s="13">
        <f t="shared" si="1"/>
        <v>7.8</v>
      </c>
    </row>
    <row r="83" spans="1:7" ht="12" customHeight="1" x14ac:dyDescent="0.2">
      <c r="A83" s="7" t="str">
        <f>'Pregnant Women Participating'!A83</f>
        <v>Three Affiliated Tribes, ND</v>
      </c>
      <c r="B83" s="13">
        <v>5</v>
      </c>
      <c r="C83" s="4">
        <v>4</v>
      </c>
      <c r="D83" s="4">
        <v>5</v>
      </c>
      <c r="E83" s="4">
        <v>5</v>
      </c>
      <c r="F83" s="42">
        <v>3</v>
      </c>
      <c r="G83" s="13">
        <f t="shared" si="1"/>
        <v>4.4000000000000004</v>
      </c>
    </row>
    <row r="84" spans="1:7" ht="12" customHeight="1" x14ac:dyDescent="0.2">
      <c r="A84" s="7" t="str">
        <f>'Pregnant Women Participating'!A84</f>
        <v>Cheyenne River Sioux, SD</v>
      </c>
      <c r="B84" s="13">
        <v>29</v>
      </c>
      <c r="C84" s="4">
        <v>26</v>
      </c>
      <c r="D84" s="4">
        <v>27</v>
      </c>
      <c r="E84" s="4">
        <v>24</v>
      </c>
      <c r="F84" s="42">
        <v>23</v>
      </c>
      <c r="G84" s="13">
        <f t="shared" si="1"/>
        <v>25.8</v>
      </c>
    </row>
    <row r="85" spans="1:7" ht="12" customHeight="1" x14ac:dyDescent="0.2">
      <c r="A85" s="7" t="str">
        <f>'Pregnant Women Participating'!A85</f>
        <v>Rosebud Sioux, SD</v>
      </c>
      <c r="B85" s="13">
        <v>61</v>
      </c>
      <c r="C85" s="4">
        <v>59</v>
      </c>
      <c r="D85" s="4">
        <v>59</v>
      </c>
      <c r="E85" s="4">
        <v>60</v>
      </c>
      <c r="F85" s="42">
        <v>53</v>
      </c>
      <c r="G85" s="13">
        <f t="shared" si="1"/>
        <v>58.4</v>
      </c>
    </row>
    <row r="86" spans="1:7" ht="12" customHeight="1" x14ac:dyDescent="0.2">
      <c r="A86" s="7" t="str">
        <f>'Pregnant Women Participating'!A86</f>
        <v>Northern Arapahoe, WY</v>
      </c>
      <c r="B86" s="13">
        <v>19</v>
      </c>
      <c r="C86" s="4">
        <v>14</v>
      </c>
      <c r="D86" s="4">
        <v>12</v>
      </c>
      <c r="E86" s="4">
        <v>12</v>
      </c>
      <c r="F86" s="42">
        <v>11</v>
      </c>
      <c r="G86" s="13">
        <f t="shared" si="1"/>
        <v>13.6</v>
      </c>
    </row>
    <row r="87" spans="1:7" ht="12" customHeight="1" x14ac:dyDescent="0.2">
      <c r="A87" s="7" t="str">
        <f>'Pregnant Women Participating'!A87</f>
        <v>Shoshone Tribe, WY</v>
      </c>
      <c r="B87" s="13">
        <v>6</v>
      </c>
      <c r="C87" s="4">
        <v>6</v>
      </c>
      <c r="D87" s="4">
        <v>6</v>
      </c>
      <c r="E87" s="4">
        <v>5</v>
      </c>
      <c r="F87" s="42">
        <v>6</v>
      </c>
      <c r="G87" s="13">
        <f t="shared" si="1"/>
        <v>5.8</v>
      </c>
    </row>
    <row r="88" spans="1:7" s="17" customFormat="1" ht="24.75" customHeight="1" x14ac:dyDescent="0.2">
      <c r="A88" s="14" t="str">
        <f>'Pregnant Women Participating'!A88</f>
        <v>Mountain Plains</v>
      </c>
      <c r="B88" s="16">
        <v>29383</v>
      </c>
      <c r="C88" s="15">
        <v>28642</v>
      </c>
      <c r="D88" s="15">
        <v>28119</v>
      </c>
      <c r="E88" s="15">
        <v>27938</v>
      </c>
      <c r="F88" s="41">
        <v>27639</v>
      </c>
      <c r="G88" s="16">
        <f t="shared" si="1"/>
        <v>28344.2</v>
      </c>
    </row>
    <row r="89" spans="1:7" ht="12" customHeight="1" x14ac:dyDescent="0.2">
      <c r="A89" s="8" t="str">
        <f>'Pregnant Women Participating'!A89</f>
        <v>Alaska</v>
      </c>
      <c r="B89" s="13">
        <v>1468</v>
      </c>
      <c r="C89" s="4">
        <v>1504</v>
      </c>
      <c r="D89" s="4">
        <v>1503</v>
      </c>
      <c r="E89" s="4">
        <v>1466</v>
      </c>
      <c r="F89" s="42">
        <v>1471</v>
      </c>
      <c r="G89" s="13">
        <f t="shared" si="1"/>
        <v>1482.4</v>
      </c>
    </row>
    <row r="90" spans="1:7" ht="12" customHeight="1" x14ac:dyDescent="0.2">
      <c r="A90" s="8" t="str">
        <f>'Pregnant Women Participating'!A90</f>
        <v>American Samoa</v>
      </c>
      <c r="B90" s="13">
        <v>264</v>
      </c>
      <c r="C90" s="4">
        <v>259</v>
      </c>
      <c r="D90" s="4">
        <v>267</v>
      </c>
      <c r="E90" s="4">
        <v>270</v>
      </c>
      <c r="F90" s="42">
        <v>249</v>
      </c>
      <c r="G90" s="13">
        <f t="shared" si="1"/>
        <v>261.8</v>
      </c>
    </row>
    <row r="91" spans="1:7" ht="12" customHeight="1" x14ac:dyDescent="0.2">
      <c r="A91" s="8" t="str">
        <f>'Pregnant Women Participating'!A91</f>
        <v>California</v>
      </c>
      <c r="B91" s="13">
        <v>93638</v>
      </c>
      <c r="C91" s="4">
        <v>91774</v>
      </c>
      <c r="D91" s="4">
        <v>91439</v>
      </c>
      <c r="E91" s="4">
        <v>91230</v>
      </c>
      <c r="F91" s="42">
        <v>90463</v>
      </c>
      <c r="G91" s="13">
        <f t="shared" si="1"/>
        <v>91708.800000000003</v>
      </c>
    </row>
    <row r="92" spans="1:7" ht="12" customHeight="1" x14ac:dyDescent="0.2">
      <c r="A92" s="8" t="str">
        <f>'Pregnant Women Participating'!A92</f>
        <v>Guam</v>
      </c>
      <c r="B92" s="13">
        <v>533</v>
      </c>
      <c r="C92" s="4">
        <v>512</v>
      </c>
      <c r="D92" s="4">
        <v>519</v>
      </c>
      <c r="E92" s="4">
        <v>549</v>
      </c>
      <c r="F92" s="42">
        <v>541</v>
      </c>
      <c r="G92" s="13">
        <f t="shared" si="1"/>
        <v>530.79999999999995</v>
      </c>
    </row>
    <row r="93" spans="1:7" ht="12" customHeight="1" x14ac:dyDescent="0.2">
      <c r="A93" s="8" t="str">
        <f>'Pregnant Women Participating'!A93</f>
        <v>Hawaii</v>
      </c>
      <c r="B93" s="13">
        <v>2699</v>
      </c>
      <c r="C93" s="4">
        <v>2616</v>
      </c>
      <c r="D93" s="4">
        <v>2621</v>
      </c>
      <c r="E93" s="4">
        <v>2626</v>
      </c>
      <c r="F93" s="42">
        <v>2614</v>
      </c>
      <c r="G93" s="13">
        <f t="shared" si="1"/>
        <v>2635.2</v>
      </c>
    </row>
    <row r="94" spans="1:7" ht="12" customHeight="1" x14ac:dyDescent="0.2">
      <c r="A94" s="8" t="str">
        <f>'Pregnant Women Participating'!A94</f>
        <v>Idaho</v>
      </c>
      <c r="B94" s="13">
        <v>3635</v>
      </c>
      <c r="C94" s="4">
        <v>3512</v>
      </c>
      <c r="D94" s="4">
        <v>3468</v>
      </c>
      <c r="E94" s="4">
        <v>3491</v>
      </c>
      <c r="F94" s="42">
        <v>3423</v>
      </c>
      <c r="G94" s="13">
        <f t="shared" si="1"/>
        <v>3505.8</v>
      </c>
    </row>
    <row r="95" spans="1:7" ht="12" customHeight="1" x14ac:dyDescent="0.2">
      <c r="A95" s="8" t="str">
        <f>'Pregnant Women Participating'!A95</f>
        <v>Nevada</v>
      </c>
      <c r="B95" s="13">
        <v>4056</v>
      </c>
      <c r="C95" s="4">
        <v>3850</v>
      </c>
      <c r="D95" s="4">
        <v>3842</v>
      </c>
      <c r="E95" s="4">
        <v>3718</v>
      </c>
      <c r="F95" s="42">
        <v>3578</v>
      </c>
      <c r="G95" s="13">
        <f t="shared" si="1"/>
        <v>3808.8</v>
      </c>
    </row>
    <row r="96" spans="1:7" ht="12" customHeight="1" x14ac:dyDescent="0.2">
      <c r="A96" s="8" t="str">
        <f>'Pregnant Women Participating'!A96</f>
        <v>Oregon</v>
      </c>
      <c r="B96" s="13">
        <v>8824</v>
      </c>
      <c r="C96" s="4">
        <v>8576</v>
      </c>
      <c r="D96" s="4">
        <v>8519</v>
      </c>
      <c r="E96" s="4">
        <v>8495</v>
      </c>
      <c r="F96" s="42">
        <v>8404</v>
      </c>
      <c r="G96" s="13">
        <f t="shared" si="1"/>
        <v>8563.6</v>
      </c>
    </row>
    <row r="97" spans="1:7" ht="12" customHeight="1" x14ac:dyDescent="0.2">
      <c r="A97" s="8" t="str">
        <f>'Pregnant Women Participating'!A97</f>
        <v>Washington</v>
      </c>
      <c r="B97" s="13">
        <v>11375</v>
      </c>
      <c r="C97" s="4">
        <v>11129</v>
      </c>
      <c r="D97" s="4">
        <v>10933</v>
      </c>
      <c r="E97" s="4">
        <v>10774</v>
      </c>
      <c r="F97" s="42">
        <v>10721</v>
      </c>
      <c r="G97" s="13">
        <f t="shared" si="1"/>
        <v>10986.4</v>
      </c>
    </row>
    <row r="98" spans="1:7" ht="12" customHeight="1" x14ac:dyDescent="0.2">
      <c r="A98" s="8" t="str">
        <f>'Pregnant Women Participating'!A98</f>
        <v>Northern Marianas</v>
      </c>
      <c r="B98" s="13">
        <v>250</v>
      </c>
      <c r="C98" s="4">
        <v>246</v>
      </c>
      <c r="D98" s="4">
        <v>249</v>
      </c>
      <c r="E98" s="4">
        <v>230</v>
      </c>
      <c r="F98" s="42">
        <v>235</v>
      </c>
      <c r="G98" s="13">
        <f t="shared" si="1"/>
        <v>242</v>
      </c>
    </row>
    <row r="99" spans="1:7" ht="12" customHeight="1" x14ac:dyDescent="0.2">
      <c r="A99" s="8" t="str">
        <f>'Pregnant Women Participating'!A99</f>
        <v>Inter-Tribal Council, NV</v>
      </c>
      <c r="B99" s="13">
        <v>35</v>
      </c>
      <c r="C99" s="4">
        <v>31</v>
      </c>
      <c r="D99" s="4">
        <v>32</v>
      </c>
      <c r="E99" s="4">
        <v>30</v>
      </c>
      <c r="F99" s="42">
        <v>32</v>
      </c>
      <c r="G99" s="13">
        <f t="shared" si="1"/>
        <v>32</v>
      </c>
    </row>
    <row r="100" spans="1:7" s="17" customFormat="1" ht="24.75" customHeight="1" x14ac:dyDescent="0.2">
      <c r="A100" s="14" t="str">
        <f>'Pregnant Women Participating'!A100</f>
        <v>Western Region</v>
      </c>
      <c r="B100" s="48">
        <v>126777</v>
      </c>
      <c r="C100" s="49">
        <v>124009</v>
      </c>
      <c r="D100" s="49">
        <v>123392</v>
      </c>
      <c r="E100" s="49">
        <v>122879</v>
      </c>
      <c r="F100" s="50">
        <v>121731</v>
      </c>
      <c r="G100" s="16">
        <f t="shared" si="1"/>
        <v>123757.6</v>
      </c>
    </row>
    <row r="101" spans="1:7" s="25" customFormat="1" ht="16.5" customHeight="1" thickBot="1" x14ac:dyDescent="0.25">
      <c r="A101" s="22" t="str">
        <f>'Pregnant Women Participating'!A101</f>
        <v>TOTAL</v>
      </c>
      <c r="B101" s="23">
        <v>649047</v>
      </c>
      <c r="C101" s="24">
        <v>636519</v>
      </c>
      <c r="D101" s="24">
        <v>630656</v>
      </c>
      <c r="E101" s="24">
        <v>625719</v>
      </c>
      <c r="F101" s="43">
        <v>618475</v>
      </c>
      <c r="G101" s="23">
        <f t="shared" si="1"/>
        <v>632083.19999999995</v>
      </c>
    </row>
    <row r="102" spans="1:7" ht="12.75" customHeight="1" thickTop="1" x14ac:dyDescent="0.2">
      <c r="A102" s="9"/>
    </row>
    <row r="103" spans="1:7" x14ac:dyDescent="0.2">
      <c r="A103" s="9"/>
    </row>
    <row r="104" spans="1:7" s="27" customFormat="1" ht="12.75" x14ac:dyDescent="0.2">
      <c r="A104" s="26" t="s">
        <v>1</v>
      </c>
    </row>
  </sheetData>
  <phoneticPr fontId="1" type="noConversion"/>
  <pageMargins left="0.5" right="0.5" top="0.5" bottom="0.5" header="0.5" footer="0.3"/>
  <pageSetup scale="91"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G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6" width="11.7109375" style="3" customWidth="1"/>
    <col min="7" max="7" width="13.7109375" style="3" customWidth="1"/>
    <col min="8" max="16384" width="9.140625" style="3"/>
  </cols>
  <sheetData>
    <row r="1" spans="1:7" ht="12" customHeight="1" x14ac:dyDescent="0.2">
      <c r="A1" s="10" t="s">
        <v>10</v>
      </c>
      <c r="B1" s="2"/>
      <c r="C1" s="2"/>
      <c r="D1" s="2"/>
      <c r="E1" s="2"/>
      <c r="F1" s="2"/>
    </row>
    <row r="2" spans="1:7" ht="12" customHeight="1" x14ac:dyDescent="0.2">
      <c r="A2" s="10" t="str">
        <f>'Pregnant Women Participating'!A2</f>
        <v>FISCAL YEAR 2026</v>
      </c>
      <c r="B2" s="2"/>
      <c r="C2" s="2"/>
      <c r="D2" s="2"/>
      <c r="E2" s="2"/>
      <c r="F2" s="2"/>
    </row>
    <row r="3" spans="1:7" ht="12" customHeight="1" x14ac:dyDescent="0.2">
      <c r="A3" s="1" t="str">
        <f>'Pregnant Women Participating'!A3</f>
        <v>Data as of May 08, 2026</v>
      </c>
      <c r="B3" s="2"/>
      <c r="C3" s="2"/>
      <c r="D3" s="2"/>
      <c r="E3" s="2"/>
      <c r="F3" s="2"/>
    </row>
    <row r="4" spans="1:7" ht="12" customHeight="1" x14ac:dyDescent="0.2">
      <c r="A4" s="2"/>
      <c r="B4" s="2"/>
      <c r="C4" s="2"/>
      <c r="D4" s="2"/>
      <c r="E4" s="2"/>
      <c r="F4" s="2"/>
    </row>
    <row r="5" spans="1:7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19">
        <f>DATE(RIGHT(A2,4),1,1)</f>
        <v>46023</v>
      </c>
      <c r="F5" s="19">
        <f>DATE(RIGHT(A2,4),2,1)</f>
        <v>46054</v>
      </c>
      <c r="G5" s="12" t="s">
        <v>12</v>
      </c>
    </row>
    <row r="6" spans="1:7" ht="12" customHeight="1" x14ac:dyDescent="0.2">
      <c r="A6" s="7" t="str">
        <f>'Pregnant Women Participating'!A6</f>
        <v>Connecticut</v>
      </c>
      <c r="B6" s="13">
        <v>1849</v>
      </c>
      <c r="C6" s="4">
        <v>1839</v>
      </c>
      <c r="D6" s="4">
        <v>1812</v>
      </c>
      <c r="E6" s="4">
        <v>1756</v>
      </c>
      <c r="F6" s="4">
        <v>1678</v>
      </c>
      <c r="G6" s="13">
        <f t="shared" ref="G6:G14" si="0">IF(SUM(B6:F6)&gt;0,AVERAGE(B6:F6)," ")</f>
        <v>1786.8</v>
      </c>
    </row>
    <row r="7" spans="1:7" ht="12" customHeight="1" x14ac:dyDescent="0.2">
      <c r="A7" s="7" t="str">
        <f>'Pregnant Women Participating'!A7</f>
        <v>Maine</v>
      </c>
      <c r="B7" s="13">
        <v>697</v>
      </c>
      <c r="C7" s="4">
        <v>699</v>
      </c>
      <c r="D7" s="4">
        <v>690</v>
      </c>
      <c r="E7" s="4">
        <v>685</v>
      </c>
      <c r="F7" s="4">
        <v>679</v>
      </c>
      <c r="G7" s="13">
        <f t="shared" si="0"/>
        <v>690</v>
      </c>
    </row>
    <row r="8" spans="1:7" ht="12" customHeight="1" x14ac:dyDescent="0.2">
      <c r="A8" s="7" t="str">
        <f>'Pregnant Women Participating'!A8</f>
        <v>Massachusetts</v>
      </c>
      <c r="B8" s="13">
        <v>4776</v>
      </c>
      <c r="C8" s="4">
        <v>4630</v>
      </c>
      <c r="D8" s="4">
        <v>4596</v>
      </c>
      <c r="E8" s="4">
        <v>4650</v>
      </c>
      <c r="F8" s="4">
        <v>4618</v>
      </c>
      <c r="G8" s="13">
        <f t="shared" si="0"/>
        <v>4654</v>
      </c>
    </row>
    <row r="9" spans="1:7" ht="12" customHeight="1" x14ac:dyDescent="0.2">
      <c r="A9" s="7" t="str">
        <f>'Pregnant Women Participating'!A9</f>
        <v>New Hampshire</v>
      </c>
      <c r="B9" s="13">
        <v>473</v>
      </c>
      <c r="C9" s="4">
        <v>458</v>
      </c>
      <c r="D9" s="4">
        <v>463</v>
      </c>
      <c r="E9" s="4">
        <v>478</v>
      </c>
      <c r="F9" s="4">
        <v>483</v>
      </c>
      <c r="G9" s="13">
        <f t="shared" si="0"/>
        <v>471</v>
      </c>
    </row>
    <row r="10" spans="1:7" ht="12" customHeight="1" x14ac:dyDescent="0.2">
      <c r="A10" s="7" t="str">
        <f>'Pregnant Women Participating'!A10</f>
        <v>New York</v>
      </c>
      <c r="B10" s="13">
        <v>14179</v>
      </c>
      <c r="C10" s="4">
        <v>14032</v>
      </c>
      <c r="D10" s="4">
        <v>13800</v>
      </c>
      <c r="E10" s="4">
        <v>13880</v>
      </c>
      <c r="F10" s="4">
        <v>13443</v>
      </c>
      <c r="G10" s="13">
        <f t="shared" si="0"/>
        <v>13866.8</v>
      </c>
    </row>
    <row r="11" spans="1:7" ht="12" customHeight="1" x14ac:dyDescent="0.2">
      <c r="A11" s="7" t="str">
        <f>'Pregnant Women Participating'!A11</f>
        <v>Rhode Island</v>
      </c>
      <c r="B11" s="13">
        <v>966</v>
      </c>
      <c r="C11" s="4">
        <v>1007</v>
      </c>
      <c r="D11" s="4">
        <v>990</v>
      </c>
      <c r="E11" s="4">
        <v>974</v>
      </c>
      <c r="F11" s="4">
        <v>973</v>
      </c>
      <c r="G11" s="13">
        <f t="shared" si="0"/>
        <v>982</v>
      </c>
    </row>
    <row r="12" spans="1:7" ht="12" customHeight="1" x14ac:dyDescent="0.2">
      <c r="A12" s="7" t="str">
        <f>'Pregnant Women Participating'!A12</f>
        <v>Vermont</v>
      </c>
      <c r="B12" s="13">
        <v>351</v>
      </c>
      <c r="C12" s="4">
        <v>355</v>
      </c>
      <c r="D12" s="4">
        <v>351</v>
      </c>
      <c r="E12" s="4">
        <v>363</v>
      </c>
      <c r="F12" s="4">
        <v>344</v>
      </c>
      <c r="G12" s="13">
        <f t="shared" si="0"/>
        <v>352.8</v>
      </c>
    </row>
    <row r="13" spans="1:7" ht="12" customHeight="1" x14ac:dyDescent="0.2">
      <c r="A13" s="7" t="str">
        <f>'Pregnant Women Participating'!A13</f>
        <v>Virgin Islands</v>
      </c>
      <c r="B13" s="13">
        <v>53</v>
      </c>
      <c r="C13" s="4">
        <v>55</v>
      </c>
      <c r="D13" s="4">
        <v>63</v>
      </c>
      <c r="E13" s="4">
        <v>66</v>
      </c>
      <c r="F13" s="4">
        <v>0</v>
      </c>
      <c r="G13" s="13">
        <f t="shared" si="0"/>
        <v>47.4</v>
      </c>
    </row>
    <row r="14" spans="1:7" ht="12" customHeight="1" x14ac:dyDescent="0.2">
      <c r="A14" s="7" t="str">
        <f>'Pregnant Women Participating'!A14</f>
        <v>Pleasant Point, ME</v>
      </c>
      <c r="B14" s="13">
        <v>2</v>
      </c>
      <c r="C14" s="4">
        <v>3</v>
      </c>
      <c r="D14" s="4">
        <v>3</v>
      </c>
      <c r="E14" s="4">
        <v>4</v>
      </c>
      <c r="F14" s="4">
        <v>0</v>
      </c>
      <c r="G14" s="13">
        <f t="shared" si="0"/>
        <v>2.4</v>
      </c>
    </row>
    <row r="15" spans="1:7" s="17" customFormat="1" ht="24.75" customHeight="1" x14ac:dyDescent="0.2">
      <c r="A15" s="14" t="str">
        <f>'Pregnant Women Participating'!A15</f>
        <v>Northeast Region</v>
      </c>
      <c r="B15" s="16">
        <v>23346</v>
      </c>
      <c r="C15" s="15">
        <v>23078</v>
      </c>
      <c r="D15" s="15">
        <v>22768</v>
      </c>
      <c r="E15" s="15">
        <v>22856</v>
      </c>
      <c r="F15" s="15">
        <v>22218</v>
      </c>
      <c r="G15" s="16">
        <f t="shared" ref="G15:G101" si="1">IF(SUM(B15:F15)&gt;0,AVERAGE(B15:F15)," ")</f>
        <v>22853.200000000001</v>
      </c>
    </row>
    <row r="16" spans="1:7" ht="12" customHeight="1" x14ac:dyDescent="0.2">
      <c r="A16" s="7" t="str">
        <f>'Pregnant Women Participating'!A16</f>
        <v>Delaware</v>
      </c>
      <c r="B16" s="13">
        <v>1000</v>
      </c>
      <c r="C16" s="4">
        <v>996</v>
      </c>
      <c r="D16" s="4">
        <v>981</v>
      </c>
      <c r="E16" s="4">
        <v>983</v>
      </c>
      <c r="F16" s="42">
        <v>935</v>
      </c>
      <c r="G16" s="13">
        <f t="shared" si="1"/>
        <v>979</v>
      </c>
    </row>
    <row r="17" spans="1:7" ht="12" customHeight="1" x14ac:dyDescent="0.2">
      <c r="A17" s="7" t="str">
        <f>'Pregnant Women Participating'!A17</f>
        <v>District of Columbia</v>
      </c>
      <c r="B17" s="13">
        <v>602</v>
      </c>
      <c r="C17" s="4">
        <v>615</v>
      </c>
      <c r="D17" s="4">
        <v>633</v>
      </c>
      <c r="E17" s="4">
        <v>634</v>
      </c>
      <c r="F17" s="42">
        <v>630</v>
      </c>
      <c r="G17" s="13">
        <f t="shared" si="1"/>
        <v>622.79999999999995</v>
      </c>
    </row>
    <row r="18" spans="1:7" ht="12" customHeight="1" x14ac:dyDescent="0.2">
      <c r="A18" s="7" t="str">
        <f>'Pregnant Women Participating'!A18</f>
        <v>Maryland</v>
      </c>
      <c r="B18" s="13">
        <v>4826</v>
      </c>
      <c r="C18" s="4">
        <v>4849</v>
      </c>
      <c r="D18" s="4">
        <v>4762</v>
      </c>
      <c r="E18" s="4">
        <v>4768</v>
      </c>
      <c r="F18" s="42">
        <v>4606</v>
      </c>
      <c r="G18" s="13">
        <f t="shared" si="1"/>
        <v>4762.2</v>
      </c>
    </row>
    <row r="19" spans="1:7" ht="12" customHeight="1" x14ac:dyDescent="0.2">
      <c r="A19" s="7" t="str">
        <f>'Pregnant Women Participating'!A19</f>
        <v>New Jersey</v>
      </c>
      <c r="B19" s="13">
        <v>5873</v>
      </c>
      <c r="C19" s="4">
        <v>5735</v>
      </c>
      <c r="D19" s="4">
        <v>5688</v>
      </c>
      <c r="E19" s="4">
        <v>5711</v>
      </c>
      <c r="F19" s="42">
        <v>5587</v>
      </c>
      <c r="G19" s="13">
        <f t="shared" si="1"/>
        <v>5718.8</v>
      </c>
    </row>
    <row r="20" spans="1:7" ht="12" customHeight="1" x14ac:dyDescent="0.2">
      <c r="A20" s="7" t="str">
        <f>'Pregnant Women Participating'!A20</f>
        <v>Pennsylvania</v>
      </c>
      <c r="B20" s="13">
        <v>14420</v>
      </c>
      <c r="C20" s="4">
        <v>13874</v>
      </c>
      <c r="D20" s="4">
        <v>13638</v>
      </c>
      <c r="E20" s="4">
        <v>13796</v>
      </c>
      <c r="F20" s="42">
        <v>13463</v>
      </c>
      <c r="G20" s="13">
        <f t="shared" si="1"/>
        <v>13838.2</v>
      </c>
    </row>
    <row r="21" spans="1:7" ht="12" customHeight="1" x14ac:dyDescent="0.2">
      <c r="A21" s="7" t="str">
        <f>'Pregnant Women Participating'!A21</f>
        <v>Puerto Rico</v>
      </c>
      <c r="B21" s="13">
        <v>4823</v>
      </c>
      <c r="C21" s="4">
        <v>4663</v>
      </c>
      <c r="D21" s="4">
        <v>4795</v>
      </c>
      <c r="E21" s="4">
        <v>5012</v>
      </c>
      <c r="F21" s="42">
        <v>5078</v>
      </c>
      <c r="G21" s="13">
        <f t="shared" si="1"/>
        <v>4874.2</v>
      </c>
    </row>
    <row r="22" spans="1:7" ht="12" customHeight="1" x14ac:dyDescent="0.2">
      <c r="A22" s="7" t="str">
        <f>'Pregnant Women Participating'!A22</f>
        <v>Virginia</v>
      </c>
      <c r="B22" s="13">
        <v>6590</v>
      </c>
      <c r="C22" s="4">
        <v>6353</v>
      </c>
      <c r="D22" s="4">
        <v>6168</v>
      </c>
      <c r="E22" s="4">
        <v>6058</v>
      </c>
      <c r="F22" s="42">
        <v>5903</v>
      </c>
      <c r="G22" s="13">
        <f t="shared" si="1"/>
        <v>6214.4</v>
      </c>
    </row>
    <row r="23" spans="1:7" ht="12" customHeight="1" x14ac:dyDescent="0.2">
      <c r="A23" s="7" t="str">
        <f>'Pregnant Women Participating'!A23</f>
        <v>West Virginia</v>
      </c>
      <c r="B23" s="13">
        <v>2472</v>
      </c>
      <c r="C23" s="4">
        <v>2459</v>
      </c>
      <c r="D23" s="4">
        <v>2367</v>
      </c>
      <c r="E23" s="4">
        <v>2362</v>
      </c>
      <c r="F23" s="42">
        <v>2292</v>
      </c>
      <c r="G23" s="13">
        <f t="shared" si="1"/>
        <v>2390.4</v>
      </c>
    </row>
    <row r="24" spans="1:7" s="17" customFormat="1" ht="24.75" customHeight="1" x14ac:dyDescent="0.2">
      <c r="A24" s="14" t="str">
        <f>'Pregnant Women Participating'!A24</f>
        <v>Mid-Atlantic Region</v>
      </c>
      <c r="B24" s="16">
        <v>40606</v>
      </c>
      <c r="C24" s="15">
        <v>39544</v>
      </c>
      <c r="D24" s="15">
        <v>39032</v>
      </c>
      <c r="E24" s="15">
        <v>39324</v>
      </c>
      <c r="F24" s="41">
        <v>38494</v>
      </c>
      <c r="G24" s="16">
        <f t="shared" si="1"/>
        <v>39400</v>
      </c>
    </row>
    <row r="25" spans="1:7" ht="12" customHeight="1" x14ac:dyDescent="0.2">
      <c r="A25" s="7" t="str">
        <f>'Pregnant Women Participating'!A25</f>
        <v>Alabama</v>
      </c>
      <c r="B25" s="13">
        <v>8242</v>
      </c>
      <c r="C25" s="4">
        <v>8310</v>
      </c>
      <c r="D25" s="4">
        <v>8325</v>
      </c>
      <c r="E25" s="4">
        <v>8233</v>
      </c>
      <c r="F25" s="42">
        <v>8151</v>
      </c>
      <c r="G25" s="13">
        <f t="shared" si="1"/>
        <v>8252.2000000000007</v>
      </c>
    </row>
    <row r="26" spans="1:7" ht="12" customHeight="1" x14ac:dyDescent="0.2">
      <c r="A26" s="7" t="str">
        <f>'Pregnant Women Participating'!A26</f>
        <v>Florida</v>
      </c>
      <c r="B26" s="13">
        <v>18617</v>
      </c>
      <c r="C26" s="4">
        <v>18418</v>
      </c>
      <c r="D26" s="4">
        <v>18310</v>
      </c>
      <c r="E26" s="4">
        <v>18459</v>
      </c>
      <c r="F26" s="42">
        <v>17341</v>
      </c>
      <c r="G26" s="13">
        <f t="shared" si="1"/>
        <v>18229</v>
      </c>
    </row>
    <row r="27" spans="1:7" ht="12" customHeight="1" x14ac:dyDescent="0.2">
      <c r="A27" s="7" t="str">
        <f>'Pregnant Women Participating'!A27</f>
        <v>Georgia</v>
      </c>
      <c r="B27" s="13">
        <v>12510</v>
      </c>
      <c r="C27" s="4">
        <v>12555</v>
      </c>
      <c r="D27" s="4">
        <v>12315</v>
      </c>
      <c r="E27" s="4">
        <v>12376</v>
      </c>
      <c r="F27" s="42">
        <v>12262</v>
      </c>
      <c r="G27" s="13">
        <f t="shared" si="1"/>
        <v>12403.6</v>
      </c>
    </row>
    <row r="28" spans="1:7" ht="12" customHeight="1" x14ac:dyDescent="0.2">
      <c r="A28" s="7" t="str">
        <f>'Pregnant Women Participating'!A28</f>
        <v>Kentucky</v>
      </c>
      <c r="B28" s="13">
        <v>6524</v>
      </c>
      <c r="C28" s="4">
        <v>6433</v>
      </c>
      <c r="D28" s="4">
        <v>6585</v>
      </c>
      <c r="E28" s="4">
        <v>6611</v>
      </c>
      <c r="F28" s="42">
        <v>6225</v>
      </c>
      <c r="G28" s="13">
        <f t="shared" si="1"/>
        <v>6475.6</v>
      </c>
    </row>
    <row r="29" spans="1:7" ht="12" customHeight="1" x14ac:dyDescent="0.2">
      <c r="A29" s="7" t="str">
        <f>'Pregnant Women Participating'!A29</f>
        <v>Mississippi</v>
      </c>
      <c r="B29" s="13">
        <v>4018</v>
      </c>
      <c r="C29" s="4">
        <v>3758</v>
      </c>
      <c r="D29" s="4">
        <v>3644</v>
      </c>
      <c r="E29" s="4">
        <v>3736</v>
      </c>
      <c r="F29" s="42">
        <v>3837</v>
      </c>
      <c r="G29" s="13">
        <f t="shared" si="1"/>
        <v>3798.6</v>
      </c>
    </row>
    <row r="30" spans="1:7" ht="12" customHeight="1" x14ac:dyDescent="0.2">
      <c r="A30" s="7" t="str">
        <f>'Pregnant Women Participating'!A30</f>
        <v>North Carolina</v>
      </c>
      <c r="B30" s="13">
        <v>12308</v>
      </c>
      <c r="C30" s="4">
        <v>12194</v>
      </c>
      <c r="D30" s="4">
        <v>11913</v>
      </c>
      <c r="E30" s="4">
        <v>11835</v>
      </c>
      <c r="F30" s="42">
        <v>11536</v>
      </c>
      <c r="G30" s="13">
        <f t="shared" si="1"/>
        <v>11957.2</v>
      </c>
    </row>
    <row r="31" spans="1:7" ht="12" customHeight="1" x14ac:dyDescent="0.2">
      <c r="A31" s="7" t="str">
        <f>'Pregnant Women Participating'!A31</f>
        <v>South Carolina</v>
      </c>
      <c r="B31" s="13">
        <v>6028</v>
      </c>
      <c r="C31" s="4">
        <v>5957</v>
      </c>
      <c r="D31" s="4">
        <v>5806</v>
      </c>
      <c r="E31" s="4">
        <v>5817</v>
      </c>
      <c r="F31" s="42">
        <v>5724</v>
      </c>
      <c r="G31" s="13">
        <f t="shared" si="1"/>
        <v>5866.4</v>
      </c>
    </row>
    <row r="32" spans="1:7" ht="12" customHeight="1" x14ac:dyDescent="0.2">
      <c r="A32" s="7" t="str">
        <f>'Pregnant Women Participating'!A32</f>
        <v>Tennessee</v>
      </c>
      <c r="B32" s="13">
        <v>9312</v>
      </c>
      <c r="C32" s="4">
        <v>9135</v>
      </c>
      <c r="D32" s="4">
        <v>9017</v>
      </c>
      <c r="E32" s="4">
        <v>8821</v>
      </c>
      <c r="F32" s="42">
        <v>8730</v>
      </c>
      <c r="G32" s="13">
        <f t="shared" si="1"/>
        <v>9003</v>
      </c>
    </row>
    <row r="33" spans="1:7" ht="12" customHeight="1" x14ac:dyDescent="0.2">
      <c r="A33" s="7" t="str">
        <f>'Pregnant Women Participating'!A33</f>
        <v>Choctaw Indians, MS</v>
      </c>
      <c r="B33" s="13">
        <v>36</v>
      </c>
      <c r="C33" s="4">
        <v>35</v>
      </c>
      <c r="D33" s="4">
        <v>33</v>
      </c>
      <c r="E33" s="4">
        <v>43</v>
      </c>
      <c r="F33" s="42">
        <v>38</v>
      </c>
      <c r="G33" s="13">
        <f t="shared" si="1"/>
        <v>37</v>
      </c>
    </row>
    <row r="34" spans="1:7" ht="12" customHeight="1" x14ac:dyDescent="0.2">
      <c r="A34" s="7" t="str">
        <f>'Pregnant Women Participating'!A34</f>
        <v>Eastern Cherokee, NC</v>
      </c>
      <c r="B34" s="13">
        <v>19</v>
      </c>
      <c r="C34" s="4">
        <v>18</v>
      </c>
      <c r="D34" s="4">
        <v>20</v>
      </c>
      <c r="E34" s="4">
        <v>18</v>
      </c>
      <c r="F34" s="42">
        <v>20</v>
      </c>
      <c r="G34" s="13">
        <f t="shared" si="1"/>
        <v>19</v>
      </c>
    </row>
    <row r="35" spans="1:7" s="17" customFormat="1" ht="24.75" customHeight="1" x14ac:dyDescent="0.2">
      <c r="A35" s="14" t="str">
        <f>'Pregnant Women Participating'!A35</f>
        <v>Southeast Region</v>
      </c>
      <c r="B35" s="16">
        <v>77614</v>
      </c>
      <c r="C35" s="15">
        <v>76813</v>
      </c>
      <c r="D35" s="15">
        <v>75968</v>
      </c>
      <c r="E35" s="15">
        <v>75949</v>
      </c>
      <c r="F35" s="41">
        <v>73864</v>
      </c>
      <c r="G35" s="16">
        <f t="shared" si="1"/>
        <v>76041.600000000006</v>
      </c>
    </row>
    <row r="36" spans="1:7" ht="12" customHeight="1" x14ac:dyDescent="0.2">
      <c r="A36" s="7" t="str">
        <f>'Pregnant Women Participating'!A36</f>
        <v>Illinois</v>
      </c>
      <c r="B36" s="13">
        <v>8470</v>
      </c>
      <c r="C36" s="4">
        <v>8263</v>
      </c>
      <c r="D36" s="4">
        <v>7952</v>
      </c>
      <c r="E36" s="4">
        <v>7918</v>
      </c>
      <c r="F36" s="42">
        <v>7777</v>
      </c>
      <c r="G36" s="13">
        <f t="shared" si="1"/>
        <v>8076</v>
      </c>
    </row>
    <row r="37" spans="1:7" ht="12" customHeight="1" x14ac:dyDescent="0.2">
      <c r="A37" s="7" t="str">
        <f>'Pregnant Women Participating'!A37</f>
        <v>Indiana</v>
      </c>
      <c r="B37" s="13">
        <v>9298</v>
      </c>
      <c r="C37" s="4">
        <v>9025</v>
      </c>
      <c r="D37" s="4">
        <v>8859</v>
      </c>
      <c r="E37" s="4">
        <v>8756</v>
      </c>
      <c r="F37" s="42">
        <v>8253</v>
      </c>
      <c r="G37" s="13">
        <f t="shared" si="1"/>
        <v>8838.2000000000007</v>
      </c>
    </row>
    <row r="38" spans="1:7" ht="12" customHeight="1" x14ac:dyDescent="0.2">
      <c r="A38" s="7" t="str">
        <f>'Pregnant Women Participating'!A38</f>
        <v>Iowa</v>
      </c>
      <c r="B38" s="13">
        <v>3779</v>
      </c>
      <c r="C38" s="4">
        <v>3701</v>
      </c>
      <c r="D38" s="4">
        <v>3661</v>
      </c>
      <c r="E38" s="4">
        <v>3671</v>
      </c>
      <c r="F38" s="42">
        <v>3580</v>
      </c>
      <c r="G38" s="13">
        <f t="shared" si="1"/>
        <v>3678.4</v>
      </c>
    </row>
    <row r="39" spans="1:7" ht="12" customHeight="1" x14ac:dyDescent="0.2">
      <c r="A39" s="7" t="str">
        <f>'Pregnant Women Participating'!A39</f>
        <v>Michigan</v>
      </c>
      <c r="B39" s="13">
        <v>9783</v>
      </c>
      <c r="C39" s="4">
        <v>9590</v>
      </c>
      <c r="D39" s="4">
        <v>9143</v>
      </c>
      <c r="E39" s="4">
        <v>8971</v>
      </c>
      <c r="F39" s="42">
        <v>9040</v>
      </c>
      <c r="G39" s="13">
        <f t="shared" si="1"/>
        <v>9305.4</v>
      </c>
    </row>
    <row r="40" spans="1:7" ht="12" customHeight="1" x14ac:dyDescent="0.2">
      <c r="A40" s="7" t="str">
        <f>'Pregnant Women Participating'!A40</f>
        <v>Minnesota</v>
      </c>
      <c r="B40" s="13">
        <v>4256</v>
      </c>
      <c r="C40" s="4">
        <v>4171</v>
      </c>
      <c r="D40" s="4">
        <v>4136</v>
      </c>
      <c r="E40" s="4">
        <v>4090</v>
      </c>
      <c r="F40" s="42">
        <v>3952</v>
      </c>
      <c r="G40" s="13">
        <f t="shared" si="1"/>
        <v>4121</v>
      </c>
    </row>
    <row r="41" spans="1:7" ht="12" customHeight="1" x14ac:dyDescent="0.2">
      <c r="A41" s="7" t="str">
        <f>'Pregnant Women Participating'!A41</f>
        <v>Ohio</v>
      </c>
      <c r="B41" s="13">
        <v>13008</v>
      </c>
      <c r="C41" s="4">
        <v>12646</v>
      </c>
      <c r="D41" s="4">
        <v>12492</v>
      </c>
      <c r="E41" s="4">
        <v>12504</v>
      </c>
      <c r="F41" s="42">
        <v>12310</v>
      </c>
      <c r="G41" s="13">
        <f t="shared" si="1"/>
        <v>12592</v>
      </c>
    </row>
    <row r="42" spans="1:7" ht="12" customHeight="1" x14ac:dyDescent="0.2">
      <c r="A42" s="7" t="str">
        <f>'Pregnant Women Participating'!A42</f>
        <v>Wisconsin</v>
      </c>
      <c r="B42" s="13">
        <v>4883</v>
      </c>
      <c r="C42" s="4">
        <v>4789</v>
      </c>
      <c r="D42" s="4">
        <v>4802</v>
      </c>
      <c r="E42" s="4">
        <v>4791</v>
      </c>
      <c r="F42" s="42">
        <v>4671</v>
      </c>
      <c r="G42" s="13">
        <f t="shared" si="1"/>
        <v>4787.2</v>
      </c>
    </row>
    <row r="43" spans="1:7" s="17" customFormat="1" ht="24.75" customHeight="1" x14ac:dyDescent="0.2">
      <c r="A43" s="14" t="str">
        <f>'Pregnant Women Participating'!A43</f>
        <v>Midwest Region</v>
      </c>
      <c r="B43" s="16">
        <v>53477</v>
      </c>
      <c r="C43" s="15">
        <v>52185</v>
      </c>
      <c r="D43" s="15">
        <v>51045</v>
      </c>
      <c r="E43" s="15">
        <v>50701</v>
      </c>
      <c r="F43" s="41">
        <v>49583</v>
      </c>
      <c r="G43" s="16">
        <f t="shared" si="1"/>
        <v>51398.2</v>
      </c>
    </row>
    <row r="44" spans="1:7" ht="12" customHeight="1" x14ac:dyDescent="0.2">
      <c r="A44" s="7" t="str">
        <f>'Pregnant Women Participating'!A44</f>
        <v>Arizona</v>
      </c>
      <c r="B44" s="13">
        <v>7633</v>
      </c>
      <c r="C44" s="4">
        <v>7619</v>
      </c>
      <c r="D44" s="4">
        <v>7774</v>
      </c>
      <c r="E44" s="4">
        <v>7852</v>
      </c>
      <c r="F44" s="42">
        <v>7753</v>
      </c>
      <c r="G44" s="13">
        <f t="shared" si="1"/>
        <v>7726.2</v>
      </c>
    </row>
    <row r="45" spans="1:7" ht="12" customHeight="1" x14ac:dyDescent="0.2">
      <c r="A45" s="7" t="str">
        <f>'Pregnant Women Participating'!A45</f>
        <v>Arkansas</v>
      </c>
      <c r="B45" s="13">
        <v>4927</v>
      </c>
      <c r="C45" s="4">
        <v>4917</v>
      </c>
      <c r="D45" s="4">
        <v>5041</v>
      </c>
      <c r="E45" s="4">
        <v>4860</v>
      </c>
      <c r="F45" s="42">
        <v>4677</v>
      </c>
      <c r="G45" s="13">
        <f t="shared" si="1"/>
        <v>4884.3999999999996</v>
      </c>
    </row>
    <row r="46" spans="1:7" ht="12" customHeight="1" x14ac:dyDescent="0.2">
      <c r="A46" s="7" t="str">
        <f>'Pregnant Women Participating'!A46</f>
        <v>Louisiana</v>
      </c>
      <c r="B46" s="13">
        <v>9286</v>
      </c>
      <c r="C46" s="4">
        <v>9190</v>
      </c>
      <c r="D46" s="4">
        <v>9219</v>
      </c>
      <c r="E46" s="4">
        <v>9284</v>
      </c>
      <c r="F46" s="42">
        <v>9347</v>
      </c>
      <c r="G46" s="13">
        <f t="shared" si="1"/>
        <v>9265.2000000000007</v>
      </c>
    </row>
    <row r="47" spans="1:7" ht="12" customHeight="1" x14ac:dyDescent="0.2">
      <c r="A47" s="7" t="str">
        <f>'Pregnant Women Participating'!A47</f>
        <v>New Mexico</v>
      </c>
      <c r="B47" s="13">
        <v>2463</v>
      </c>
      <c r="C47" s="4">
        <v>2387</v>
      </c>
      <c r="D47" s="4">
        <v>2425</v>
      </c>
      <c r="E47" s="4">
        <v>2451</v>
      </c>
      <c r="F47" s="42">
        <v>2418</v>
      </c>
      <c r="G47" s="13">
        <f t="shared" si="1"/>
        <v>2428.8000000000002</v>
      </c>
    </row>
    <row r="48" spans="1:7" ht="12" customHeight="1" x14ac:dyDescent="0.2">
      <c r="A48" s="7" t="str">
        <f>'Pregnant Women Participating'!A48</f>
        <v>Oklahoma</v>
      </c>
      <c r="B48" s="13">
        <v>3432</v>
      </c>
      <c r="C48" s="4">
        <v>3345</v>
      </c>
      <c r="D48" s="4">
        <v>3333</v>
      </c>
      <c r="E48" s="4">
        <v>3290</v>
      </c>
      <c r="F48" s="42">
        <v>3393</v>
      </c>
      <c r="G48" s="13">
        <f t="shared" si="1"/>
        <v>3358.6</v>
      </c>
    </row>
    <row r="49" spans="1:7" ht="12" customHeight="1" x14ac:dyDescent="0.2">
      <c r="A49" s="7" t="str">
        <f>'Pregnant Women Participating'!A49</f>
        <v>Texas</v>
      </c>
      <c r="B49" s="13">
        <v>32836</v>
      </c>
      <c r="C49" s="4">
        <v>32533</v>
      </c>
      <c r="D49" s="4">
        <v>32432</v>
      </c>
      <c r="E49" s="4">
        <v>32306</v>
      </c>
      <c r="F49" s="42">
        <v>31960</v>
      </c>
      <c r="G49" s="13">
        <f t="shared" si="1"/>
        <v>32413.4</v>
      </c>
    </row>
    <row r="50" spans="1:7" ht="12" customHeight="1" x14ac:dyDescent="0.2">
      <c r="A50" s="7" t="str">
        <f>'Pregnant Women Participating'!A50</f>
        <v>Utah</v>
      </c>
      <c r="B50" s="13">
        <v>2006</v>
      </c>
      <c r="C50" s="4">
        <v>2018</v>
      </c>
      <c r="D50" s="4">
        <v>2032</v>
      </c>
      <c r="E50" s="4">
        <v>1986</v>
      </c>
      <c r="F50" s="42">
        <v>1940</v>
      </c>
      <c r="G50" s="13">
        <f t="shared" si="1"/>
        <v>1996.4</v>
      </c>
    </row>
    <row r="51" spans="1:7" ht="12" customHeight="1" x14ac:dyDescent="0.2">
      <c r="A51" s="7" t="str">
        <f>'Pregnant Women Participating'!A51</f>
        <v>Inter-Tribal Council, AZ</v>
      </c>
      <c r="B51" s="13">
        <v>327</v>
      </c>
      <c r="C51" s="4">
        <v>336</v>
      </c>
      <c r="D51" s="4">
        <v>334</v>
      </c>
      <c r="E51" s="4">
        <v>341</v>
      </c>
      <c r="F51" s="42">
        <v>328</v>
      </c>
      <c r="G51" s="13">
        <f t="shared" si="1"/>
        <v>333.2</v>
      </c>
    </row>
    <row r="52" spans="1:7" ht="12" customHeight="1" x14ac:dyDescent="0.2">
      <c r="A52" s="7" t="str">
        <f>'Pregnant Women Participating'!A52</f>
        <v>Navajo Nation, AZ</v>
      </c>
      <c r="B52" s="13">
        <v>161</v>
      </c>
      <c r="C52" s="4">
        <v>160</v>
      </c>
      <c r="D52" s="4">
        <v>164</v>
      </c>
      <c r="E52" s="4">
        <v>176</v>
      </c>
      <c r="F52" s="42">
        <v>208</v>
      </c>
      <c r="G52" s="13">
        <f t="shared" si="1"/>
        <v>173.8</v>
      </c>
    </row>
    <row r="53" spans="1:7" ht="12" customHeight="1" x14ac:dyDescent="0.2">
      <c r="A53" s="7" t="str">
        <f>'Pregnant Women Participating'!A53</f>
        <v>Acoma, Canoncito &amp; Laguna, NM</v>
      </c>
      <c r="B53" s="13">
        <v>16</v>
      </c>
      <c r="C53" s="4">
        <v>16</v>
      </c>
      <c r="D53" s="4">
        <v>17</v>
      </c>
      <c r="E53" s="4">
        <v>21</v>
      </c>
      <c r="F53" s="42">
        <v>12</v>
      </c>
      <c r="G53" s="13">
        <f t="shared" si="1"/>
        <v>16.399999999999999</v>
      </c>
    </row>
    <row r="54" spans="1:7" ht="12" customHeight="1" x14ac:dyDescent="0.2">
      <c r="A54" s="7" t="str">
        <f>'Pregnant Women Participating'!A54</f>
        <v>Eight Northern Pueblos, NM</v>
      </c>
      <c r="B54" s="13">
        <v>21</v>
      </c>
      <c r="C54" s="4">
        <v>18</v>
      </c>
      <c r="D54" s="4">
        <v>20</v>
      </c>
      <c r="E54" s="4">
        <v>19</v>
      </c>
      <c r="F54" s="42">
        <v>20</v>
      </c>
      <c r="G54" s="13">
        <f t="shared" si="1"/>
        <v>19.600000000000001</v>
      </c>
    </row>
    <row r="55" spans="1:7" ht="12" customHeight="1" x14ac:dyDescent="0.2">
      <c r="A55" s="7" t="str">
        <f>'Pregnant Women Participating'!A55</f>
        <v>Five Sandoval Pueblos, NM</v>
      </c>
      <c r="B55" s="13">
        <v>6</v>
      </c>
      <c r="C55" s="4">
        <v>4</v>
      </c>
      <c r="D55" s="4">
        <v>3</v>
      </c>
      <c r="E55" s="4">
        <v>6</v>
      </c>
      <c r="F55" s="42">
        <v>6</v>
      </c>
      <c r="G55" s="13">
        <f t="shared" si="1"/>
        <v>5</v>
      </c>
    </row>
    <row r="56" spans="1:7" ht="12" customHeight="1" x14ac:dyDescent="0.2">
      <c r="A56" s="7" t="str">
        <f>'Pregnant Women Participating'!A56</f>
        <v>Isleta Pueblo, NM</v>
      </c>
      <c r="B56" s="13">
        <v>55</v>
      </c>
      <c r="C56" s="4">
        <v>52</v>
      </c>
      <c r="D56" s="4">
        <v>49</v>
      </c>
      <c r="E56" s="4">
        <v>48</v>
      </c>
      <c r="F56" s="42">
        <v>48</v>
      </c>
      <c r="G56" s="13">
        <f t="shared" si="1"/>
        <v>50.4</v>
      </c>
    </row>
    <row r="57" spans="1:7" ht="12" customHeight="1" x14ac:dyDescent="0.2">
      <c r="A57" s="7" t="str">
        <f>'Pregnant Women Participating'!A57</f>
        <v>San Felipe Pueblo, NM</v>
      </c>
      <c r="B57" s="13">
        <v>8</v>
      </c>
      <c r="C57" s="4">
        <v>10</v>
      </c>
      <c r="D57" s="4">
        <v>6</v>
      </c>
      <c r="E57" s="4">
        <v>8</v>
      </c>
      <c r="F57" s="42">
        <v>9</v>
      </c>
      <c r="G57" s="13">
        <f t="shared" si="1"/>
        <v>8.1999999999999993</v>
      </c>
    </row>
    <row r="58" spans="1:7" ht="12" customHeight="1" x14ac:dyDescent="0.2">
      <c r="A58" s="7" t="str">
        <f>'Pregnant Women Participating'!A58</f>
        <v>Santo Domingo Tribe, NM</v>
      </c>
      <c r="B58" s="13">
        <v>7</v>
      </c>
      <c r="C58" s="4">
        <v>8</v>
      </c>
      <c r="D58" s="4">
        <v>9</v>
      </c>
      <c r="E58" s="4">
        <v>8</v>
      </c>
      <c r="F58" s="42">
        <v>8</v>
      </c>
      <c r="G58" s="13">
        <f t="shared" si="1"/>
        <v>8</v>
      </c>
    </row>
    <row r="59" spans="1:7" ht="12" customHeight="1" x14ac:dyDescent="0.2">
      <c r="A59" s="7" t="str">
        <f>'Pregnant Women Participating'!A59</f>
        <v>Zuni Pueblo, NM</v>
      </c>
      <c r="B59" s="13">
        <v>15</v>
      </c>
      <c r="C59" s="4">
        <v>12</v>
      </c>
      <c r="D59" s="4">
        <v>9</v>
      </c>
      <c r="E59" s="4">
        <v>11</v>
      </c>
      <c r="F59" s="42">
        <v>8</v>
      </c>
      <c r="G59" s="13">
        <f t="shared" si="1"/>
        <v>11</v>
      </c>
    </row>
    <row r="60" spans="1:7" ht="12" customHeight="1" x14ac:dyDescent="0.2">
      <c r="A60" s="7" t="str">
        <f>'Pregnant Women Participating'!A60</f>
        <v>Cherokee Nation, OK</v>
      </c>
      <c r="B60" s="13">
        <v>368</v>
      </c>
      <c r="C60" s="4">
        <v>346</v>
      </c>
      <c r="D60" s="4">
        <v>333</v>
      </c>
      <c r="E60" s="4">
        <v>337</v>
      </c>
      <c r="F60" s="42">
        <v>326</v>
      </c>
      <c r="G60" s="13">
        <f t="shared" si="1"/>
        <v>342</v>
      </c>
    </row>
    <row r="61" spans="1:7" ht="12" customHeight="1" x14ac:dyDescent="0.2">
      <c r="A61" s="7" t="str">
        <f>'Pregnant Women Participating'!A61</f>
        <v>Chickasaw Nation, OK</v>
      </c>
      <c r="B61" s="13">
        <v>231</v>
      </c>
      <c r="C61" s="4">
        <v>223</v>
      </c>
      <c r="D61" s="4">
        <v>230</v>
      </c>
      <c r="E61" s="4">
        <v>242</v>
      </c>
      <c r="F61" s="42">
        <v>229</v>
      </c>
      <c r="G61" s="13">
        <f t="shared" si="1"/>
        <v>231</v>
      </c>
    </row>
    <row r="62" spans="1:7" ht="12" customHeight="1" x14ac:dyDescent="0.2">
      <c r="A62" s="7" t="str">
        <f>'Pregnant Women Participating'!A62</f>
        <v>Choctaw Nation, OK</v>
      </c>
      <c r="B62" s="13">
        <v>304</v>
      </c>
      <c r="C62" s="4">
        <v>314</v>
      </c>
      <c r="D62" s="4">
        <v>308</v>
      </c>
      <c r="E62" s="4">
        <v>321</v>
      </c>
      <c r="F62" s="42">
        <v>328</v>
      </c>
      <c r="G62" s="13">
        <f t="shared" si="1"/>
        <v>315</v>
      </c>
    </row>
    <row r="63" spans="1:7" ht="12" customHeight="1" x14ac:dyDescent="0.2">
      <c r="A63" s="7" t="str">
        <f>'Pregnant Women Participating'!A63</f>
        <v>Citizen Potawatomi Nation, OK</v>
      </c>
      <c r="B63" s="13">
        <v>73</v>
      </c>
      <c r="C63" s="4">
        <v>69</v>
      </c>
      <c r="D63" s="4">
        <v>66</v>
      </c>
      <c r="E63" s="4">
        <v>67</v>
      </c>
      <c r="F63" s="42">
        <v>66</v>
      </c>
      <c r="G63" s="13">
        <f t="shared" si="1"/>
        <v>68.2</v>
      </c>
    </row>
    <row r="64" spans="1:7" ht="12" customHeight="1" x14ac:dyDescent="0.2">
      <c r="A64" s="7" t="str">
        <f>'Pregnant Women Participating'!A64</f>
        <v>Inter-Tribal Council, OK</v>
      </c>
      <c r="B64" s="13">
        <v>31</v>
      </c>
      <c r="C64" s="4">
        <v>36</v>
      </c>
      <c r="D64" s="4">
        <v>38</v>
      </c>
      <c r="E64" s="4">
        <v>42</v>
      </c>
      <c r="F64" s="42">
        <v>43</v>
      </c>
      <c r="G64" s="13">
        <f t="shared" si="1"/>
        <v>38</v>
      </c>
    </row>
    <row r="65" spans="1:7" ht="12" customHeight="1" x14ac:dyDescent="0.2">
      <c r="A65" s="7" t="str">
        <f>'Pregnant Women Participating'!A65</f>
        <v>Muscogee Creek Nation, OK</v>
      </c>
      <c r="B65" s="13">
        <v>120</v>
      </c>
      <c r="C65" s="4">
        <v>114</v>
      </c>
      <c r="D65" s="4">
        <v>108</v>
      </c>
      <c r="E65" s="4">
        <v>103</v>
      </c>
      <c r="F65" s="42">
        <v>96</v>
      </c>
      <c r="G65" s="13">
        <f t="shared" si="1"/>
        <v>108.2</v>
      </c>
    </row>
    <row r="66" spans="1:7" ht="12" customHeight="1" x14ac:dyDescent="0.2">
      <c r="A66" s="7" t="str">
        <f>'Pregnant Women Participating'!A66</f>
        <v>Osage Tribal Council, OK</v>
      </c>
      <c r="B66" s="13">
        <v>130</v>
      </c>
      <c r="C66" s="4">
        <v>122</v>
      </c>
      <c r="D66" s="4">
        <v>116</v>
      </c>
      <c r="E66" s="4">
        <v>119</v>
      </c>
      <c r="F66" s="42">
        <v>119</v>
      </c>
      <c r="G66" s="13">
        <f t="shared" si="1"/>
        <v>121.2</v>
      </c>
    </row>
    <row r="67" spans="1:7" ht="12" customHeight="1" x14ac:dyDescent="0.2">
      <c r="A67" s="7" t="str">
        <f>'Pregnant Women Participating'!A67</f>
        <v>Otoe-Missouria Tribe, OK</v>
      </c>
      <c r="B67" s="13">
        <v>31</v>
      </c>
      <c r="C67" s="4">
        <v>26</v>
      </c>
      <c r="D67" s="4">
        <v>24</v>
      </c>
      <c r="E67" s="4">
        <v>21</v>
      </c>
      <c r="F67" s="42">
        <v>22</v>
      </c>
      <c r="G67" s="13">
        <f t="shared" si="1"/>
        <v>24.8</v>
      </c>
    </row>
    <row r="68" spans="1:7" ht="12" customHeight="1" x14ac:dyDescent="0.2">
      <c r="A68" s="7" t="str">
        <f>'Pregnant Women Participating'!A68</f>
        <v>Wichita, Caddo &amp; Delaware (WCD), OK</v>
      </c>
      <c r="B68" s="13">
        <v>234</v>
      </c>
      <c r="C68" s="4">
        <v>232</v>
      </c>
      <c r="D68" s="4">
        <v>265</v>
      </c>
      <c r="E68" s="4">
        <v>265</v>
      </c>
      <c r="F68" s="42">
        <v>271</v>
      </c>
      <c r="G68" s="13">
        <f t="shared" si="1"/>
        <v>253.4</v>
      </c>
    </row>
    <row r="69" spans="1:7" s="17" customFormat="1" ht="24.75" customHeight="1" x14ac:dyDescent="0.2">
      <c r="A69" s="14" t="str">
        <f>'Pregnant Women Participating'!A69</f>
        <v>Southwest Region</v>
      </c>
      <c r="B69" s="16">
        <v>64721</v>
      </c>
      <c r="C69" s="15">
        <v>64107</v>
      </c>
      <c r="D69" s="15">
        <v>64355</v>
      </c>
      <c r="E69" s="15">
        <v>64184</v>
      </c>
      <c r="F69" s="41">
        <v>63635</v>
      </c>
      <c r="G69" s="16">
        <f t="shared" si="1"/>
        <v>64200.4</v>
      </c>
    </row>
    <row r="70" spans="1:7" ht="12" customHeight="1" x14ac:dyDescent="0.2">
      <c r="A70" s="7" t="str">
        <f>'Pregnant Women Participating'!A70</f>
        <v>Colorado</v>
      </c>
      <c r="B70" s="13">
        <v>4816</v>
      </c>
      <c r="C70" s="4">
        <v>4703</v>
      </c>
      <c r="D70" s="4">
        <v>4650</v>
      </c>
      <c r="E70" s="4">
        <v>4649</v>
      </c>
      <c r="F70" s="42">
        <v>4514</v>
      </c>
      <c r="G70" s="13">
        <f t="shared" si="1"/>
        <v>4666.3999999999996</v>
      </c>
    </row>
    <row r="71" spans="1:7" ht="12" customHeight="1" x14ac:dyDescent="0.2">
      <c r="A71" s="7" t="str">
        <f>'Pregnant Women Participating'!A71</f>
        <v>Kansas</v>
      </c>
      <c r="B71" s="13">
        <v>2454</v>
      </c>
      <c r="C71" s="4">
        <v>2380</v>
      </c>
      <c r="D71" s="4">
        <v>2368</v>
      </c>
      <c r="E71" s="4">
        <v>2366</v>
      </c>
      <c r="F71" s="42">
        <v>2333</v>
      </c>
      <c r="G71" s="13">
        <f t="shared" si="1"/>
        <v>2380.1999999999998</v>
      </c>
    </row>
    <row r="72" spans="1:7" ht="12" customHeight="1" x14ac:dyDescent="0.2">
      <c r="A72" s="7" t="str">
        <f>'Pregnant Women Participating'!A72</f>
        <v>Missouri</v>
      </c>
      <c r="B72" s="13">
        <v>6067</v>
      </c>
      <c r="C72" s="4">
        <v>5910</v>
      </c>
      <c r="D72" s="4">
        <v>5723</v>
      </c>
      <c r="E72" s="4">
        <v>5816</v>
      </c>
      <c r="F72" s="42">
        <v>5779</v>
      </c>
      <c r="G72" s="13">
        <f t="shared" si="1"/>
        <v>5859</v>
      </c>
    </row>
    <row r="73" spans="1:7" ht="12" customHeight="1" x14ac:dyDescent="0.2">
      <c r="A73" s="7" t="str">
        <f>'Pregnant Women Participating'!A73</f>
        <v>Montana</v>
      </c>
      <c r="B73" s="13">
        <v>597</v>
      </c>
      <c r="C73" s="4">
        <v>557</v>
      </c>
      <c r="D73" s="4">
        <v>557</v>
      </c>
      <c r="E73" s="4">
        <v>526</v>
      </c>
      <c r="F73" s="42">
        <v>532</v>
      </c>
      <c r="G73" s="13">
        <f t="shared" si="1"/>
        <v>553.79999999999995</v>
      </c>
    </row>
    <row r="74" spans="1:7" ht="12" customHeight="1" x14ac:dyDescent="0.2">
      <c r="A74" s="7" t="str">
        <f>'Pregnant Women Participating'!A74</f>
        <v>Nebraska</v>
      </c>
      <c r="B74" s="13">
        <v>2047</v>
      </c>
      <c r="C74" s="4">
        <v>2030</v>
      </c>
      <c r="D74" s="4">
        <v>1975</v>
      </c>
      <c r="E74" s="4">
        <v>1954</v>
      </c>
      <c r="F74" s="42">
        <v>1887</v>
      </c>
      <c r="G74" s="13">
        <f t="shared" si="1"/>
        <v>1978.6</v>
      </c>
    </row>
    <row r="75" spans="1:7" ht="12" customHeight="1" x14ac:dyDescent="0.2">
      <c r="A75" s="7" t="str">
        <f>'Pregnant Women Participating'!A75</f>
        <v>North Dakota</v>
      </c>
      <c r="B75" s="13">
        <v>638</v>
      </c>
      <c r="C75" s="4">
        <v>620</v>
      </c>
      <c r="D75" s="4">
        <v>605</v>
      </c>
      <c r="E75" s="4">
        <v>600</v>
      </c>
      <c r="F75" s="42">
        <v>533</v>
      </c>
      <c r="G75" s="13">
        <f t="shared" si="1"/>
        <v>599.20000000000005</v>
      </c>
    </row>
    <row r="76" spans="1:7" ht="12" customHeight="1" x14ac:dyDescent="0.2">
      <c r="A76" s="7" t="str">
        <f>'Pregnant Women Participating'!A76</f>
        <v>South Dakota</v>
      </c>
      <c r="B76" s="13">
        <v>651</v>
      </c>
      <c r="C76" s="4">
        <v>639</v>
      </c>
      <c r="D76" s="4">
        <v>626</v>
      </c>
      <c r="E76" s="4">
        <v>620</v>
      </c>
      <c r="F76" s="42">
        <v>608</v>
      </c>
      <c r="G76" s="13">
        <f t="shared" si="1"/>
        <v>628.79999999999995</v>
      </c>
    </row>
    <row r="77" spans="1:7" ht="12" customHeight="1" x14ac:dyDescent="0.2">
      <c r="A77" s="7" t="str">
        <f>'Pregnant Women Participating'!A77</f>
        <v>Wyoming</v>
      </c>
      <c r="B77" s="13">
        <v>438</v>
      </c>
      <c r="C77" s="4">
        <v>426</v>
      </c>
      <c r="D77" s="4">
        <v>424</v>
      </c>
      <c r="E77" s="4">
        <v>435</v>
      </c>
      <c r="F77" s="42">
        <v>429</v>
      </c>
      <c r="G77" s="13">
        <f t="shared" si="1"/>
        <v>430.4</v>
      </c>
    </row>
    <row r="78" spans="1:7" ht="12" customHeight="1" x14ac:dyDescent="0.2">
      <c r="A78" s="7" t="str">
        <f>'Pregnant Women Participating'!A78</f>
        <v>Ute Mountain Ute Tribe, CO</v>
      </c>
      <c r="B78" s="13">
        <v>3</v>
      </c>
      <c r="C78" s="4">
        <v>4</v>
      </c>
      <c r="D78" s="4">
        <v>7</v>
      </c>
      <c r="E78" s="4">
        <v>6</v>
      </c>
      <c r="F78" s="42">
        <v>6</v>
      </c>
      <c r="G78" s="13">
        <f t="shared" si="1"/>
        <v>5.2</v>
      </c>
    </row>
    <row r="79" spans="1:7" ht="12" customHeight="1" x14ac:dyDescent="0.2">
      <c r="A79" s="7" t="str">
        <f>'Pregnant Women Participating'!A79</f>
        <v>Omaha Sioux, NE</v>
      </c>
      <c r="B79" s="13">
        <v>9</v>
      </c>
      <c r="C79" s="4">
        <v>9</v>
      </c>
      <c r="D79" s="4">
        <v>9</v>
      </c>
      <c r="E79" s="4">
        <v>8</v>
      </c>
      <c r="F79" s="42">
        <v>3</v>
      </c>
      <c r="G79" s="13">
        <f t="shared" si="1"/>
        <v>7.6</v>
      </c>
    </row>
    <row r="80" spans="1:7" ht="12" customHeight="1" x14ac:dyDescent="0.2">
      <c r="A80" s="7" t="str">
        <f>'Pregnant Women Participating'!A80</f>
        <v>Santee Sioux, NE</v>
      </c>
      <c r="B80" s="13">
        <v>1</v>
      </c>
      <c r="C80" s="4">
        <v>1</v>
      </c>
      <c r="D80" s="4">
        <v>2</v>
      </c>
      <c r="E80" s="4">
        <v>2</v>
      </c>
      <c r="F80" s="42">
        <v>2</v>
      </c>
      <c r="G80" s="13">
        <f t="shared" si="1"/>
        <v>1.6</v>
      </c>
    </row>
    <row r="81" spans="1:7" ht="12" customHeight="1" x14ac:dyDescent="0.2">
      <c r="A81" s="7" t="str">
        <f>'Pregnant Women Participating'!A81</f>
        <v>Winnebago Tribe, NE</v>
      </c>
      <c r="B81" s="13">
        <v>3</v>
      </c>
      <c r="C81" s="4">
        <v>2</v>
      </c>
      <c r="D81" s="4">
        <v>3</v>
      </c>
      <c r="E81" s="4">
        <v>4</v>
      </c>
      <c r="F81" s="42">
        <v>3</v>
      </c>
      <c r="G81" s="13">
        <f t="shared" si="1"/>
        <v>3</v>
      </c>
    </row>
    <row r="82" spans="1:7" ht="12" customHeight="1" x14ac:dyDescent="0.2">
      <c r="A82" s="7" t="str">
        <f>'Pregnant Women Participating'!A82</f>
        <v>Standing Rock Sioux Tribe, ND</v>
      </c>
      <c r="B82" s="13">
        <v>13</v>
      </c>
      <c r="C82" s="4">
        <v>12</v>
      </c>
      <c r="D82" s="4">
        <v>12</v>
      </c>
      <c r="E82" s="4">
        <v>11</v>
      </c>
      <c r="F82" s="42">
        <v>7</v>
      </c>
      <c r="G82" s="13">
        <f t="shared" si="1"/>
        <v>11</v>
      </c>
    </row>
    <row r="83" spans="1:7" ht="12" customHeight="1" x14ac:dyDescent="0.2">
      <c r="A83" s="7" t="str">
        <f>'Pregnant Women Participating'!A83</f>
        <v>Three Affiliated Tribes, ND</v>
      </c>
      <c r="B83" s="13">
        <v>6</v>
      </c>
      <c r="C83" s="4">
        <v>7</v>
      </c>
      <c r="D83" s="4">
        <v>6</v>
      </c>
      <c r="E83" s="4">
        <v>9</v>
      </c>
      <c r="F83" s="42">
        <v>7</v>
      </c>
      <c r="G83" s="13">
        <f t="shared" si="1"/>
        <v>7</v>
      </c>
    </row>
    <row r="84" spans="1:7" ht="12" customHeight="1" x14ac:dyDescent="0.2">
      <c r="A84" s="7" t="str">
        <f>'Pregnant Women Participating'!A84</f>
        <v>Cheyenne River Sioux, SD</v>
      </c>
      <c r="B84" s="13">
        <v>11</v>
      </c>
      <c r="C84" s="4">
        <v>25</v>
      </c>
      <c r="D84" s="4">
        <v>23</v>
      </c>
      <c r="E84" s="4">
        <v>26</v>
      </c>
      <c r="F84" s="42">
        <v>28</v>
      </c>
      <c r="G84" s="13">
        <f t="shared" si="1"/>
        <v>22.6</v>
      </c>
    </row>
    <row r="85" spans="1:7" ht="12" customHeight="1" x14ac:dyDescent="0.2">
      <c r="A85" s="7" t="str">
        <f>'Pregnant Women Participating'!A85</f>
        <v>Rosebud Sioux, SD</v>
      </c>
      <c r="B85" s="13">
        <v>35</v>
      </c>
      <c r="C85" s="4">
        <v>48</v>
      </c>
      <c r="D85" s="4">
        <v>38</v>
      </c>
      <c r="E85" s="4">
        <v>40</v>
      </c>
      <c r="F85" s="42">
        <v>42</v>
      </c>
      <c r="G85" s="13">
        <f t="shared" si="1"/>
        <v>40.6</v>
      </c>
    </row>
    <row r="86" spans="1:7" ht="12" customHeight="1" x14ac:dyDescent="0.2">
      <c r="A86" s="7" t="str">
        <f>'Pregnant Women Participating'!A86</f>
        <v>Northern Arapahoe, WY</v>
      </c>
      <c r="B86" s="13">
        <v>12</v>
      </c>
      <c r="C86" s="4">
        <v>12</v>
      </c>
      <c r="D86" s="4">
        <v>12</v>
      </c>
      <c r="E86" s="4">
        <v>13</v>
      </c>
      <c r="F86" s="42">
        <v>10</v>
      </c>
      <c r="G86" s="13">
        <f t="shared" si="1"/>
        <v>11.8</v>
      </c>
    </row>
    <row r="87" spans="1:7" ht="12" customHeight="1" x14ac:dyDescent="0.2">
      <c r="A87" s="7" t="str">
        <f>'Pregnant Women Participating'!A87</f>
        <v>Shoshone Tribe, WY</v>
      </c>
      <c r="B87" s="13">
        <v>15</v>
      </c>
      <c r="C87" s="4">
        <v>5</v>
      </c>
      <c r="D87" s="4">
        <v>6</v>
      </c>
      <c r="E87" s="4">
        <v>4</v>
      </c>
      <c r="F87" s="42">
        <v>4</v>
      </c>
      <c r="G87" s="13">
        <f t="shared" si="1"/>
        <v>6.8</v>
      </c>
    </row>
    <row r="88" spans="1:7" s="17" customFormat="1" ht="24.75" customHeight="1" x14ac:dyDescent="0.2">
      <c r="A88" s="14" t="str">
        <f>'Pregnant Women Participating'!A88</f>
        <v>Mountain Plains</v>
      </c>
      <c r="B88" s="16">
        <v>17816</v>
      </c>
      <c r="C88" s="15">
        <v>17390</v>
      </c>
      <c r="D88" s="15">
        <v>17046</v>
      </c>
      <c r="E88" s="15">
        <v>17089</v>
      </c>
      <c r="F88" s="41">
        <v>16727</v>
      </c>
      <c r="G88" s="16">
        <f t="shared" si="1"/>
        <v>17213.599999999999</v>
      </c>
    </row>
    <row r="89" spans="1:7" ht="12" customHeight="1" x14ac:dyDescent="0.2">
      <c r="A89" s="8" t="str">
        <f>'Pregnant Women Participating'!A89</f>
        <v>Alaska</v>
      </c>
      <c r="B89" s="13">
        <v>351</v>
      </c>
      <c r="C89" s="4">
        <v>336</v>
      </c>
      <c r="D89" s="4">
        <v>340</v>
      </c>
      <c r="E89" s="4">
        <v>339</v>
      </c>
      <c r="F89" s="42">
        <v>326</v>
      </c>
      <c r="G89" s="13">
        <f t="shared" si="1"/>
        <v>338.4</v>
      </c>
    </row>
    <row r="90" spans="1:7" ht="12" customHeight="1" x14ac:dyDescent="0.2">
      <c r="A90" s="8" t="str">
        <f>'Pregnant Women Participating'!A90</f>
        <v>American Samoa</v>
      </c>
      <c r="B90" s="13">
        <v>178</v>
      </c>
      <c r="C90" s="4">
        <v>152</v>
      </c>
      <c r="D90" s="4">
        <v>168</v>
      </c>
      <c r="E90" s="4">
        <v>175</v>
      </c>
      <c r="F90" s="42">
        <v>170</v>
      </c>
      <c r="G90" s="13">
        <f t="shared" si="1"/>
        <v>168.6</v>
      </c>
    </row>
    <row r="91" spans="1:7" ht="12" customHeight="1" x14ac:dyDescent="0.2">
      <c r="A91" s="8" t="str">
        <f>'Pregnant Women Participating'!A91</f>
        <v>California</v>
      </c>
      <c r="B91" s="13">
        <v>38545</v>
      </c>
      <c r="C91" s="4">
        <v>38452</v>
      </c>
      <c r="D91" s="4">
        <v>38447</v>
      </c>
      <c r="E91" s="4">
        <v>39094</v>
      </c>
      <c r="F91" s="42">
        <v>38580</v>
      </c>
      <c r="G91" s="13">
        <f t="shared" si="1"/>
        <v>38623.599999999999</v>
      </c>
    </row>
    <row r="92" spans="1:7" ht="12" customHeight="1" x14ac:dyDescent="0.2">
      <c r="A92" s="8" t="str">
        <f>'Pregnant Women Participating'!A92</f>
        <v>Guam</v>
      </c>
      <c r="B92" s="13">
        <v>277</v>
      </c>
      <c r="C92" s="4">
        <v>253</v>
      </c>
      <c r="D92" s="4">
        <v>260</v>
      </c>
      <c r="E92" s="4">
        <v>246</v>
      </c>
      <c r="F92" s="42">
        <v>255</v>
      </c>
      <c r="G92" s="13">
        <f t="shared" si="1"/>
        <v>258.2</v>
      </c>
    </row>
    <row r="93" spans="1:7" ht="12" customHeight="1" x14ac:dyDescent="0.2">
      <c r="A93" s="8" t="str">
        <f>'Pregnant Women Participating'!A93</f>
        <v>Hawaii</v>
      </c>
      <c r="B93" s="13">
        <v>826</v>
      </c>
      <c r="C93" s="4">
        <v>782</v>
      </c>
      <c r="D93" s="4">
        <v>752</v>
      </c>
      <c r="E93" s="4">
        <v>809</v>
      </c>
      <c r="F93" s="42">
        <v>811</v>
      </c>
      <c r="G93" s="13">
        <f t="shared" si="1"/>
        <v>796</v>
      </c>
    </row>
    <row r="94" spans="1:7" ht="12" customHeight="1" x14ac:dyDescent="0.2">
      <c r="A94" s="8" t="str">
        <f>'Pregnant Women Participating'!A94</f>
        <v>Idaho</v>
      </c>
      <c r="B94" s="13">
        <v>1211</v>
      </c>
      <c r="C94" s="4">
        <v>1143</v>
      </c>
      <c r="D94" s="4">
        <v>1141</v>
      </c>
      <c r="E94" s="4">
        <v>1140</v>
      </c>
      <c r="F94" s="42">
        <v>1090</v>
      </c>
      <c r="G94" s="13">
        <f t="shared" si="1"/>
        <v>1145</v>
      </c>
    </row>
    <row r="95" spans="1:7" ht="12" customHeight="1" x14ac:dyDescent="0.2">
      <c r="A95" s="8" t="str">
        <f>'Pregnant Women Participating'!A95</f>
        <v>Nevada</v>
      </c>
      <c r="B95" s="13">
        <v>2999</v>
      </c>
      <c r="C95" s="4">
        <v>2857</v>
      </c>
      <c r="D95" s="4">
        <v>2893</v>
      </c>
      <c r="E95" s="4">
        <v>2892</v>
      </c>
      <c r="F95" s="42">
        <v>2835</v>
      </c>
      <c r="G95" s="13">
        <f t="shared" si="1"/>
        <v>2895.2</v>
      </c>
    </row>
    <row r="96" spans="1:7" ht="12" customHeight="1" x14ac:dyDescent="0.2">
      <c r="A96" s="8" t="str">
        <f>'Pregnant Women Participating'!A96</f>
        <v>Oregon</v>
      </c>
      <c r="B96" s="13">
        <v>3468</v>
      </c>
      <c r="C96" s="4">
        <v>3326</v>
      </c>
      <c r="D96" s="4">
        <v>3314</v>
      </c>
      <c r="E96" s="4">
        <v>3316</v>
      </c>
      <c r="F96" s="42">
        <v>3212</v>
      </c>
      <c r="G96" s="13">
        <f t="shared" si="1"/>
        <v>3327.2</v>
      </c>
    </row>
    <row r="97" spans="1:7" ht="12" customHeight="1" x14ac:dyDescent="0.2">
      <c r="A97" s="8" t="str">
        <f>'Pregnant Women Participating'!A97</f>
        <v>Washington</v>
      </c>
      <c r="B97" s="13">
        <v>7524</v>
      </c>
      <c r="C97" s="4">
        <v>7276</v>
      </c>
      <c r="D97" s="4">
        <v>7254</v>
      </c>
      <c r="E97" s="4">
        <v>7268</v>
      </c>
      <c r="F97" s="42">
        <v>7157</v>
      </c>
      <c r="G97" s="13">
        <f t="shared" si="1"/>
        <v>7295.8</v>
      </c>
    </row>
    <row r="98" spans="1:7" ht="12" customHeight="1" x14ac:dyDescent="0.2">
      <c r="A98" s="8" t="str">
        <f>'Pregnant Women Participating'!A98</f>
        <v>Northern Marianas</v>
      </c>
      <c r="B98" s="13">
        <v>85</v>
      </c>
      <c r="C98" s="4">
        <v>86</v>
      </c>
      <c r="D98" s="4">
        <v>83</v>
      </c>
      <c r="E98" s="4">
        <v>91</v>
      </c>
      <c r="F98" s="42">
        <v>77</v>
      </c>
      <c r="G98" s="13">
        <f t="shared" si="1"/>
        <v>84.4</v>
      </c>
    </row>
    <row r="99" spans="1:7" ht="12" customHeight="1" x14ac:dyDescent="0.2">
      <c r="A99" s="8" t="str">
        <f>'Pregnant Women Participating'!A99</f>
        <v>Inter-Tribal Council, NV</v>
      </c>
      <c r="B99" s="13">
        <v>29</v>
      </c>
      <c r="C99" s="4">
        <v>23</v>
      </c>
      <c r="D99" s="4">
        <v>23</v>
      </c>
      <c r="E99" s="4">
        <v>19</v>
      </c>
      <c r="F99" s="42">
        <v>18</v>
      </c>
      <c r="G99" s="13">
        <f t="shared" si="1"/>
        <v>22.4</v>
      </c>
    </row>
    <row r="100" spans="1:7" s="17" customFormat="1" ht="24.75" customHeight="1" x14ac:dyDescent="0.2">
      <c r="A100" s="14" t="str">
        <f>'Pregnant Women Participating'!A100</f>
        <v>Western Region</v>
      </c>
      <c r="B100" s="16">
        <v>55493</v>
      </c>
      <c r="C100" s="15">
        <v>54686</v>
      </c>
      <c r="D100" s="15">
        <v>54675</v>
      </c>
      <c r="E100" s="15">
        <v>55389</v>
      </c>
      <c r="F100" s="41">
        <v>54531</v>
      </c>
      <c r="G100" s="16">
        <f t="shared" si="1"/>
        <v>54954.8</v>
      </c>
    </row>
    <row r="101" spans="1:7" s="31" customFormat="1" ht="16.5" customHeight="1" thickBot="1" x14ac:dyDescent="0.25">
      <c r="A101" s="28" t="str">
        <f>'Pregnant Women Participating'!A101</f>
        <v>TOTAL</v>
      </c>
      <c r="B101" s="29">
        <v>333073</v>
      </c>
      <c r="C101" s="30">
        <v>327803</v>
      </c>
      <c r="D101" s="30">
        <v>324889</v>
      </c>
      <c r="E101" s="30">
        <v>325492</v>
      </c>
      <c r="F101" s="44">
        <v>319052</v>
      </c>
      <c r="G101" s="29">
        <f t="shared" si="1"/>
        <v>326061.8</v>
      </c>
    </row>
    <row r="102" spans="1:7" ht="12.75" customHeight="1" thickTop="1" x14ac:dyDescent="0.2">
      <c r="A102" s="9"/>
    </row>
    <row r="103" spans="1:7" x14ac:dyDescent="0.2">
      <c r="A103" s="9"/>
    </row>
    <row r="104" spans="1:7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1"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G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6" width="11.7109375" style="3" customWidth="1"/>
    <col min="7" max="7" width="13.7109375" style="3" customWidth="1"/>
    <col min="8" max="16384" width="9.140625" style="3"/>
  </cols>
  <sheetData>
    <row r="1" spans="1:7" ht="12" customHeight="1" x14ac:dyDescent="0.2">
      <c r="A1" s="10" t="s">
        <v>9</v>
      </c>
      <c r="B1" s="2"/>
      <c r="C1" s="2"/>
      <c r="D1" s="2"/>
      <c r="E1" s="2"/>
      <c r="F1" s="2"/>
    </row>
    <row r="2" spans="1:7" ht="12" customHeight="1" x14ac:dyDescent="0.2">
      <c r="A2" s="10" t="str">
        <f>'Pregnant Women Participating'!A2</f>
        <v>FISCAL YEAR 2026</v>
      </c>
      <c r="B2" s="2"/>
      <c r="C2" s="2"/>
      <c r="D2" s="2"/>
      <c r="E2" s="2"/>
      <c r="F2" s="2"/>
    </row>
    <row r="3" spans="1:7" ht="12" customHeight="1" x14ac:dyDescent="0.2">
      <c r="A3" s="1" t="str">
        <f>'Pregnant Women Participating'!A3</f>
        <v>Data as of May 08, 2026</v>
      </c>
      <c r="B3" s="2"/>
      <c r="C3" s="2"/>
      <c r="D3" s="2"/>
      <c r="E3" s="2"/>
      <c r="F3" s="2"/>
    </row>
    <row r="4" spans="1:7" ht="12" customHeight="1" x14ac:dyDescent="0.2">
      <c r="A4" s="2"/>
      <c r="B4" s="2"/>
      <c r="C4" s="2"/>
      <c r="D4" s="2"/>
      <c r="E4" s="2"/>
      <c r="F4" s="2"/>
    </row>
    <row r="5" spans="1:7" ht="24" customHeight="1" x14ac:dyDescent="0.2">
      <c r="A5" s="6" t="s">
        <v>0</v>
      </c>
      <c r="B5" s="18">
        <f>DATE(RIGHT(A2,4)-1,10,1)</f>
        <v>45931</v>
      </c>
      <c r="C5" s="19">
        <f>DATE(RIGHT(A2,4)-1,11,1)</f>
        <v>45962</v>
      </c>
      <c r="D5" s="19">
        <f>DATE(RIGHT(A2,4)-1,12,1)</f>
        <v>45992</v>
      </c>
      <c r="E5" s="19">
        <f>DATE(RIGHT(A2,4),1,1)</f>
        <v>46023</v>
      </c>
      <c r="F5" s="19">
        <f>DATE(RIGHT(A2,4),2,1)</f>
        <v>46054</v>
      </c>
      <c r="G5" s="12" t="s">
        <v>12</v>
      </c>
    </row>
    <row r="6" spans="1:7" ht="12" customHeight="1" x14ac:dyDescent="0.2">
      <c r="A6" s="7" t="str">
        <f>'Pregnant Women Participating'!A6</f>
        <v>Connecticut</v>
      </c>
      <c r="B6" s="13">
        <v>11010</v>
      </c>
      <c r="C6" s="4">
        <v>10631</v>
      </c>
      <c r="D6" s="4">
        <v>10501</v>
      </c>
      <c r="E6" s="4">
        <v>10319</v>
      </c>
      <c r="F6" s="4">
        <v>9923</v>
      </c>
      <c r="G6" s="13">
        <f t="shared" ref="G6:G14" si="0">IF(SUM(B6:F6)&gt;0,AVERAGE(B6:F6)," ")</f>
        <v>10476.799999999999</v>
      </c>
    </row>
    <row r="7" spans="1:7" ht="12" customHeight="1" x14ac:dyDescent="0.2">
      <c r="A7" s="7" t="str">
        <f>'Pregnant Women Participating'!A7</f>
        <v>Maine</v>
      </c>
      <c r="B7" s="13">
        <v>4026</v>
      </c>
      <c r="C7" s="4">
        <v>3896</v>
      </c>
      <c r="D7" s="4">
        <v>3778</v>
      </c>
      <c r="E7" s="4">
        <v>3828</v>
      </c>
      <c r="F7" s="4">
        <v>3797</v>
      </c>
      <c r="G7" s="13">
        <f t="shared" si="0"/>
        <v>3865</v>
      </c>
    </row>
    <row r="8" spans="1:7" ht="12" customHeight="1" x14ac:dyDescent="0.2">
      <c r="A8" s="7" t="str">
        <f>'Pregnant Women Participating'!A8</f>
        <v>Massachusetts</v>
      </c>
      <c r="B8" s="13">
        <v>24418</v>
      </c>
      <c r="C8" s="4">
        <v>23848</v>
      </c>
      <c r="D8" s="4">
        <v>23531</v>
      </c>
      <c r="E8" s="4">
        <v>23358</v>
      </c>
      <c r="F8" s="4">
        <v>23196</v>
      </c>
      <c r="G8" s="13">
        <f t="shared" si="0"/>
        <v>23670.2</v>
      </c>
    </row>
    <row r="9" spans="1:7" ht="12" customHeight="1" x14ac:dyDescent="0.2">
      <c r="A9" s="7" t="str">
        <f>'Pregnant Women Participating'!A9</f>
        <v>New Hampshire</v>
      </c>
      <c r="B9" s="13">
        <v>2403</v>
      </c>
      <c r="C9" s="4">
        <v>2354</v>
      </c>
      <c r="D9" s="4">
        <v>2365</v>
      </c>
      <c r="E9" s="4">
        <v>2383</v>
      </c>
      <c r="F9" s="4">
        <v>2361</v>
      </c>
      <c r="G9" s="13">
        <f t="shared" si="0"/>
        <v>2373.1999999999998</v>
      </c>
    </row>
    <row r="10" spans="1:7" ht="12" customHeight="1" x14ac:dyDescent="0.2">
      <c r="A10" s="7" t="str">
        <f>'Pregnant Women Participating'!A10</f>
        <v>New York</v>
      </c>
      <c r="B10" s="13">
        <v>96725</v>
      </c>
      <c r="C10" s="4">
        <v>94721</v>
      </c>
      <c r="D10" s="4">
        <v>93781</v>
      </c>
      <c r="E10" s="4">
        <v>93879</v>
      </c>
      <c r="F10" s="4">
        <v>92933</v>
      </c>
      <c r="G10" s="13">
        <f t="shared" si="0"/>
        <v>94407.8</v>
      </c>
    </row>
    <row r="11" spans="1:7" ht="12" customHeight="1" x14ac:dyDescent="0.2">
      <c r="A11" s="7" t="str">
        <f>'Pregnant Women Participating'!A11</f>
        <v>Rhode Island</v>
      </c>
      <c r="B11" s="13">
        <v>3775</v>
      </c>
      <c r="C11" s="4">
        <v>3605</v>
      </c>
      <c r="D11" s="4">
        <v>3554</v>
      </c>
      <c r="E11" s="4">
        <v>3600</v>
      </c>
      <c r="F11" s="4">
        <v>3591</v>
      </c>
      <c r="G11" s="13">
        <f t="shared" si="0"/>
        <v>3625</v>
      </c>
    </row>
    <row r="12" spans="1:7" ht="12" customHeight="1" x14ac:dyDescent="0.2">
      <c r="A12" s="7" t="str">
        <f>'Pregnant Women Participating'!A12</f>
        <v>Vermont</v>
      </c>
      <c r="B12" s="13">
        <v>2178</v>
      </c>
      <c r="C12" s="4">
        <v>2157</v>
      </c>
      <c r="D12" s="4">
        <v>2181</v>
      </c>
      <c r="E12" s="4">
        <v>2201</v>
      </c>
      <c r="F12" s="4">
        <v>2216</v>
      </c>
      <c r="G12" s="13">
        <f t="shared" si="0"/>
        <v>2186.6</v>
      </c>
    </row>
    <row r="13" spans="1:7" ht="12" customHeight="1" x14ac:dyDescent="0.2">
      <c r="A13" s="7" t="str">
        <f>'Pregnant Women Participating'!A13</f>
        <v>Virgin Islands</v>
      </c>
      <c r="B13" s="13">
        <v>561</v>
      </c>
      <c r="C13" s="4">
        <v>570</v>
      </c>
      <c r="D13" s="4">
        <v>541</v>
      </c>
      <c r="E13" s="4">
        <v>530</v>
      </c>
      <c r="F13" s="4">
        <v>0</v>
      </c>
      <c r="G13" s="13">
        <f t="shared" si="0"/>
        <v>440.4</v>
      </c>
    </row>
    <row r="14" spans="1:7" ht="12" customHeight="1" x14ac:dyDescent="0.2">
      <c r="A14" s="7" t="str">
        <f>'Pregnant Women Participating'!A14</f>
        <v>Pleasant Point, ME</v>
      </c>
      <c r="B14" s="13">
        <v>10</v>
      </c>
      <c r="C14" s="4">
        <v>13</v>
      </c>
      <c r="D14" s="4">
        <v>13</v>
      </c>
      <c r="E14" s="4">
        <v>14</v>
      </c>
      <c r="F14" s="4">
        <v>0</v>
      </c>
      <c r="G14" s="13">
        <f t="shared" si="0"/>
        <v>10</v>
      </c>
    </row>
    <row r="15" spans="1:7" s="17" customFormat="1" ht="24.75" customHeight="1" x14ac:dyDescent="0.2">
      <c r="A15" s="14" t="str">
        <f>'Pregnant Women Participating'!A15</f>
        <v>Northeast Region</v>
      </c>
      <c r="B15" s="16">
        <v>145106</v>
      </c>
      <c r="C15" s="15">
        <v>141795</v>
      </c>
      <c r="D15" s="15">
        <v>140245</v>
      </c>
      <c r="E15" s="15">
        <v>140112</v>
      </c>
      <c r="F15" s="15">
        <v>138017</v>
      </c>
      <c r="G15" s="16">
        <f t="shared" ref="G15:G101" si="1">IF(SUM(B15:F15)&gt;0,AVERAGE(B15:F15)," ")</f>
        <v>141055</v>
      </c>
    </row>
    <row r="16" spans="1:7" ht="12" customHeight="1" x14ac:dyDescent="0.2">
      <c r="A16" s="7" t="str">
        <f>'Pregnant Women Participating'!A16</f>
        <v>Delaware</v>
      </c>
      <c r="B16" s="13">
        <v>4749</v>
      </c>
      <c r="C16" s="4">
        <v>4619</v>
      </c>
      <c r="D16" s="4">
        <v>4652</v>
      </c>
      <c r="E16" s="4">
        <v>4655</v>
      </c>
      <c r="F16" s="42">
        <v>4612</v>
      </c>
      <c r="G16" s="13">
        <f t="shared" si="1"/>
        <v>4657.3999999999996</v>
      </c>
    </row>
    <row r="17" spans="1:7" ht="12" customHeight="1" x14ac:dyDescent="0.2">
      <c r="A17" s="7" t="str">
        <f>'Pregnant Women Participating'!A17</f>
        <v>District of Columbia</v>
      </c>
      <c r="B17" s="13">
        <v>2769</v>
      </c>
      <c r="C17" s="4">
        <v>2704</v>
      </c>
      <c r="D17" s="4">
        <v>2702</v>
      </c>
      <c r="E17" s="4">
        <v>2644</v>
      </c>
      <c r="F17" s="42">
        <v>2640</v>
      </c>
      <c r="G17" s="13">
        <f t="shared" si="1"/>
        <v>2691.8</v>
      </c>
    </row>
    <row r="18" spans="1:7" ht="12" customHeight="1" x14ac:dyDescent="0.2">
      <c r="A18" s="7" t="str">
        <f>'Pregnant Women Participating'!A18</f>
        <v>Maryland</v>
      </c>
      <c r="B18" s="13">
        <v>27779</v>
      </c>
      <c r="C18" s="4">
        <v>27056</v>
      </c>
      <c r="D18" s="4">
        <v>26508</v>
      </c>
      <c r="E18" s="4">
        <v>26164</v>
      </c>
      <c r="F18" s="42">
        <v>25713</v>
      </c>
      <c r="G18" s="13">
        <f t="shared" si="1"/>
        <v>26644</v>
      </c>
    </row>
    <row r="19" spans="1:7" ht="12" customHeight="1" x14ac:dyDescent="0.2">
      <c r="A19" s="7" t="str">
        <f>'Pregnant Women Participating'!A19</f>
        <v>New Jersey</v>
      </c>
      <c r="B19" s="13">
        <v>35627</v>
      </c>
      <c r="C19" s="4">
        <v>34993</v>
      </c>
      <c r="D19" s="4">
        <v>34491</v>
      </c>
      <c r="E19" s="4">
        <v>34407</v>
      </c>
      <c r="F19" s="42">
        <v>34277</v>
      </c>
      <c r="G19" s="13">
        <f t="shared" si="1"/>
        <v>34759</v>
      </c>
    </row>
    <row r="20" spans="1:7" ht="12" customHeight="1" x14ac:dyDescent="0.2">
      <c r="A20" s="7" t="str">
        <f>'Pregnant Women Participating'!A20</f>
        <v>Pennsylvania</v>
      </c>
      <c r="B20" s="13">
        <v>39406</v>
      </c>
      <c r="C20" s="4">
        <v>38023</v>
      </c>
      <c r="D20" s="4">
        <v>37009</v>
      </c>
      <c r="E20" s="4">
        <v>36771</v>
      </c>
      <c r="F20" s="42">
        <v>36627</v>
      </c>
      <c r="G20" s="13">
        <f t="shared" si="1"/>
        <v>37567.199999999997</v>
      </c>
    </row>
    <row r="21" spans="1:7" ht="12" customHeight="1" x14ac:dyDescent="0.2">
      <c r="A21" s="7" t="str">
        <f>'Pregnant Women Participating'!A21</f>
        <v>Puerto Rico</v>
      </c>
      <c r="B21" s="13">
        <v>18942</v>
      </c>
      <c r="C21" s="4">
        <v>18493</v>
      </c>
      <c r="D21" s="4">
        <v>18271</v>
      </c>
      <c r="E21" s="4">
        <v>18280</v>
      </c>
      <c r="F21" s="42">
        <v>18451</v>
      </c>
      <c r="G21" s="13">
        <f t="shared" si="1"/>
        <v>18487.400000000001</v>
      </c>
    </row>
    <row r="22" spans="1:7" ht="12" customHeight="1" x14ac:dyDescent="0.2">
      <c r="A22" s="7" t="str">
        <f>'Pregnant Women Participating'!A22</f>
        <v>Virginia</v>
      </c>
      <c r="B22" s="13">
        <v>23159</v>
      </c>
      <c r="C22" s="4">
        <v>22100</v>
      </c>
      <c r="D22" s="4">
        <v>21474</v>
      </c>
      <c r="E22" s="4">
        <v>21039</v>
      </c>
      <c r="F22" s="42">
        <v>20771</v>
      </c>
      <c r="G22" s="13">
        <f t="shared" si="1"/>
        <v>21708.6</v>
      </c>
    </row>
    <row r="23" spans="1:7" ht="12" customHeight="1" x14ac:dyDescent="0.2">
      <c r="A23" s="7" t="str">
        <f>'Pregnant Women Participating'!A23</f>
        <v>West Virginia</v>
      </c>
      <c r="B23" s="13">
        <v>7629</v>
      </c>
      <c r="C23" s="4">
        <v>7421</v>
      </c>
      <c r="D23" s="4">
        <v>7251</v>
      </c>
      <c r="E23" s="4">
        <v>7258</v>
      </c>
      <c r="F23" s="42">
        <v>7160</v>
      </c>
      <c r="G23" s="13">
        <f t="shared" si="1"/>
        <v>7343.8</v>
      </c>
    </row>
    <row r="24" spans="1:7" s="17" customFormat="1" ht="24.75" customHeight="1" x14ac:dyDescent="0.2">
      <c r="A24" s="14" t="str">
        <f>'Pregnant Women Participating'!A24</f>
        <v>Mid-Atlantic Region</v>
      </c>
      <c r="B24" s="16">
        <v>160060</v>
      </c>
      <c r="C24" s="15">
        <v>155409</v>
      </c>
      <c r="D24" s="15">
        <v>152358</v>
      </c>
      <c r="E24" s="15">
        <v>151218</v>
      </c>
      <c r="F24" s="41">
        <v>150251</v>
      </c>
      <c r="G24" s="16">
        <f t="shared" si="1"/>
        <v>153859.20000000001</v>
      </c>
    </row>
    <row r="25" spans="1:7" ht="12" customHeight="1" x14ac:dyDescent="0.2">
      <c r="A25" s="7" t="str">
        <f>'Pregnant Women Participating'!A25</f>
        <v>Alabama</v>
      </c>
      <c r="B25" s="13">
        <v>23435</v>
      </c>
      <c r="C25" s="4">
        <v>22145</v>
      </c>
      <c r="D25" s="4">
        <v>22188</v>
      </c>
      <c r="E25" s="4">
        <v>22880</v>
      </c>
      <c r="F25" s="42">
        <v>22852</v>
      </c>
      <c r="G25" s="13">
        <f t="shared" si="1"/>
        <v>22700</v>
      </c>
    </row>
    <row r="26" spans="1:7" ht="12" customHeight="1" x14ac:dyDescent="0.2">
      <c r="A26" s="7" t="str">
        <f>'Pregnant Women Participating'!A26</f>
        <v>Florida</v>
      </c>
      <c r="B26" s="13">
        <v>95685</v>
      </c>
      <c r="C26" s="4">
        <v>91770</v>
      </c>
      <c r="D26" s="4">
        <v>89609</v>
      </c>
      <c r="E26" s="4">
        <v>88698</v>
      </c>
      <c r="F26" s="42">
        <v>84149</v>
      </c>
      <c r="G26" s="13">
        <f t="shared" si="1"/>
        <v>89982.2</v>
      </c>
    </row>
    <row r="27" spans="1:7" ht="12" customHeight="1" x14ac:dyDescent="0.2">
      <c r="A27" s="7" t="str">
        <f>'Pregnant Women Participating'!A27</f>
        <v>Georgia</v>
      </c>
      <c r="B27" s="13">
        <v>54528</v>
      </c>
      <c r="C27" s="4">
        <v>53643</v>
      </c>
      <c r="D27" s="4">
        <v>53040</v>
      </c>
      <c r="E27" s="4">
        <v>52999</v>
      </c>
      <c r="F27" s="42">
        <v>52722</v>
      </c>
      <c r="G27" s="13">
        <f t="shared" si="1"/>
        <v>53386.400000000001</v>
      </c>
    </row>
    <row r="28" spans="1:7" ht="12" customHeight="1" x14ac:dyDescent="0.2">
      <c r="A28" s="7" t="str">
        <f>'Pregnant Women Participating'!A28</f>
        <v>Kentucky</v>
      </c>
      <c r="B28" s="13">
        <v>22400</v>
      </c>
      <c r="C28" s="4">
        <v>21665</v>
      </c>
      <c r="D28" s="4">
        <v>21262</v>
      </c>
      <c r="E28" s="4">
        <v>20918</v>
      </c>
      <c r="F28" s="42">
        <v>20950</v>
      </c>
      <c r="G28" s="13">
        <f t="shared" si="1"/>
        <v>21439</v>
      </c>
    </row>
    <row r="29" spans="1:7" ht="12" customHeight="1" x14ac:dyDescent="0.2">
      <c r="A29" s="7" t="str">
        <f>'Pregnant Women Participating'!A29</f>
        <v>Mississippi</v>
      </c>
      <c r="B29" s="13">
        <v>12725</v>
      </c>
      <c r="C29" s="4">
        <v>12601</v>
      </c>
      <c r="D29" s="4">
        <v>12038</v>
      </c>
      <c r="E29" s="4">
        <v>11101</v>
      </c>
      <c r="F29" s="42">
        <v>11617</v>
      </c>
      <c r="G29" s="13">
        <f t="shared" si="1"/>
        <v>12016.4</v>
      </c>
    </row>
    <row r="30" spans="1:7" ht="12" customHeight="1" x14ac:dyDescent="0.2">
      <c r="A30" s="7" t="str">
        <f>'Pregnant Women Participating'!A30</f>
        <v>North Carolina</v>
      </c>
      <c r="B30" s="13">
        <v>57973</v>
      </c>
      <c r="C30" s="4">
        <v>56206</v>
      </c>
      <c r="D30" s="4">
        <v>55236</v>
      </c>
      <c r="E30" s="4">
        <v>55073</v>
      </c>
      <c r="F30" s="42">
        <v>54488</v>
      </c>
      <c r="G30" s="13">
        <f t="shared" si="1"/>
        <v>55795.199999999997</v>
      </c>
    </row>
    <row r="31" spans="1:7" ht="12" customHeight="1" x14ac:dyDescent="0.2">
      <c r="A31" s="7" t="str">
        <f>'Pregnant Women Participating'!A31</f>
        <v>South Carolina</v>
      </c>
      <c r="B31" s="13">
        <v>20918</v>
      </c>
      <c r="C31" s="4">
        <v>20223</v>
      </c>
      <c r="D31" s="4">
        <v>19859</v>
      </c>
      <c r="E31" s="4">
        <v>19726</v>
      </c>
      <c r="F31" s="42">
        <v>19462</v>
      </c>
      <c r="G31" s="13">
        <f t="shared" si="1"/>
        <v>20037.599999999999</v>
      </c>
    </row>
    <row r="32" spans="1:7" ht="12" customHeight="1" x14ac:dyDescent="0.2">
      <c r="A32" s="7" t="str">
        <f>'Pregnant Women Participating'!A32</f>
        <v>Tennessee</v>
      </c>
      <c r="B32" s="13">
        <v>38210</v>
      </c>
      <c r="C32" s="4">
        <v>36791</v>
      </c>
      <c r="D32" s="4">
        <v>36323</v>
      </c>
      <c r="E32" s="4">
        <v>35355</v>
      </c>
      <c r="F32" s="42">
        <v>35531</v>
      </c>
      <c r="G32" s="13">
        <f t="shared" si="1"/>
        <v>36442</v>
      </c>
    </row>
    <row r="33" spans="1:7" ht="12" customHeight="1" x14ac:dyDescent="0.2">
      <c r="A33" s="7" t="str">
        <f>'Pregnant Women Participating'!A33</f>
        <v>Choctaw Indians, MS</v>
      </c>
      <c r="B33" s="13">
        <v>118</v>
      </c>
      <c r="C33" s="4">
        <v>116</v>
      </c>
      <c r="D33" s="4">
        <v>115</v>
      </c>
      <c r="E33" s="4">
        <v>123</v>
      </c>
      <c r="F33" s="42">
        <v>120</v>
      </c>
      <c r="G33" s="13">
        <f t="shared" si="1"/>
        <v>118.4</v>
      </c>
    </row>
    <row r="34" spans="1:7" ht="12" customHeight="1" x14ac:dyDescent="0.2">
      <c r="A34" s="7" t="str">
        <f>'Pregnant Women Participating'!A34</f>
        <v>Eastern Cherokee, NC</v>
      </c>
      <c r="B34" s="13">
        <v>118</v>
      </c>
      <c r="C34" s="4">
        <v>113</v>
      </c>
      <c r="D34" s="4">
        <v>111</v>
      </c>
      <c r="E34" s="4">
        <v>121</v>
      </c>
      <c r="F34" s="42">
        <v>111</v>
      </c>
      <c r="G34" s="13">
        <f t="shared" si="1"/>
        <v>114.8</v>
      </c>
    </row>
    <row r="35" spans="1:7" s="17" customFormat="1" ht="24.75" customHeight="1" x14ac:dyDescent="0.2">
      <c r="A35" s="14" t="str">
        <f>'Pregnant Women Participating'!A35</f>
        <v>Southeast Region</v>
      </c>
      <c r="B35" s="16">
        <v>326110</v>
      </c>
      <c r="C35" s="15">
        <v>315273</v>
      </c>
      <c r="D35" s="15">
        <v>309781</v>
      </c>
      <c r="E35" s="15">
        <v>306994</v>
      </c>
      <c r="F35" s="41">
        <v>302002</v>
      </c>
      <c r="G35" s="16">
        <f t="shared" si="1"/>
        <v>312032</v>
      </c>
    </row>
    <row r="36" spans="1:7" ht="12" customHeight="1" x14ac:dyDescent="0.2">
      <c r="A36" s="7" t="str">
        <f>'Pregnant Women Participating'!A36</f>
        <v>Illinois</v>
      </c>
      <c r="B36" s="13">
        <v>39690</v>
      </c>
      <c r="C36" s="4">
        <v>38172</v>
      </c>
      <c r="D36" s="4">
        <v>37182</v>
      </c>
      <c r="E36" s="4">
        <v>37113</v>
      </c>
      <c r="F36" s="42">
        <v>36728</v>
      </c>
      <c r="G36" s="13">
        <f t="shared" si="1"/>
        <v>37777</v>
      </c>
    </row>
    <row r="37" spans="1:7" ht="12" customHeight="1" x14ac:dyDescent="0.2">
      <c r="A37" s="7" t="str">
        <f>'Pregnant Women Participating'!A37</f>
        <v>Indiana</v>
      </c>
      <c r="B37" s="13">
        <v>34313</v>
      </c>
      <c r="C37" s="4">
        <v>33073</v>
      </c>
      <c r="D37" s="4">
        <v>32618</v>
      </c>
      <c r="E37" s="4">
        <v>32588</v>
      </c>
      <c r="F37" s="42">
        <v>31406</v>
      </c>
      <c r="G37" s="13">
        <f t="shared" si="1"/>
        <v>32799.599999999999</v>
      </c>
    </row>
    <row r="38" spans="1:7" ht="12" customHeight="1" x14ac:dyDescent="0.2">
      <c r="A38" s="7" t="str">
        <f>'Pregnant Women Participating'!A38</f>
        <v>Iowa</v>
      </c>
      <c r="B38" s="13">
        <v>12295</v>
      </c>
      <c r="C38" s="4">
        <v>12048</v>
      </c>
      <c r="D38" s="4">
        <v>11832</v>
      </c>
      <c r="E38" s="4">
        <v>11702</v>
      </c>
      <c r="F38" s="42">
        <v>11628</v>
      </c>
      <c r="G38" s="13">
        <f t="shared" si="1"/>
        <v>11901</v>
      </c>
    </row>
    <row r="39" spans="1:7" ht="12" customHeight="1" x14ac:dyDescent="0.2">
      <c r="A39" s="7" t="str">
        <f>'Pregnant Women Participating'!A39</f>
        <v>Michigan</v>
      </c>
      <c r="B39" s="13">
        <v>39288</v>
      </c>
      <c r="C39" s="4">
        <v>38258</v>
      </c>
      <c r="D39" s="4">
        <v>37385</v>
      </c>
      <c r="E39" s="4">
        <v>37418</v>
      </c>
      <c r="F39" s="42">
        <v>37194</v>
      </c>
      <c r="G39" s="13">
        <f t="shared" si="1"/>
        <v>37908.6</v>
      </c>
    </row>
    <row r="40" spans="1:7" ht="12" customHeight="1" x14ac:dyDescent="0.2">
      <c r="A40" s="7" t="str">
        <f>'Pregnant Women Participating'!A40</f>
        <v>Minnesota</v>
      </c>
      <c r="B40" s="13">
        <v>23104</v>
      </c>
      <c r="C40" s="4">
        <v>22394</v>
      </c>
      <c r="D40" s="4">
        <v>22074</v>
      </c>
      <c r="E40" s="4">
        <v>21799</v>
      </c>
      <c r="F40" s="42">
        <v>21314</v>
      </c>
      <c r="G40" s="13">
        <f t="shared" si="1"/>
        <v>22137</v>
      </c>
    </row>
    <row r="41" spans="1:7" ht="12" customHeight="1" x14ac:dyDescent="0.2">
      <c r="A41" s="7" t="str">
        <f>'Pregnant Women Participating'!A41</f>
        <v>Ohio</v>
      </c>
      <c r="B41" s="13">
        <v>42191</v>
      </c>
      <c r="C41" s="4">
        <v>40910</v>
      </c>
      <c r="D41" s="4">
        <v>39982</v>
      </c>
      <c r="E41" s="4">
        <v>39556</v>
      </c>
      <c r="F41" s="42">
        <v>39417</v>
      </c>
      <c r="G41" s="13">
        <f t="shared" si="1"/>
        <v>40411.199999999997</v>
      </c>
    </row>
    <row r="42" spans="1:7" ht="12" customHeight="1" x14ac:dyDescent="0.2">
      <c r="A42" s="7" t="str">
        <f>'Pregnant Women Participating'!A42</f>
        <v>Wisconsin</v>
      </c>
      <c r="B42" s="13">
        <v>19500</v>
      </c>
      <c r="C42" s="4">
        <v>19071</v>
      </c>
      <c r="D42" s="4">
        <v>18884</v>
      </c>
      <c r="E42" s="4">
        <v>18922</v>
      </c>
      <c r="F42" s="42">
        <v>18677</v>
      </c>
      <c r="G42" s="13">
        <f t="shared" si="1"/>
        <v>19010.8</v>
      </c>
    </row>
    <row r="43" spans="1:7" s="17" customFormat="1" ht="24.75" customHeight="1" x14ac:dyDescent="0.2">
      <c r="A43" s="14" t="str">
        <f>'Pregnant Women Participating'!A43</f>
        <v>Midwest Region</v>
      </c>
      <c r="B43" s="16">
        <v>210381</v>
      </c>
      <c r="C43" s="15">
        <v>203926</v>
      </c>
      <c r="D43" s="15">
        <v>199957</v>
      </c>
      <c r="E43" s="15">
        <v>199098</v>
      </c>
      <c r="F43" s="41">
        <v>196364</v>
      </c>
      <c r="G43" s="16">
        <f t="shared" si="1"/>
        <v>201945.2</v>
      </c>
    </row>
    <row r="44" spans="1:7" ht="12" customHeight="1" x14ac:dyDescent="0.2">
      <c r="A44" s="7" t="str">
        <f>'Pregnant Women Participating'!A44</f>
        <v>Arizona</v>
      </c>
      <c r="B44" s="13">
        <v>29973</v>
      </c>
      <c r="C44" s="4">
        <v>29226</v>
      </c>
      <c r="D44" s="4">
        <v>29149</v>
      </c>
      <c r="E44" s="4">
        <v>29196</v>
      </c>
      <c r="F44" s="42">
        <v>29167</v>
      </c>
      <c r="G44" s="13">
        <f t="shared" si="1"/>
        <v>29342.2</v>
      </c>
    </row>
    <row r="45" spans="1:7" ht="12" customHeight="1" x14ac:dyDescent="0.2">
      <c r="A45" s="7" t="str">
        <f>'Pregnant Women Participating'!A45</f>
        <v>Arkansas</v>
      </c>
      <c r="B45" s="13">
        <v>15693</v>
      </c>
      <c r="C45" s="4">
        <v>14489</v>
      </c>
      <c r="D45" s="4">
        <v>13888</v>
      </c>
      <c r="E45" s="4">
        <v>14524</v>
      </c>
      <c r="F45" s="42">
        <v>15094</v>
      </c>
      <c r="G45" s="13">
        <f t="shared" si="1"/>
        <v>14737.6</v>
      </c>
    </row>
    <row r="46" spans="1:7" ht="12" customHeight="1" x14ac:dyDescent="0.2">
      <c r="A46" s="7" t="str">
        <f>'Pregnant Women Participating'!A46</f>
        <v>Louisiana</v>
      </c>
      <c r="B46" s="13">
        <v>26334</v>
      </c>
      <c r="C46" s="4">
        <v>25460</v>
      </c>
      <c r="D46" s="4">
        <v>24910</v>
      </c>
      <c r="E46" s="4">
        <v>24650</v>
      </c>
      <c r="F46" s="42">
        <v>24789</v>
      </c>
      <c r="G46" s="13">
        <f t="shared" si="1"/>
        <v>25228.6</v>
      </c>
    </row>
    <row r="47" spans="1:7" ht="12" customHeight="1" x14ac:dyDescent="0.2">
      <c r="A47" s="7" t="str">
        <f>'Pregnant Women Participating'!A47</f>
        <v>New Mexico</v>
      </c>
      <c r="B47" s="13">
        <v>11043</v>
      </c>
      <c r="C47" s="4">
        <v>10098</v>
      </c>
      <c r="D47" s="4">
        <v>9902</v>
      </c>
      <c r="E47" s="4">
        <v>10558</v>
      </c>
      <c r="F47" s="42">
        <v>10618</v>
      </c>
      <c r="G47" s="13">
        <f t="shared" si="1"/>
        <v>10443.799999999999</v>
      </c>
    </row>
    <row r="48" spans="1:7" ht="12" customHeight="1" x14ac:dyDescent="0.2">
      <c r="A48" s="7" t="str">
        <f>'Pregnant Women Participating'!A48</f>
        <v>Oklahoma</v>
      </c>
      <c r="B48" s="13">
        <v>18257</v>
      </c>
      <c r="C48" s="4">
        <v>17422</v>
      </c>
      <c r="D48" s="4">
        <v>17047</v>
      </c>
      <c r="E48" s="4">
        <v>16632</v>
      </c>
      <c r="F48" s="42">
        <v>17307</v>
      </c>
      <c r="G48" s="13">
        <f t="shared" si="1"/>
        <v>17333</v>
      </c>
    </row>
    <row r="49" spans="1:7" ht="12" customHeight="1" x14ac:dyDescent="0.2">
      <c r="A49" s="7" t="str">
        <f>'Pregnant Women Participating'!A49</f>
        <v>Texas</v>
      </c>
      <c r="B49" s="13">
        <v>209314</v>
      </c>
      <c r="C49" s="4">
        <v>202900</v>
      </c>
      <c r="D49" s="4">
        <v>198884</v>
      </c>
      <c r="E49" s="4">
        <v>196263</v>
      </c>
      <c r="F49" s="42">
        <v>196303</v>
      </c>
      <c r="G49" s="13">
        <f t="shared" si="1"/>
        <v>200732.79999999999</v>
      </c>
    </row>
    <row r="50" spans="1:7" ht="12" customHeight="1" x14ac:dyDescent="0.2">
      <c r="A50" s="7" t="str">
        <f>'Pregnant Women Participating'!A50</f>
        <v>Utah</v>
      </c>
      <c r="B50" s="13">
        <v>10408</v>
      </c>
      <c r="C50" s="4">
        <v>10199</v>
      </c>
      <c r="D50" s="4">
        <v>10003</v>
      </c>
      <c r="E50" s="4">
        <v>9779</v>
      </c>
      <c r="F50" s="42">
        <v>9762</v>
      </c>
      <c r="G50" s="13">
        <f t="shared" si="1"/>
        <v>10030.200000000001</v>
      </c>
    </row>
    <row r="51" spans="1:7" ht="12" customHeight="1" x14ac:dyDescent="0.2">
      <c r="A51" s="7" t="str">
        <f>'Pregnant Women Participating'!A51</f>
        <v>Inter-Tribal Council, AZ</v>
      </c>
      <c r="B51" s="13">
        <v>1175</v>
      </c>
      <c r="C51" s="4">
        <v>1148</v>
      </c>
      <c r="D51" s="4">
        <v>1139</v>
      </c>
      <c r="E51" s="4">
        <v>1157</v>
      </c>
      <c r="F51" s="42">
        <v>1115</v>
      </c>
      <c r="G51" s="13">
        <f t="shared" si="1"/>
        <v>1146.8</v>
      </c>
    </row>
    <row r="52" spans="1:7" ht="12" customHeight="1" x14ac:dyDescent="0.2">
      <c r="A52" s="7" t="str">
        <f>'Pregnant Women Participating'!A52</f>
        <v>Navajo Nation, AZ</v>
      </c>
      <c r="B52" s="13">
        <v>833</v>
      </c>
      <c r="C52" s="4">
        <v>776</v>
      </c>
      <c r="D52" s="4">
        <v>759</v>
      </c>
      <c r="E52" s="4">
        <v>804</v>
      </c>
      <c r="F52" s="42">
        <v>997</v>
      </c>
      <c r="G52" s="13">
        <f t="shared" si="1"/>
        <v>833.8</v>
      </c>
    </row>
    <row r="53" spans="1:7" ht="12" customHeight="1" x14ac:dyDescent="0.2">
      <c r="A53" s="7" t="str">
        <f>'Pregnant Women Participating'!A53</f>
        <v>Acoma, Canoncito &amp; Laguna, NM</v>
      </c>
      <c r="B53" s="13">
        <v>54</v>
      </c>
      <c r="C53" s="4">
        <v>55</v>
      </c>
      <c r="D53" s="4">
        <v>55</v>
      </c>
      <c r="E53" s="4">
        <v>60</v>
      </c>
      <c r="F53" s="42">
        <v>53</v>
      </c>
      <c r="G53" s="13">
        <f t="shared" si="1"/>
        <v>55.4</v>
      </c>
    </row>
    <row r="54" spans="1:7" ht="12" customHeight="1" x14ac:dyDescent="0.2">
      <c r="A54" s="7" t="str">
        <f>'Pregnant Women Participating'!A54</f>
        <v>Eight Northern Pueblos, NM</v>
      </c>
      <c r="B54" s="13">
        <v>67</v>
      </c>
      <c r="C54" s="4">
        <v>65</v>
      </c>
      <c r="D54" s="4">
        <v>65</v>
      </c>
      <c r="E54" s="4">
        <v>62</v>
      </c>
      <c r="F54" s="42">
        <v>61</v>
      </c>
      <c r="G54" s="13">
        <f t="shared" si="1"/>
        <v>64</v>
      </c>
    </row>
    <row r="55" spans="1:7" ht="12" customHeight="1" x14ac:dyDescent="0.2">
      <c r="A55" s="7" t="str">
        <f>'Pregnant Women Participating'!A55</f>
        <v>Five Sandoval Pueblos, NM</v>
      </c>
      <c r="B55" s="13">
        <v>41</v>
      </c>
      <c r="C55" s="4">
        <v>38</v>
      </c>
      <c r="D55" s="4">
        <v>31</v>
      </c>
      <c r="E55" s="4">
        <v>38</v>
      </c>
      <c r="F55" s="42">
        <v>35</v>
      </c>
      <c r="G55" s="13">
        <f t="shared" si="1"/>
        <v>36.6</v>
      </c>
    </row>
    <row r="56" spans="1:7" ht="12" customHeight="1" x14ac:dyDescent="0.2">
      <c r="A56" s="7" t="str">
        <f>'Pregnant Women Participating'!A56</f>
        <v>Isleta Pueblo, NM</v>
      </c>
      <c r="B56" s="13">
        <v>182</v>
      </c>
      <c r="C56" s="4">
        <v>169</v>
      </c>
      <c r="D56" s="4">
        <v>166</v>
      </c>
      <c r="E56" s="4">
        <v>168</v>
      </c>
      <c r="F56" s="42">
        <v>167</v>
      </c>
      <c r="G56" s="13">
        <f t="shared" si="1"/>
        <v>170.4</v>
      </c>
    </row>
    <row r="57" spans="1:7" ht="12" customHeight="1" x14ac:dyDescent="0.2">
      <c r="A57" s="7" t="str">
        <f>'Pregnant Women Participating'!A57</f>
        <v>San Felipe Pueblo, NM</v>
      </c>
      <c r="B57" s="13">
        <v>42</v>
      </c>
      <c r="C57" s="4">
        <v>44</v>
      </c>
      <c r="D57" s="4">
        <v>33</v>
      </c>
      <c r="E57" s="4">
        <v>42</v>
      </c>
      <c r="F57" s="42">
        <v>40</v>
      </c>
      <c r="G57" s="13">
        <f t="shared" si="1"/>
        <v>40.200000000000003</v>
      </c>
    </row>
    <row r="58" spans="1:7" ht="12" customHeight="1" x14ac:dyDescent="0.2">
      <c r="A58" s="7" t="str">
        <f>'Pregnant Women Participating'!A58</f>
        <v>Santo Domingo Tribe, NM</v>
      </c>
      <c r="B58" s="13">
        <v>22</v>
      </c>
      <c r="C58" s="4">
        <v>21</v>
      </c>
      <c r="D58" s="4">
        <v>15</v>
      </c>
      <c r="E58" s="4">
        <v>16</v>
      </c>
      <c r="F58" s="42">
        <v>15</v>
      </c>
      <c r="G58" s="13">
        <f t="shared" si="1"/>
        <v>17.8</v>
      </c>
    </row>
    <row r="59" spans="1:7" ht="12" customHeight="1" x14ac:dyDescent="0.2">
      <c r="A59" s="7" t="str">
        <f>'Pregnant Women Participating'!A59</f>
        <v>Zuni Pueblo, NM</v>
      </c>
      <c r="B59" s="13">
        <v>107</v>
      </c>
      <c r="C59" s="4">
        <v>102</v>
      </c>
      <c r="D59" s="4">
        <v>101</v>
      </c>
      <c r="E59" s="4">
        <v>93</v>
      </c>
      <c r="F59" s="42">
        <v>90</v>
      </c>
      <c r="G59" s="13">
        <f t="shared" si="1"/>
        <v>98.6</v>
      </c>
    </row>
    <row r="60" spans="1:7" ht="12" customHeight="1" x14ac:dyDescent="0.2">
      <c r="A60" s="7" t="str">
        <f>'Pregnant Women Participating'!A60</f>
        <v>Cherokee Nation, OK</v>
      </c>
      <c r="B60" s="13">
        <v>1270</v>
      </c>
      <c r="C60" s="4">
        <v>1220</v>
      </c>
      <c r="D60" s="4">
        <v>1237</v>
      </c>
      <c r="E60" s="4">
        <v>1245</v>
      </c>
      <c r="F60" s="42">
        <v>1239</v>
      </c>
      <c r="G60" s="13">
        <f t="shared" si="1"/>
        <v>1242.2</v>
      </c>
    </row>
    <row r="61" spans="1:7" ht="12" customHeight="1" x14ac:dyDescent="0.2">
      <c r="A61" s="7" t="str">
        <f>'Pregnant Women Participating'!A61</f>
        <v>Chickasaw Nation, OK</v>
      </c>
      <c r="B61" s="13">
        <v>813</v>
      </c>
      <c r="C61" s="4">
        <v>793</v>
      </c>
      <c r="D61" s="4">
        <v>796</v>
      </c>
      <c r="E61" s="4">
        <v>813</v>
      </c>
      <c r="F61" s="42">
        <v>775</v>
      </c>
      <c r="G61" s="13">
        <f t="shared" si="1"/>
        <v>798</v>
      </c>
    </row>
    <row r="62" spans="1:7" ht="12" customHeight="1" x14ac:dyDescent="0.2">
      <c r="A62" s="7" t="str">
        <f>'Pregnant Women Participating'!A62</f>
        <v>Choctaw Nation, OK</v>
      </c>
      <c r="B62" s="13">
        <v>959</v>
      </c>
      <c r="C62" s="4">
        <v>957</v>
      </c>
      <c r="D62" s="4">
        <v>952</v>
      </c>
      <c r="E62" s="4">
        <v>976</v>
      </c>
      <c r="F62" s="42">
        <v>1004</v>
      </c>
      <c r="G62" s="13">
        <f t="shared" si="1"/>
        <v>969.6</v>
      </c>
    </row>
    <row r="63" spans="1:7" ht="12" customHeight="1" x14ac:dyDescent="0.2">
      <c r="A63" s="7" t="str">
        <f>'Pregnant Women Participating'!A63</f>
        <v>Citizen Potawatomi Nation, OK</v>
      </c>
      <c r="B63" s="13">
        <v>266</v>
      </c>
      <c r="C63" s="4">
        <v>257</v>
      </c>
      <c r="D63" s="4">
        <v>249</v>
      </c>
      <c r="E63" s="4">
        <v>245</v>
      </c>
      <c r="F63" s="42">
        <v>257</v>
      </c>
      <c r="G63" s="13">
        <f t="shared" si="1"/>
        <v>254.8</v>
      </c>
    </row>
    <row r="64" spans="1:7" ht="12" customHeight="1" x14ac:dyDescent="0.2">
      <c r="A64" s="7" t="str">
        <f>'Pregnant Women Participating'!A64</f>
        <v>Inter-Tribal Council, OK</v>
      </c>
      <c r="B64" s="13">
        <v>121</v>
      </c>
      <c r="C64" s="4">
        <v>119</v>
      </c>
      <c r="D64" s="4">
        <v>128</v>
      </c>
      <c r="E64" s="4">
        <v>125</v>
      </c>
      <c r="F64" s="42">
        <v>133</v>
      </c>
      <c r="G64" s="13">
        <f t="shared" si="1"/>
        <v>125.2</v>
      </c>
    </row>
    <row r="65" spans="1:7" ht="12" customHeight="1" x14ac:dyDescent="0.2">
      <c r="A65" s="7" t="str">
        <f>'Pregnant Women Participating'!A65</f>
        <v>Muscogee Creek Nation, OK</v>
      </c>
      <c r="B65" s="13">
        <v>382</v>
      </c>
      <c r="C65" s="4">
        <v>382</v>
      </c>
      <c r="D65" s="4">
        <v>367</v>
      </c>
      <c r="E65" s="4">
        <v>371</v>
      </c>
      <c r="F65" s="42">
        <v>372</v>
      </c>
      <c r="G65" s="13">
        <f t="shared" si="1"/>
        <v>374.8</v>
      </c>
    </row>
    <row r="66" spans="1:7" ht="12" customHeight="1" x14ac:dyDescent="0.2">
      <c r="A66" s="7" t="str">
        <f>'Pregnant Women Participating'!A66</f>
        <v>Osage Tribal Council, OK</v>
      </c>
      <c r="B66" s="13">
        <v>471</v>
      </c>
      <c r="C66" s="4">
        <v>468</v>
      </c>
      <c r="D66" s="4">
        <v>446</v>
      </c>
      <c r="E66" s="4">
        <v>460</v>
      </c>
      <c r="F66" s="42">
        <v>472</v>
      </c>
      <c r="G66" s="13">
        <f t="shared" si="1"/>
        <v>463.4</v>
      </c>
    </row>
    <row r="67" spans="1:7" ht="12" customHeight="1" x14ac:dyDescent="0.2">
      <c r="A67" s="7" t="str">
        <f>'Pregnant Women Participating'!A67</f>
        <v>Otoe-Missouria Tribe, OK</v>
      </c>
      <c r="B67" s="13">
        <v>100</v>
      </c>
      <c r="C67" s="4">
        <v>88</v>
      </c>
      <c r="D67" s="4">
        <v>89</v>
      </c>
      <c r="E67" s="4">
        <v>86</v>
      </c>
      <c r="F67" s="42">
        <v>81</v>
      </c>
      <c r="G67" s="13">
        <f t="shared" si="1"/>
        <v>88.8</v>
      </c>
    </row>
    <row r="68" spans="1:7" ht="12" customHeight="1" x14ac:dyDescent="0.2">
      <c r="A68" s="7" t="str">
        <f>'Pregnant Women Participating'!A68</f>
        <v>Wichita, Caddo &amp; Delaware (WCD), OK</v>
      </c>
      <c r="B68" s="13">
        <v>815</v>
      </c>
      <c r="C68" s="4">
        <v>786</v>
      </c>
      <c r="D68" s="4">
        <v>782</v>
      </c>
      <c r="E68" s="4">
        <v>799</v>
      </c>
      <c r="F68" s="42">
        <v>810</v>
      </c>
      <c r="G68" s="13">
        <f t="shared" si="1"/>
        <v>798.4</v>
      </c>
    </row>
    <row r="69" spans="1:7" s="17" customFormat="1" ht="24.75" customHeight="1" x14ac:dyDescent="0.2">
      <c r="A69" s="14" t="str">
        <f>'Pregnant Women Participating'!A69</f>
        <v>Southwest Region</v>
      </c>
      <c r="B69" s="16">
        <v>328742</v>
      </c>
      <c r="C69" s="15">
        <v>317282</v>
      </c>
      <c r="D69" s="15">
        <v>311193</v>
      </c>
      <c r="E69" s="15">
        <v>309162</v>
      </c>
      <c r="F69" s="41">
        <v>310756</v>
      </c>
      <c r="G69" s="16">
        <f t="shared" si="1"/>
        <v>315427</v>
      </c>
    </row>
    <row r="70" spans="1:7" ht="12" customHeight="1" x14ac:dyDescent="0.2">
      <c r="A70" s="7" t="str">
        <f>'Pregnant Women Participating'!A70</f>
        <v>Colorado</v>
      </c>
      <c r="B70" s="13">
        <v>21949</v>
      </c>
      <c r="C70" s="4">
        <v>21472</v>
      </c>
      <c r="D70" s="4">
        <v>21153</v>
      </c>
      <c r="E70" s="4">
        <v>21105</v>
      </c>
      <c r="F70" s="42">
        <v>21025</v>
      </c>
      <c r="G70" s="13">
        <f t="shared" si="1"/>
        <v>21340.799999999999</v>
      </c>
    </row>
    <row r="71" spans="1:7" ht="12" customHeight="1" x14ac:dyDescent="0.2">
      <c r="A71" s="7" t="str">
        <f>'Pregnant Women Participating'!A71</f>
        <v>Kansas</v>
      </c>
      <c r="B71" s="13">
        <v>11157</v>
      </c>
      <c r="C71" s="4">
        <v>10580</v>
      </c>
      <c r="D71" s="4">
        <v>10426</v>
      </c>
      <c r="E71" s="4">
        <v>10546</v>
      </c>
      <c r="F71" s="42">
        <v>10435</v>
      </c>
      <c r="G71" s="13">
        <f t="shared" si="1"/>
        <v>10628.8</v>
      </c>
    </row>
    <row r="72" spans="1:7" ht="12" customHeight="1" x14ac:dyDescent="0.2">
      <c r="A72" s="7" t="str">
        <f>'Pregnant Women Participating'!A72</f>
        <v>Missouri</v>
      </c>
      <c r="B72" s="13">
        <v>23458</v>
      </c>
      <c r="C72" s="4">
        <v>22474</v>
      </c>
      <c r="D72" s="4">
        <v>21652</v>
      </c>
      <c r="E72" s="4">
        <v>21557</v>
      </c>
      <c r="F72" s="42">
        <v>21521</v>
      </c>
      <c r="G72" s="13">
        <f t="shared" si="1"/>
        <v>22132.400000000001</v>
      </c>
    </row>
    <row r="73" spans="1:7" ht="12" customHeight="1" x14ac:dyDescent="0.2">
      <c r="A73" s="7" t="str">
        <f>'Pregnant Women Participating'!A73</f>
        <v>Montana</v>
      </c>
      <c r="B73" s="13">
        <v>3010</v>
      </c>
      <c r="C73" s="4">
        <v>2897</v>
      </c>
      <c r="D73" s="4">
        <v>2881</v>
      </c>
      <c r="E73" s="4">
        <v>2849</v>
      </c>
      <c r="F73" s="42">
        <v>2841</v>
      </c>
      <c r="G73" s="13">
        <f t="shared" si="1"/>
        <v>2895.6</v>
      </c>
    </row>
    <row r="74" spans="1:7" ht="12" customHeight="1" x14ac:dyDescent="0.2">
      <c r="A74" s="7" t="str">
        <f>'Pregnant Women Participating'!A74</f>
        <v>Nebraska</v>
      </c>
      <c r="B74" s="13">
        <v>7177</v>
      </c>
      <c r="C74" s="4">
        <v>7086</v>
      </c>
      <c r="D74" s="4">
        <v>6869</v>
      </c>
      <c r="E74" s="4">
        <v>6791</v>
      </c>
      <c r="F74" s="42">
        <v>6655</v>
      </c>
      <c r="G74" s="13">
        <f t="shared" si="1"/>
        <v>6915.6</v>
      </c>
    </row>
    <row r="75" spans="1:7" ht="12" customHeight="1" x14ac:dyDescent="0.2">
      <c r="A75" s="7" t="str">
        <f>'Pregnant Women Participating'!A75</f>
        <v>North Dakota</v>
      </c>
      <c r="B75" s="13">
        <v>2065</v>
      </c>
      <c r="C75" s="4">
        <v>2006</v>
      </c>
      <c r="D75" s="4">
        <v>1954</v>
      </c>
      <c r="E75" s="4">
        <v>1941</v>
      </c>
      <c r="F75" s="42">
        <v>1893</v>
      </c>
      <c r="G75" s="13">
        <f t="shared" si="1"/>
        <v>1971.8</v>
      </c>
    </row>
    <row r="76" spans="1:7" ht="12" customHeight="1" x14ac:dyDescent="0.2">
      <c r="A76" s="7" t="str">
        <f>'Pregnant Women Participating'!A76</f>
        <v>South Dakota</v>
      </c>
      <c r="B76" s="13">
        <v>3099</v>
      </c>
      <c r="C76" s="4">
        <v>3035</v>
      </c>
      <c r="D76" s="4">
        <v>3028</v>
      </c>
      <c r="E76" s="4">
        <v>3010</v>
      </c>
      <c r="F76" s="42">
        <v>3012</v>
      </c>
      <c r="G76" s="13">
        <f t="shared" si="1"/>
        <v>3036.8</v>
      </c>
    </row>
    <row r="77" spans="1:7" ht="12" customHeight="1" x14ac:dyDescent="0.2">
      <c r="A77" s="7" t="str">
        <f>'Pregnant Women Participating'!A77</f>
        <v>Wyoming</v>
      </c>
      <c r="B77" s="13">
        <v>1679</v>
      </c>
      <c r="C77" s="4">
        <v>1646</v>
      </c>
      <c r="D77" s="4">
        <v>1653</v>
      </c>
      <c r="E77" s="4">
        <v>1667</v>
      </c>
      <c r="F77" s="42">
        <v>1696</v>
      </c>
      <c r="G77" s="13">
        <f t="shared" si="1"/>
        <v>1668.2</v>
      </c>
    </row>
    <row r="78" spans="1:7" ht="12" customHeight="1" x14ac:dyDescent="0.2">
      <c r="A78" s="7" t="str">
        <f>'Pregnant Women Participating'!A78</f>
        <v>Ute Mountain Ute Tribe, CO</v>
      </c>
      <c r="B78" s="13">
        <v>31</v>
      </c>
      <c r="C78" s="4">
        <v>28</v>
      </c>
      <c r="D78" s="4">
        <v>28</v>
      </c>
      <c r="E78" s="4">
        <v>29</v>
      </c>
      <c r="F78" s="42">
        <v>29</v>
      </c>
      <c r="G78" s="13">
        <f t="shared" si="1"/>
        <v>29</v>
      </c>
    </row>
    <row r="79" spans="1:7" ht="12" customHeight="1" x14ac:dyDescent="0.2">
      <c r="A79" s="7" t="str">
        <f>'Pregnant Women Participating'!A79</f>
        <v>Omaha Sioux, NE</v>
      </c>
      <c r="B79" s="13">
        <v>36</v>
      </c>
      <c r="C79" s="4">
        <v>36</v>
      </c>
      <c r="D79" s="4">
        <v>31</v>
      </c>
      <c r="E79" s="4">
        <v>33</v>
      </c>
      <c r="F79" s="42">
        <v>25</v>
      </c>
      <c r="G79" s="13">
        <f t="shared" si="1"/>
        <v>32.200000000000003</v>
      </c>
    </row>
    <row r="80" spans="1:7" ht="12" customHeight="1" x14ac:dyDescent="0.2">
      <c r="A80" s="7" t="str">
        <f>'Pregnant Women Participating'!A80</f>
        <v>Santee Sioux, NE</v>
      </c>
      <c r="B80" s="13">
        <v>16</v>
      </c>
      <c r="C80" s="4">
        <v>12</v>
      </c>
      <c r="D80" s="4">
        <v>12</v>
      </c>
      <c r="E80" s="4">
        <v>13</v>
      </c>
      <c r="F80" s="42">
        <v>12</v>
      </c>
      <c r="G80" s="13">
        <f t="shared" si="1"/>
        <v>13</v>
      </c>
    </row>
    <row r="81" spans="1:7" ht="12" customHeight="1" x14ac:dyDescent="0.2">
      <c r="A81" s="7" t="str">
        <f>'Pregnant Women Participating'!A81</f>
        <v>Winnebago Tribe, NE</v>
      </c>
      <c r="B81" s="13">
        <v>23</v>
      </c>
      <c r="C81" s="4">
        <v>19</v>
      </c>
      <c r="D81" s="4">
        <v>20</v>
      </c>
      <c r="E81" s="4">
        <v>21</v>
      </c>
      <c r="F81" s="42">
        <v>20</v>
      </c>
      <c r="G81" s="13">
        <f t="shared" si="1"/>
        <v>20.6</v>
      </c>
    </row>
    <row r="82" spans="1:7" ht="12" customHeight="1" x14ac:dyDescent="0.2">
      <c r="A82" s="7" t="str">
        <f>'Pregnant Women Participating'!A82</f>
        <v>Standing Rock Sioux Tribe, ND</v>
      </c>
      <c r="B82" s="13">
        <v>33</v>
      </c>
      <c r="C82" s="4">
        <v>32</v>
      </c>
      <c r="D82" s="4">
        <v>29</v>
      </c>
      <c r="E82" s="4">
        <v>31</v>
      </c>
      <c r="F82" s="42">
        <v>32</v>
      </c>
      <c r="G82" s="13">
        <f t="shared" si="1"/>
        <v>31.4</v>
      </c>
    </row>
    <row r="83" spans="1:7" ht="12" customHeight="1" x14ac:dyDescent="0.2">
      <c r="A83" s="7" t="str">
        <f>'Pregnant Women Participating'!A83</f>
        <v>Three Affiliated Tribes, ND</v>
      </c>
      <c r="B83" s="13">
        <v>17</v>
      </c>
      <c r="C83" s="4">
        <v>16</v>
      </c>
      <c r="D83" s="4">
        <v>16</v>
      </c>
      <c r="E83" s="4">
        <v>21</v>
      </c>
      <c r="F83" s="42">
        <v>19</v>
      </c>
      <c r="G83" s="13">
        <f t="shared" si="1"/>
        <v>17.8</v>
      </c>
    </row>
    <row r="84" spans="1:7" ht="12" customHeight="1" x14ac:dyDescent="0.2">
      <c r="A84" s="7" t="str">
        <f>'Pregnant Women Participating'!A84</f>
        <v>Cheyenne River Sioux, SD</v>
      </c>
      <c r="B84" s="13">
        <v>87</v>
      </c>
      <c r="C84" s="4">
        <v>90</v>
      </c>
      <c r="D84" s="4">
        <v>92</v>
      </c>
      <c r="E84" s="4">
        <v>89</v>
      </c>
      <c r="F84" s="42">
        <v>85</v>
      </c>
      <c r="G84" s="13">
        <f t="shared" si="1"/>
        <v>88.6</v>
      </c>
    </row>
    <row r="85" spans="1:7" ht="12" customHeight="1" x14ac:dyDescent="0.2">
      <c r="A85" s="7" t="str">
        <f>'Pregnant Women Participating'!A85</f>
        <v>Rosebud Sioux, SD</v>
      </c>
      <c r="B85" s="13">
        <v>171</v>
      </c>
      <c r="C85" s="4">
        <v>169</v>
      </c>
      <c r="D85" s="4">
        <v>157</v>
      </c>
      <c r="E85" s="4">
        <v>159</v>
      </c>
      <c r="F85" s="42">
        <v>148</v>
      </c>
      <c r="G85" s="13">
        <f t="shared" si="1"/>
        <v>160.80000000000001</v>
      </c>
    </row>
    <row r="86" spans="1:7" ht="12" customHeight="1" x14ac:dyDescent="0.2">
      <c r="A86" s="7" t="str">
        <f>'Pregnant Women Participating'!A86</f>
        <v>Northern Arapahoe, WY</v>
      </c>
      <c r="B86" s="13">
        <v>50</v>
      </c>
      <c r="C86" s="4">
        <v>44</v>
      </c>
      <c r="D86" s="4">
        <v>41</v>
      </c>
      <c r="E86" s="4">
        <v>43</v>
      </c>
      <c r="F86" s="42">
        <v>40</v>
      </c>
      <c r="G86" s="13">
        <f t="shared" si="1"/>
        <v>43.6</v>
      </c>
    </row>
    <row r="87" spans="1:7" ht="12" customHeight="1" x14ac:dyDescent="0.2">
      <c r="A87" s="7" t="str">
        <f>'Pregnant Women Participating'!A87</f>
        <v>Shoshone Tribe, WY</v>
      </c>
      <c r="B87" s="13">
        <v>30</v>
      </c>
      <c r="C87" s="4">
        <v>18</v>
      </c>
      <c r="D87" s="4">
        <v>20</v>
      </c>
      <c r="E87" s="4">
        <v>18</v>
      </c>
      <c r="F87" s="42">
        <v>20</v>
      </c>
      <c r="G87" s="13">
        <f t="shared" si="1"/>
        <v>21.2</v>
      </c>
    </row>
    <row r="88" spans="1:7" s="17" customFormat="1" ht="24.75" customHeight="1" x14ac:dyDescent="0.2">
      <c r="A88" s="14" t="str">
        <f>'Pregnant Women Participating'!A88</f>
        <v>Mountain Plains</v>
      </c>
      <c r="B88" s="16">
        <v>74088</v>
      </c>
      <c r="C88" s="15">
        <v>71660</v>
      </c>
      <c r="D88" s="15">
        <v>70062</v>
      </c>
      <c r="E88" s="15">
        <v>69923</v>
      </c>
      <c r="F88" s="41">
        <v>69508</v>
      </c>
      <c r="G88" s="16">
        <f t="shared" si="1"/>
        <v>71048.2</v>
      </c>
    </row>
    <row r="89" spans="1:7" ht="12" customHeight="1" x14ac:dyDescent="0.2">
      <c r="A89" s="8" t="str">
        <f>'Pregnant Women Participating'!A89</f>
        <v>Alaska</v>
      </c>
      <c r="B89" s="13">
        <v>2939</v>
      </c>
      <c r="C89" s="4">
        <v>2917</v>
      </c>
      <c r="D89" s="4">
        <v>2864</v>
      </c>
      <c r="E89" s="4">
        <v>2836</v>
      </c>
      <c r="F89" s="42">
        <v>2822</v>
      </c>
      <c r="G89" s="13">
        <f t="shared" si="1"/>
        <v>2875.6</v>
      </c>
    </row>
    <row r="90" spans="1:7" ht="12" customHeight="1" x14ac:dyDescent="0.2">
      <c r="A90" s="8" t="str">
        <f>'Pregnant Women Participating'!A90</f>
        <v>American Samoa</v>
      </c>
      <c r="B90" s="13">
        <v>735</v>
      </c>
      <c r="C90" s="4">
        <v>715</v>
      </c>
      <c r="D90" s="4">
        <v>726</v>
      </c>
      <c r="E90" s="4">
        <v>763</v>
      </c>
      <c r="F90" s="42">
        <v>718</v>
      </c>
      <c r="G90" s="13">
        <f t="shared" si="1"/>
        <v>731.4</v>
      </c>
    </row>
    <row r="91" spans="1:7" ht="12" customHeight="1" x14ac:dyDescent="0.2">
      <c r="A91" s="8" t="str">
        <f>'Pregnant Women Participating'!A91</f>
        <v>California</v>
      </c>
      <c r="B91" s="13">
        <v>207670</v>
      </c>
      <c r="C91" s="4">
        <v>200887</v>
      </c>
      <c r="D91" s="4">
        <v>199458</v>
      </c>
      <c r="E91" s="4">
        <v>201077</v>
      </c>
      <c r="F91" s="42">
        <v>199735</v>
      </c>
      <c r="G91" s="13">
        <f t="shared" si="1"/>
        <v>201765.4</v>
      </c>
    </row>
    <row r="92" spans="1:7" ht="12" customHeight="1" x14ac:dyDescent="0.2">
      <c r="A92" s="8" t="str">
        <f>'Pregnant Women Participating'!A92</f>
        <v>Guam</v>
      </c>
      <c r="B92" s="13">
        <v>1181</v>
      </c>
      <c r="C92" s="4">
        <v>1107</v>
      </c>
      <c r="D92" s="4">
        <v>1061</v>
      </c>
      <c r="E92" s="4">
        <v>1094</v>
      </c>
      <c r="F92" s="42">
        <v>1117</v>
      </c>
      <c r="G92" s="13">
        <f t="shared" si="1"/>
        <v>1112</v>
      </c>
    </row>
    <row r="93" spans="1:7" ht="12" customHeight="1" x14ac:dyDescent="0.2">
      <c r="A93" s="8" t="str">
        <f>'Pregnant Women Participating'!A93</f>
        <v>Hawaii</v>
      </c>
      <c r="B93" s="13">
        <v>5526</v>
      </c>
      <c r="C93" s="4">
        <v>5302</v>
      </c>
      <c r="D93" s="4">
        <v>5215</v>
      </c>
      <c r="E93" s="4">
        <v>5269</v>
      </c>
      <c r="F93" s="42">
        <v>5229</v>
      </c>
      <c r="G93" s="13">
        <f t="shared" si="1"/>
        <v>5308.2</v>
      </c>
    </row>
    <row r="94" spans="1:7" ht="12" customHeight="1" x14ac:dyDescent="0.2">
      <c r="A94" s="8" t="str">
        <f>'Pregnant Women Participating'!A94</f>
        <v>Idaho</v>
      </c>
      <c r="B94" s="13">
        <v>7096</v>
      </c>
      <c r="C94" s="4">
        <v>6857</v>
      </c>
      <c r="D94" s="4">
        <v>6754</v>
      </c>
      <c r="E94" s="4">
        <v>6791</v>
      </c>
      <c r="F94" s="42">
        <v>6764</v>
      </c>
      <c r="G94" s="13">
        <f t="shared" si="1"/>
        <v>6852.4</v>
      </c>
    </row>
    <row r="95" spans="1:7" ht="12" customHeight="1" x14ac:dyDescent="0.2">
      <c r="A95" s="8" t="str">
        <f>'Pregnant Women Participating'!A95</f>
        <v>Nevada</v>
      </c>
      <c r="B95" s="13">
        <v>10851</v>
      </c>
      <c r="C95" s="4">
        <v>10287</v>
      </c>
      <c r="D95" s="4">
        <v>10107</v>
      </c>
      <c r="E95" s="4">
        <v>9974</v>
      </c>
      <c r="F95" s="42">
        <v>9914</v>
      </c>
      <c r="G95" s="13">
        <f t="shared" si="1"/>
        <v>10226.6</v>
      </c>
    </row>
    <row r="96" spans="1:7" ht="12" customHeight="1" x14ac:dyDescent="0.2">
      <c r="A96" s="8" t="str">
        <f>'Pregnant Women Participating'!A96</f>
        <v>Oregon</v>
      </c>
      <c r="B96" s="13">
        <v>18473</v>
      </c>
      <c r="C96" s="4">
        <v>17952</v>
      </c>
      <c r="D96" s="4">
        <v>17759</v>
      </c>
      <c r="E96" s="4">
        <v>17879</v>
      </c>
      <c r="F96" s="42">
        <v>17782</v>
      </c>
      <c r="G96" s="13">
        <f t="shared" si="1"/>
        <v>17969</v>
      </c>
    </row>
    <row r="97" spans="1:7" ht="12" customHeight="1" x14ac:dyDescent="0.2">
      <c r="A97" s="8" t="str">
        <f>'Pregnant Women Participating'!A97</f>
        <v>Washington</v>
      </c>
      <c r="B97" s="13">
        <v>30629</v>
      </c>
      <c r="C97" s="4">
        <v>29573</v>
      </c>
      <c r="D97" s="4">
        <v>29366</v>
      </c>
      <c r="E97" s="4">
        <v>29600</v>
      </c>
      <c r="F97" s="42">
        <v>29351</v>
      </c>
      <c r="G97" s="13">
        <f t="shared" si="1"/>
        <v>29703.8</v>
      </c>
    </row>
    <row r="98" spans="1:7" ht="12" customHeight="1" x14ac:dyDescent="0.2">
      <c r="A98" s="8" t="str">
        <f>'Pregnant Women Participating'!A98</f>
        <v>Northern Marianas</v>
      </c>
      <c r="B98" s="13">
        <v>546</v>
      </c>
      <c r="C98" s="4">
        <v>533</v>
      </c>
      <c r="D98" s="4">
        <v>526</v>
      </c>
      <c r="E98" s="4">
        <v>526</v>
      </c>
      <c r="F98" s="42">
        <v>529</v>
      </c>
      <c r="G98" s="13">
        <f t="shared" si="1"/>
        <v>532</v>
      </c>
    </row>
    <row r="99" spans="1:7" ht="12" customHeight="1" x14ac:dyDescent="0.2">
      <c r="A99" s="8" t="str">
        <f>'Pregnant Women Participating'!A99</f>
        <v>Inter-Tribal Council, NV</v>
      </c>
      <c r="B99" s="13">
        <v>87</v>
      </c>
      <c r="C99" s="4">
        <v>76</v>
      </c>
      <c r="D99" s="4">
        <v>79</v>
      </c>
      <c r="E99" s="4">
        <v>75</v>
      </c>
      <c r="F99" s="42">
        <v>79</v>
      </c>
      <c r="G99" s="13">
        <f t="shared" si="1"/>
        <v>79.2</v>
      </c>
    </row>
    <row r="100" spans="1:7" s="17" customFormat="1" ht="24.75" customHeight="1" x14ac:dyDescent="0.2">
      <c r="A100" s="14" t="str">
        <f>'Pregnant Women Participating'!A100</f>
        <v>Western Region</v>
      </c>
      <c r="B100" s="16">
        <v>285733</v>
      </c>
      <c r="C100" s="15">
        <v>276206</v>
      </c>
      <c r="D100" s="15">
        <v>273915</v>
      </c>
      <c r="E100" s="15">
        <v>275884</v>
      </c>
      <c r="F100" s="41">
        <v>274040</v>
      </c>
      <c r="G100" s="16">
        <f t="shared" si="1"/>
        <v>277155.59999999998</v>
      </c>
    </row>
    <row r="101" spans="1:7" s="31" customFormat="1" ht="16.5" customHeight="1" thickBot="1" x14ac:dyDescent="0.25">
      <c r="A101" s="28" t="str">
        <f>'Pregnant Women Participating'!A101</f>
        <v>TOTAL</v>
      </c>
      <c r="B101" s="29">
        <v>1530220</v>
      </c>
      <c r="C101" s="30">
        <v>1481551</v>
      </c>
      <c r="D101" s="30">
        <v>1457511</v>
      </c>
      <c r="E101" s="30">
        <v>1452391</v>
      </c>
      <c r="F101" s="44">
        <v>1440938</v>
      </c>
      <c r="G101" s="29">
        <f t="shared" si="1"/>
        <v>1472522.2</v>
      </c>
    </row>
    <row r="102" spans="1:7" ht="12.75" customHeight="1" thickTop="1" x14ac:dyDescent="0.2">
      <c r="A102" s="9"/>
    </row>
    <row r="103" spans="1:7" x14ac:dyDescent="0.2">
      <c r="A103" s="9"/>
    </row>
    <row r="104" spans="1:7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1"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04"/>
  <sheetViews>
    <sheetView workbookViewId="0"/>
  </sheetViews>
  <sheetFormatPr defaultColWidth="9.140625" defaultRowHeight="12" x14ac:dyDescent="0.2"/>
  <cols>
    <col min="1" max="1" width="34.7109375" style="56" customWidth="1"/>
    <col min="2" max="6" width="11.7109375" style="56" customWidth="1"/>
    <col min="7" max="7" width="13.7109375" style="56" customWidth="1"/>
    <col min="8" max="16384" width="9.140625" style="56"/>
  </cols>
  <sheetData>
    <row r="1" spans="1:7" ht="12" customHeight="1" x14ac:dyDescent="0.2">
      <c r="A1" s="54" t="s">
        <v>25</v>
      </c>
      <c r="B1" s="55"/>
      <c r="C1" s="55"/>
      <c r="D1" s="55"/>
      <c r="E1" s="55"/>
      <c r="F1" s="55"/>
    </row>
    <row r="2" spans="1:7" ht="12" customHeight="1" x14ac:dyDescent="0.2">
      <c r="A2" s="54" t="str">
        <f>'Pregnant Women Participating'!A2</f>
        <v>FISCAL YEAR 2026</v>
      </c>
      <c r="B2" s="55"/>
      <c r="C2" s="55"/>
      <c r="D2" s="55"/>
      <c r="E2" s="55"/>
      <c r="F2" s="55"/>
    </row>
    <row r="3" spans="1:7" ht="12" customHeight="1" x14ac:dyDescent="0.2">
      <c r="A3" s="57" t="str">
        <f>'Pregnant Women Participating'!A3</f>
        <v>Data as of May 08, 2026</v>
      </c>
      <c r="B3" s="55"/>
      <c r="C3" s="55"/>
      <c r="D3" s="55"/>
      <c r="E3" s="55"/>
      <c r="F3" s="55"/>
    </row>
    <row r="4" spans="1:7" ht="12" customHeight="1" x14ac:dyDescent="0.2">
      <c r="A4" s="55"/>
      <c r="B4" s="55"/>
      <c r="C4" s="55"/>
      <c r="D4" s="55"/>
      <c r="E4" s="55"/>
      <c r="F4" s="55"/>
    </row>
    <row r="5" spans="1:7" ht="24" customHeight="1" x14ac:dyDescent="0.2">
      <c r="A5" s="58" t="s">
        <v>0</v>
      </c>
      <c r="B5" s="59">
        <f>DATE(RIGHT(A2,4)-1,10,1)</f>
        <v>45931</v>
      </c>
      <c r="C5" s="60">
        <f>DATE(RIGHT(A2,4)-1,11,1)</f>
        <v>45962</v>
      </c>
      <c r="D5" s="60">
        <f>DATE(RIGHT(A2,4)-1,12,1)</f>
        <v>45992</v>
      </c>
      <c r="E5" s="60">
        <f>DATE(RIGHT(A2,4),1,1)</f>
        <v>46023</v>
      </c>
      <c r="F5" s="61">
        <f>DATE(RIGHT(A2,4),2,1)</f>
        <v>46054</v>
      </c>
      <c r="G5" s="62" t="s">
        <v>12</v>
      </c>
    </row>
    <row r="6" spans="1:7" ht="12" customHeight="1" x14ac:dyDescent="0.2">
      <c r="A6" s="63" t="str">
        <f>'Pregnant Women Participating'!A6</f>
        <v>Connecticut</v>
      </c>
      <c r="B6" s="64">
        <v>1877</v>
      </c>
      <c r="C6" s="65">
        <v>1811</v>
      </c>
      <c r="D6" s="65">
        <v>1792</v>
      </c>
      <c r="E6" s="65">
        <v>1786</v>
      </c>
      <c r="F6" s="66">
        <v>1718</v>
      </c>
      <c r="G6" s="64">
        <f t="shared" ref="G6:G101" si="0">IF(SUM(B6:F6)&gt;0,AVERAGE(B6:F6),"0")</f>
        <v>1796.8</v>
      </c>
    </row>
    <row r="7" spans="1:7" ht="12" customHeight="1" x14ac:dyDescent="0.2">
      <c r="A7" s="63" t="str">
        <f>'Pregnant Women Participating'!A7</f>
        <v>Maine</v>
      </c>
      <c r="B7" s="64">
        <v>1017</v>
      </c>
      <c r="C7" s="65">
        <v>964</v>
      </c>
      <c r="D7" s="65">
        <v>971</v>
      </c>
      <c r="E7" s="65">
        <v>984</v>
      </c>
      <c r="F7" s="66">
        <v>992</v>
      </c>
      <c r="G7" s="64">
        <f t="shared" si="0"/>
        <v>985.6</v>
      </c>
    </row>
    <row r="8" spans="1:7" ht="12" customHeight="1" x14ac:dyDescent="0.2">
      <c r="A8" s="63" t="str">
        <f>'Pregnant Women Participating'!A8</f>
        <v>Massachusetts</v>
      </c>
      <c r="B8" s="64">
        <v>4150</v>
      </c>
      <c r="C8" s="65">
        <v>4094</v>
      </c>
      <c r="D8" s="65">
        <v>4034</v>
      </c>
      <c r="E8" s="65">
        <v>4004</v>
      </c>
      <c r="F8" s="66">
        <v>3977</v>
      </c>
      <c r="G8" s="64">
        <f t="shared" si="0"/>
        <v>4051.8</v>
      </c>
    </row>
    <row r="9" spans="1:7" ht="12" customHeight="1" x14ac:dyDescent="0.2">
      <c r="A9" s="63" t="str">
        <f>'Pregnant Women Participating'!A9</f>
        <v>New Hampshire</v>
      </c>
      <c r="B9" s="64">
        <v>657</v>
      </c>
      <c r="C9" s="65">
        <v>615</v>
      </c>
      <c r="D9" s="65">
        <v>611</v>
      </c>
      <c r="E9" s="65">
        <v>636</v>
      </c>
      <c r="F9" s="66">
        <v>606</v>
      </c>
      <c r="G9" s="64">
        <f t="shared" si="0"/>
        <v>625</v>
      </c>
    </row>
    <row r="10" spans="1:7" ht="12" customHeight="1" x14ac:dyDescent="0.2">
      <c r="A10" s="63" t="str">
        <f>'Pregnant Women Participating'!A10</f>
        <v>New York</v>
      </c>
      <c r="B10" s="64">
        <v>14788</v>
      </c>
      <c r="C10" s="65">
        <v>14495</v>
      </c>
      <c r="D10" s="65">
        <v>14509</v>
      </c>
      <c r="E10" s="65">
        <v>14459</v>
      </c>
      <c r="F10" s="66">
        <v>14469</v>
      </c>
      <c r="G10" s="64">
        <f t="shared" si="0"/>
        <v>14544</v>
      </c>
    </row>
    <row r="11" spans="1:7" ht="12" customHeight="1" x14ac:dyDescent="0.2">
      <c r="A11" s="63" t="str">
        <f>'Pregnant Women Participating'!A11</f>
        <v>Rhode Island</v>
      </c>
      <c r="B11" s="64">
        <v>550</v>
      </c>
      <c r="C11" s="65">
        <v>522</v>
      </c>
      <c r="D11" s="65">
        <v>527</v>
      </c>
      <c r="E11" s="65">
        <v>517</v>
      </c>
      <c r="F11" s="66">
        <v>523</v>
      </c>
      <c r="G11" s="64">
        <f t="shared" si="0"/>
        <v>527.79999999999995</v>
      </c>
    </row>
    <row r="12" spans="1:7" ht="12" customHeight="1" x14ac:dyDescent="0.2">
      <c r="A12" s="63" t="str">
        <f>'Pregnant Women Participating'!A12</f>
        <v>Vermont</v>
      </c>
      <c r="B12" s="64">
        <v>663</v>
      </c>
      <c r="C12" s="65">
        <v>681</v>
      </c>
      <c r="D12" s="65">
        <v>690</v>
      </c>
      <c r="E12" s="65">
        <v>692</v>
      </c>
      <c r="F12" s="66">
        <v>698</v>
      </c>
      <c r="G12" s="64">
        <f t="shared" si="0"/>
        <v>684.8</v>
      </c>
    </row>
    <row r="13" spans="1:7" ht="12" customHeight="1" x14ac:dyDescent="0.2">
      <c r="A13" s="63" t="str">
        <f>'Pregnant Women Participating'!A13</f>
        <v>Virgin Islands</v>
      </c>
      <c r="B13" s="64">
        <v>59</v>
      </c>
      <c r="C13" s="65">
        <v>56</v>
      </c>
      <c r="D13" s="65">
        <v>52</v>
      </c>
      <c r="E13" s="65">
        <v>55</v>
      </c>
      <c r="F13" s="66">
        <v>0</v>
      </c>
      <c r="G13" s="64">
        <f t="shared" si="0"/>
        <v>44.4</v>
      </c>
    </row>
    <row r="14" spans="1:7" ht="12" customHeight="1" x14ac:dyDescent="0.2">
      <c r="A14" s="63" t="str">
        <f>'Pregnant Women Participating'!A14</f>
        <v>Pleasant Point, ME</v>
      </c>
      <c r="B14" s="64">
        <v>2</v>
      </c>
      <c r="C14" s="65">
        <v>1</v>
      </c>
      <c r="D14" s="65">
        <v>1</v>
      </c>
      <c r="E14" s="65">
        <v>1</v>
      </c>
      <c r="F14" s="66">
        <v>0</v>
      </c>
      <c r="G14" s="64">
        <f t="shared" si="0"/>
        <v>1</v>
      </c>
    </row>
    <row r="15" spans="1:7" s="71" customFormat="1" ht="24.75" customHeight="1" x14ac:dyDescent="0.2">
      <c r="A15" s="67" t="str">
        <f>'Pregnant Women Participating'!A15</f>
        <v>Northeast Region</v>
      </c>
      <c r="B15" s="68">
        <v>23763</v>
      </c>
      <c r="C15" s="69">
        <v>23239</v>
      </c>
      <c r="D15" s="69">
        <v>23187</v>
      </c>
      <c r="E15" s="69">
        <v>23134</v>
      </c>
      <c r="F15" s="70">
        <v>22983</v>
      </c>
      <c r="G15" s="68">
        <f t="shared" si="0"/>
        <v>23261.200000000001</v>
      </c>
    </row>
    <row r="16" spans="1:7" ht="12" customHeight="1" x14ac:dyDescent="0.2">
      <c r="A16" s="63" t="str">
        <f>'Pregnant Women Participating'!A16</f>
        <v>Delaware</v>
      </c>
      <c r="B16" s="64">
        <v>606</v>
      </c>
      <c r="C16" s="65">
        <v>610</v>
      </c>
      <c r="D16" s="65">
        <v>598</v>
      </c>
      <c r="E16" s="65">
        <v>599</v>
      </c>
      <c r="F16" s="66">
        <v>598</v>
      </c>
      <c r="G16" s="64">
        <f t="shared" si="0"/>
        <v>602.20000000000005</v>
      </c>
    </row>
    <row r="17" spans="1:7" ht="12" customHeight="1" x14ac:dyDescent="0.2">
      <c r="A17" s="63" t="str">
        <f>'Pregnant Women Participating'!A17</f>
        <v>District of Columbia</v>
      </c>
      <c r="B17" s="64">
        <v>308</v>
      </c>
      <c r="C17" s="65">
        <v>301</v>
      </c>
      <c r="D17" s="65">
        <v>301</v>
      </c>
      <c r="E17" s="65">
        <v>299</v>
      </c>
      <c r="F17" s="66">
        <v>286</v>
      </c>
      <c r="G17" s="64">
        <f t="shared" si="0"/>
        <v>299</v>
      </c>
    </row>
    <row r="18" spans="1:7" ht="12" customHeight="1" x14ac:dyDescent="0.2">
      <c r="A18" s="63" t="str">
        <f>'Pregnant Women Participating'!A18</f>
        <v>Maryland</v>
      </c>
      <c r="B18" s="64">
        <v>4811</v>
      </c>
      <c r="C18" s="65">
        <v>4558</v>
      </c>
      <c r="D18" s="65">
        <v>4441</v>
      </c>
      <c r="E18" s="65">
        <v>4392</v>
      </c>
      <c r="F18" s="66">
        <v>4253</v>
      </c>
      <c r="G18" s="64">
        <f t="shared" si="0"/>
        <v>4491</v>
      </c>
    </row>
    <row r="19" spans="1:7" ht="12" customHeight="1" x14ac:dyDescent="0.2">
      <c r="A19" s="63" t="str">
        <f>'Pregnant Women Participating'!A19</f>
        <v>New Jersey</v>
      </c>
      <c r="B19" s="64">
        <v>6007</v>
      </c>
      <c r="C19" s="65">
        <v>5976</v>
      </c>
      <c r="D19" s="65">
        <v>5862</v>
      </c>
      <c r="E19" s="65">
        <v>5887</v>
      </c>
      <c r="F19" s="66">
        <v>5958</v>
      </c>
      <c r="G19" s="64">
        <f t="shared" si="0"/>
        <v>5938</v>
      </c>
    </row>
    <row r="20" spans="1:7" ht="12" customHeight="1" x14ac:dyDescent="0.2">
      <c r="A20" s="63" t="str">
        <f>'Pregnant Women Participating'!A20</f>
        <v>Pennsylvania</v>
      </c>
      <c r="B20" s="64">
        <v>5959</v>
      </c>
      <c r="C20" s="65">
        <v>5833</v>
      </c>
      <c r="D20" s="65">
        <v>5742</v>
      </c>
      <c r="E20" s="65">
        <v>5659</v>
      </c>
      <c r="F20" s="66">
        <v>5697</v>
      </c>
      <c r="G20" s="64">
        <f t="shared" si="0"/>
        <v>5778</v>
      </c>
    </row>
    <row r="21" spans="1:7" ht="12" customHeight="1" x14ac:dyDescent="0.2">
      <c r="A21" s="63" t="str">
        <f>'Pregnant Women Participating'!A21</f>
        <v>Puerto Rico</v>
      </c>
      <c r="B21" s="64">
        <v>2447</v>
      </c>
      <c r="C21" s="65">
        <v>2359</v>
      </c>
      <c r="D21" s="65">
        <v>2356</v>
      </c>
      <c r="E21" s="65">
        <v>2347</v>
      </c>
      <c r="F21" s="66">
        <v>2375</v>
      </c>
      <c r="G21" s="64">
        <f t="shared" si="0"/>
        <v>2376.8000000000002</v>
      </c>
    </row>
    <row r="22" spans="1:7" ht="12" customHeight="1" x14ac:dyDescent="0.2">
      <c r="A22" s="63" t="str">
        <f>'Pregnant Women Participating'!A22</f>
        <v>Virginia</v>
      </c>
      <c r="B22" s="64">
        <v>3812</v>
      </c>
      <c r="C22" s="65">
        <v>3690</v>
      </c>
      <c r="D22" s="65">
        <v>3686</v>
      </c>
      <c r="E22" s="65">
        <v>3564</v>
      </c>
      <c r="F22" s="66">
        <v>3538</v>
      </c>
      <c r="G22" s="64">
        <f t="shared" si="0"/>
        <v>3658</v>
      </c>
    </row>
    <row r="23" spans="1:7" ht="12" customHeight="1" x14ac:dyDescent="0.2">
      <c r="A23" s="63" t="str">
        <f>'Pregnant Women Participating'!A23</f>
        <v>West Virginia</v>
      </c>
      <c r="B23" s="64">
        <v>1417</v>
      </c>
      <c r="C23" s="65">
        <v>1407</v>
      </c>
      <c r="D23" s="65">
        <v>1408</v>
      </c>
      <c r="E23" s="65">
        <v>1395</v>
      </c>
      <c r="F23" s="66">
        <v>1391</v>
      </c>
      <c r="G23" s="64">
        <f t="shared" si="0"/>
        <v>1403.6</v>
      </c>
    </row>
    <row r="24" spans="1:7" s="71" customFormat="1" ht="24.75" customHeight="1" x14ac:dyDescent="0.2">
      <c r="A24" s="67" t="str">
        <f>'Pregnant Women Participating'!A24</f>
        <v>Mid-Atlantic Region</v>
      </c>
      <c r="B24" s="68">
        <v>25367</v>
      </c>
      <c r="C24" s="69">
        <v>24734</v>
      </c>
      <c r="D24" s="69">
        <v>24394</v>
      </c>
      <c r="E24" s="69">
        <v>24142</v>
      </c>
      <c r="F24" s="70">
        <v>24096</v>
      </c>
      <c r="G24" s="68">
        <f t="shared" si="0"/>
        <v>24546.6</v>
      </c>
    </row>
    <row r="25" spans="1:7" ht="12" customHeight="1" x14ac:dyDescent="0.2">
      <c r="A25" s="63" t="str">
        <f>'Pregnant Women Participating'!A25</f>
        <v>Alabama</v>
      </c>
      <c r="B25" s="64">
        <v>2481</v>
      </c>
      <c r="C25" s="65">
        <v>2363</v>
      </c>
      <c r="D25" s="65">
        <v>2350</v>
      </c>
      <c r="E25" s="65">
        <v>2381</v>
      </c>
      <c r="F25" s="66">
        <v>2399</v>
      </c>
      <c r="G25" s="64">
        <f t="shared" si="0"/>
        <v>2394.8000000000002</v>
      </c>
    </row>
    <row r="26" spans="1:7" ht="12" customHeight="1" x14ac:dyDescent="0.2">
      <c r="A26" s="63" t="str">
        <f>'Pregnant Women Participating'!A26</f>
        <v>Florida</v>
      </c>
      <c r="B26" s="64">
        <v>15941</v>
      </c>
      <c r="C26" s="65">
        <v>15288</v>
      </c>
      <c r="D26" s="65">
        <v>14984</v>
      </c>
      <c r="E26" s="65">
        <v>14802</v>
      </c>
      <c r="F26" s="66">
        <v>14297</v>
      </c>
      <c r="G26" s="64">
        <f t="shared" si="0"/>
        <v>15062.4</v>
      </c>
    </row>
    <row r="27" spans="1:7" ht="12" customHeight="1" x14ac:dyDescent="0.2">
      <c r="A27" s="63" t="str">
        <f>'Pregnant Women Participating'!A27</f>
        <v>Georgia</v>
      </c>
      <c r="B27" s="64">
        <v>7998</v>
      </c>
      <c r="C27" s="65">
        <v>7925</v>
      </c>
      <c r="D27" s="65">
        <v>7899</v>
      </c>
      <c r="E27" s="65">
        <v>7916</v>
      </c>
      <c r="F27" s="66">
        <v>7880</v>
      </c>
      <c r="G27" s="64">
        <f t="shared" si="0"/>
        <v>7923.6</v>
      </c>
    </row>
    <row r="28" spans="1:7" ht="12" customHeight="1" x14ac:dyDescent="0.2">
      <c r="A28" s="63" t="str">
        <f>'Pregnant Women Participating'!A28</f>
        <v>Kentucky</v>
      </c>
      <c r="B28" s="64">
        <v>2957</v>
      </c>
      <c r="C28" s="65">
        <v>2915</v>
      </c>
      <c r="D28" s="65">
        <v>2851</v>
      </c>
      <c r="E28" s="65">
        <v>2839</v>
      </c>
      <c r="F28" s="66">
        <v>2807</v>
      </c>
      <c r="G28" s="64">
        <f t="shared" si="0"/>
        <v>2873.8</v>
      </c>
    </row>
    <row r="29" spans="1:7" ht="12" customHeight="1" x14ac:dyDescent="0.2">
      <c r="A29" s="63" t="str">
        <f>'Pregnant Women Participating'!A29</f>
        <v>Mississippi</v>
      </c>
      <c r="B29" s="64">
        <v>1169</v>
      </c>
      <c r="C29" s="65">
        <v>1163</v>
      </c>
      <c r="D29" s="65">
        <v>1087</v>
      </c>
      <c r="E29" s="65">
        <v>1010</v>
      </c>
      <c r="F29" s="66">
        <v>1038</v>
      </c>
      <c r="G29" s="64">
        <f t="shared" si="0"/>
        <v>1093.4000000000001</v>
      </c>
    </row>
    <row r="30" spans="1:7" ht="12" customHeight="1" x14ac:dyDescent="0.2">
      <c r="A30" s="63" t="str">
        <f>'Pregnant Women Participating'!A30</f>
        <v>North Carolina</v>
      </c>
      <c r="B30" s="64">
        <v>10613</v>
      </c>
      <c r="C30" s="65">
        <v>10336</v>
      </c>
      <c r="D30" s="65">
        <v>10264</v>
      </c>
      <c r="E30" s="65">
        <v>10368</v>
      </c>
      <c r="F30" s="66">
        <v>10333</v>
      </c>
      <c r="G30" s="64">
        <f t="shared" si="0"/>
        <v>10382.799999999999</v>
      </c>
    </row>
    <row r="31" spans="1:7" ht="12" customHeight="1" x14ac:dyDescent="0.2">
      <c r="A31" s="63" t="str">
        <f>'Pregnant Women Participating'!A31</f>
        <v>South Carolina</v>
      </c>
      <c r="B31" s="64">
        <v>2769</v>
      </c>
      <c r="C31" s="65">
        <v>2664</v>
      </c>
      <c r="D31" s="65">
        <v>2631</v>
      </c>
      <c r="E31" s="65">
        <v>2607</v>
      </c>
      <c r="F31" s="66">
        <v>2563</v>
      </c>
      <c r="G31" s="64">
        <f t="shared" si="0"/>
        <v>2646.8</v>
      </c>
    </row>
    <row r="32" spans="1:7" ht="12" customHeight="1" x14ac:dyDescent="0.2">
      <c r="A32" s="63" t="str">
        <f>'Pregnant Women Participating'!A32</f>
        <v>Tennessee</v>
      </c>
      <c r="B32" s="64">
        <v>5643</v>
      </c>
      <c r="C32" s="65">
        <v>5414</v>
      </c>
      <c r="D32" s="65">
        <v>5298</v>
      </c>
      <c r="E32" s="65">
        <v>5209</v>
      </c>
      <c r="F32" s="66">
        <v>5283</v>
      </c>
      <c r="G32" s="64">
        <f t="shared" si="0"/>
        <v>5369.4</v>
      </c>
    </row>
    <row r="33" spans="1:7" ht="12" customHeight="1" x14ac:dyDescent="0.2">
      <c r="A33" s="63" t="str">
        <f>'Pregnant Women Participating'!A33</f>
        <v>Choctaw Indians, MS</v>
      </c>
      <c r="B33" s="64">
        <v>4</v>
      </c>
      <c r="C33" s="65">
        <v>5</v>
      </c>
      <c r="D33" s="65">
        <v>4</v>
      </c>
      <c r="E33" s="65">
        <v>5</v>
      </c>
      <c r="F33" s="66">
        <v>4</v>
      </c>
      <c r="G33" s="64">
        <f t="shared" si="0"/>
        <v>4.4000000000000004</v>
      </c>
    </row>
    <row r="34" spans="1:7" ht="12" customHeight="1" x14ac:dyDescent="0.2">
      <c r="A34" s="63" t="str">
        <f>'Pregnant Women Participating'!A34</f>
        <v>Eastern Cherokee, NC</v>
      </c>
      <c r="B34" s="64">
        <v>30</v>
      </c>
      <c r="C34" s="65">
        <v>31</v>
      </c>
      <c r="D34" s="65">
        <v>31</v>
      </c>
      <c r="E34" s="65">
        <v>32</v>
      </c>
      <c r="F34" s="66">
        <v>32</v>
      </c>
      <c r="G34" s="64">
        <f t="shared" si="0"/>
        <v>31.2</v>
      </c>
    </row>
    <row r="35" spans="1:7" s="71" customFormat="1" ht="24.75" customHeight="1" x14ac:dyDescent="0.2">
      <c r="A35" s="67" t="str">
        <f>'Pregnant Women Participating'!A35</f>
        <v>Southeast Region</v>
      </c>
      <c r="B35" s="68">
        <v>49605</v>
      </c>
      <c r="C35" s="69">
        <v>48104</v>
      </c>
      <c r="D35" s="69">
        <v>47399</v>
      </c>
      <c r="E35" s="69">
        <v>47169</v>
      </c>
      <c r="F35" s="70">
        <v>46636</v>
      </c>
      <c r="G35" s="68">
        <f t="shared" si="0"/>
        <v>47782.6</v>
      </c>
    </row>
    <row r="36" spans="1:7" ht="12" customHeight="1" x14ac:dyDescent="0.2">
      <c r="A36" s="63" t="str">
        <f>'Pregnant Women Participating'!A36</f>
        <v>Illinois</v>
      </c>
      <c r="B36" s="64">
        <v>5428</v>
      </c>
      <c r="C36" s="65">
        <v>5292</v>
      </c>
      <c r="D36" s="65">
        <v>5242</v>
      </c>
      <c r="E36" s="65">
        <v>5262</v>
      </c>
      <c r="F36" s="66">
        <v>5221</v>
      </c>
      <c r="G36" s="64">
        <f t="shared" si="0"/>
        <v>5289</v>
      </c>
    </row>
    <row r="37" spans="1:7" ht="12" customHeight="1" x14ac:dyDescent="0.2">
      <c r="A37" s="63" t="str">
        <f>'Pregnant Women Participating'!A37</f>
        <v>Indiana</v>
      </c>
      <c r="B37" s="64">
        <v>6771</v>
      </c>
      <c r="C37" s="65">
        <v>6587</v>
      </c>
      <c r="D37" s="65">
        <v>6575</v>
      </c>
      <c r="E37" s="65">
        <v>6653</v>
      </c>
      <c r="F37" s="66">
        <v>6614</v>
      </c>
      <c r="G37" s="64">
        <f t="shared" si="0"/>
        <v>6640</v>
      </c>
    </row>
    <row r="38" spans="1:7" ht="12" customHeight="1" x14ac:dyDescent="0.2">
      <c r="A38" s="63" t="str">
        <f>'Pregnant Women Participating'!A38</f>
        <v>Iowa</v>
      </c>
      <c r="B38" s="64">
        <v>2360</v>
      </c>
      <c r="C38" s="65">
        <v>2305</v>
      </c>
      <c r="D38" s="65">
        <v>2351</v>
      </c>
      <c r="E38" s="65">
        <v>2318</v>
      </c>
      <c r="F38" s="66">
        <v>2334</v>
      </c>
      <c r="G38" s="64">
        <f t="shared" si="0"/>
        <v>2333.6</v>
      </c>
    </row>
    <row r="39" spans="1:7" ht="12" customHeight="1" x14ac:dyDescent="0.2">
      <c r="A39" s="63" t="str">
        <f>'Pregnant Women Participating'!A39</f>
        <v>Michigan</v>
      </c>
      <c r="B39" s="64">
        <v>7901</v>
      </c>
      <c r="C39" s="65">
        <v>7678</v>
      </c>
      <c r="D39" s="65">
        <v>7551</v>
      </c>
      <c r="E39" s="65">
        <v>7546</v>
      </c>
      <c r="F39" s="66">
        <v>7536</v>
      </c>
      <c r="G39" s="64">
        <f t="shared" si="0"/>
        <v>7642.4</v>
      </c>
    </row>
    <row r="40" spans="1:7" ht="12" customHeight="1" x14ac:dyDescent="0.2">
      <c r="A40" s="63" t="str">
        <f>'Pregnant Women Participating'!A40</f>
        <v>Minnesota</v>
      </c>
      <c r="B40" s="64">
        <v>4892</v>
      </c>
      <c r="C40" s="65">
        <v>4781</v>
      </c>
      <c r="D40" s="65">
        <v>4765</v>
      </c>
      <c r="E40" s="65">
        <v>4720</v>
      </c>
      <c r="F40" s="66">
        <v>4653</v>
      </c>
      <c r="G40" s="64">
        <f t="shared" si="0"/>
        <v>4762.2</v>
      </c>
    </row>
    <row r="41" spans="1:7" ht="12" customHeight="1" x14ac:dyDescent="0.2">
      <c r="A41" s="63" t="str">
        <f>'Pregnant Women Participating'!A41</f>
        <v>Ohio</v>
      </c>
      <c r="B41" s="64">
        <v>6393</v>
      </c>
      <c r="C41" s="65">
        <v>6290</v>
      </c>
      <c r="D41" s="65">
        <v>6164</v>
      </c>
      <c r="E41" s="65">
        <v>5981</v>
      </c>
      <c r="F41" s="66">
        <v>5984</v>
      </c>
      <c r="G41" s="64">
        <f t="shared" si="0"/>
        <v>6162.4</v>
      </c>
    </row>
    <row r="42" spans="1:7" ht="12" customHeight="1" x14ac:dyDescent="0.2">
      <c r="A42" s="63" t="str">
        <f>'Pregnant Women Participating'!A42</f>
        <v>Wisconsin</v>
      </c>
      <c r="B42" s="64">
        <v>3997</v>
      </c>
      <c r="C42" s="65">
        <v>3971</v>
      </c>
      <c r="D42" s="65">
        <v>3923</v>
      </c>
      <c r="E42" s="65">
        <v>3809</v>
      </c>
      <c r="F42" s="66">
        <v>3808</v>
      </c>
      <c r="G42" s="64">
        <f t="shared" si="0"/>
        <v>3901.6</v>
      </c>
    </row>
    <row r="43" spans="1:7" s="71" customFormat="1" ht="24.75" customHeight="1" x14ac:dyDescent="0.2">
      <c r="A43" s="67" t="str">
        <f>'Pregnant Women Participating'!A43</f>
        <v>Midwest Region</v>
      </c>
      <c r="B43" s="68">
        <v>37742</v>
      </c>
      <c r="C43" s="69">
        <v>36904</v>
      </c>
      <c r="D43" s="69">
        <v>36571</v>
      </c>
      <c r="E43" s="69">
        <v>36289</v>
      </c>
      <c r="F43" s="70">
        <v>36150</v>
      </c>
      <c r="G43" s="68">
        <f t="shared" si="0"/>
        <v>36731.199999999997</v>
      </c>
    </row>
    <row r="44" spans="1:7" ht="12" customHeight="1" x14ac:dyDescent="0.2">
      <c r="A44" s="63" t="str">
        <f>'Pregnant Women Participating'!A44</f>
        <v>Arizona</v>
      </c>
      <c r="B44" s="64">
        <v>4713</v>
      </c>
      <c r="C44" s="65">
        <v>4660</v>
      </c>
      <c r="D44" s="65">
        <v>4673</v>
      </c>
      <c r="E44" s="65">
        <v>4569</v>
      </c>
      <c r="F44" s="66">
        <v>4530</v>
      </c>
      <c r="G44" s="64">
        <f t="shared" si="0"/>
        <v>4629</v>
      </c>
    </row>
    <row r="45" spans="1:7" ht="12" customHeight="1" x14ac:dyDescent="0.2">
      <c r="A45" s="63" t="str">
        <f>'Pregnant Women Participating'!A45</f>
        <v>Arkansas</v>
      </c>
      <c r="B45" s="64">
        <v>2286</v>
      </c>
      <c r="C45" s="65">
        <v>2174</v>
      </c>
      <c r="D45" s="65">
        <v>2055</v>
      </c>
      <c r="E45" s="65">
        <v>2185</v>
      </c>
      <c r="F45" s="66">
        <v>2250</v>
      </c>
      <c r="G45" s="64">
        <f t="shared" si="0"/>
        <v>2190</v>
      </c>
    </row>
    <row r="46" spans="1:7" ht="12" customHeight="1" x14ac:dyDescent="0.2">
      <c r="A46" s="63" t="str">
        <f>'Pregnant Women Participating'!A46</f>
        <v>Louisiana</v>
      </c>
      <c r="B46" s="64">
        <v>2596</v>
      </c>
      <c r="C46" s="65">
        <v>2505</v>
      </c>
      <c r="D46" s="65">
        <v>2484</v>
      </c>
      <c r="E46" s="65">
        <v>2471</v>
      </c>
      <c r="F46" s="66">
        <v>2471</v>
      </c>
      <c r="G46" s="64">
        <f t="shared" si="0"/>
        <v>2505.4</v>
      </c>
    </row>
    <row r="47" spans="1:7" ht="12" customHeight="1" x14ac:dyDescent="0.2">
      <c r="A47" s="63" t="str">
        <f>'Pregnant Women Participating'!A47</f>
        <v>New Mexico</v>
      </c>
      <c r="B47" s="64">
        <v>2502</v>
      </c>
      <c r="C47" s="65">
        <v>2286</v>
      </c>
      <c r="D47" s="65">
        <v>2250</v>
      </c>
      <c r="E47" s="65">
        <v>2434</v>
      </c>
      <c r="F47" s="66">
        <v>2418</v>
      </c>
      <c r="G47" s="64">
        <f t="shared" si="0"/>
        <v>2378</v>
      </c>
    </row>
    <row r="48" spans="1:7" ht="12" customHeight="1" x14ac:dyDescent="0.2">
      <c r="A48" s="63" t="str">
        <f>'Pregnant Women Participating'!A48</f>
        <v>Oklahoma</v>
      </c>
      <c r="B48" s="64">
        <v>3561</v>
      </c>
      <c r="C48" s="65">
        <v>3401</v>
      </c>
      <c r="D48" s="65">
        <v>3324</v>
      </c>
      <c r="E48" s="65">
        <v>3269</v>
      </c>
      <c r="F48" s="66">
        <v>3258</v>
      </c>
      <c r="G48" s="64">
        <f t="shared" si="0"/>
        <v>3362.6</v>
      </c>
    </row>
    <row r="49" spans="1:7" ht="12" customHeight="1" x14ac:dyDescent="0.2">
      <c r="A49" s="63" t="str">
        <f>'Pregnant Women Participating'!A49</f>
        <v>Texas</v>
      </c>
      <c r="B49" s="64">
        <v>23773</v>
      </c>
      <c r="C49" s="65">
        <v>23079</v>
      </c>
      <c r="D49" s="65">
        <v>22796</v>
      </c>
      <c r="E49" s="65">
        <v>22563</v>
      </c>
      <c r="F49" s="66">
        <v>22602</v>
      </c>
      <c r="G49" s="64">
        <f t="shared" si="0"/>
        <v>22962.6</v>
      </c>
    </row>
    <row r="50" spans="1:7" ht="12" customHeight="1" x14ac:dyDescent="0.2">
      <c r="A50" s="63" t="str">
        <f>'Pregnant Women Participating'!A50</f>
        <v>Utah</v>
      </c>
      <c r="B50" s="64">
        <v>3170</v>
      </c>
      <c r="C50" s="65">
        <v>3095</v>
      </c>
      <c r="D50" s="65">
        <v>3040</v>
      </c>
      <c r="E50" s="65">
        <v>2959</v>
      </c>
      <c r="F50" s="66">
        <v>2973</v>
      </c>
      <c r="G50" s="64">
        <f t="shared" si="0"/>
        <v>3047.4</v>
      </c>
    </row>
    <row r="51" spans="1:7" ht="12" customHeight="1" x14ac:dyDescent="0.2">
      <c r="A51" s="63" t="str">
        <f>'Pregnant Women Participating'!A51</f>
        <v>Inter-Tribal Council, AZ</v>
      </c>
      <c r="B51" s="64">
        <v>174</v>
      </c>
      <c r="C51" s="65">
        <v>177</v>
      </c>
      <c r="D51" s="65">
        <v>171</v>
      </c>
      <c r="E51" s="65">
        <v>172</v>
      </c>
      <c r="F51" s="66">
        <v>165</v>
      </c>
      <c r="G51" s="64">
        <f t="shared" si="0"/>
        <v>171.8</v>
      </c>
    </row>
    <row r="52" spans="1:7" ht="12" customHeight="1" x14ac:dyDescent="0.2">
      <c r="A52" s="63" t="str">
        <f>'Pregnant Women Participating'!A52</f>
        <v>Navajo Nation, AZ</v>
      </c>
      <c r="B52" s="64">
        <v>139</v>
      </c>
      <c r="C52" s="65">
        <v>125</v>
      </c>
      <c r="D52" s="65">
        <v>127</v>
      </c>
      <c r="E52" s="65">
        <v>152</v>
      </c>
      <c r="F52" s="66">
        <v>171</v>
      </c>
      <c r="G52" s="64">
        <f t="shared" si="0"/>
        <v>142.80000000000001</v>
      </c>
    </row>
    <row r="53" spans="1:7" ht="12" customHeight="1" x14ac:dyDescent="0.2">
      <c r="A53" s="63" t="str">
        <f>'Pregnant Women Participating'!A53</f>
        <v>Acoma, Canoncito &amp; Laguna, NM</v>
      </c>
      <c r="B53" s="64">
        <v>13</v>
      </c>
      <c r="C53" s="65">
        <v>15</v>
      </c>
      <c r="D53" s="65">
        <v>19</v>
      </c>
      <c r="E53" s="65">
        <v>15</v>
      </c>
      <c r="F53" s="66">
        <v>20</v>
      </c>
      <c r="G53" s="64">
        <f t="shared" si="0"/>
        <v>16.399999999999999</v>
      </c>
    </row>
    <row r="54" spans="1:7" ht="12" customHeight="1" x14ac:dyDescent="0.2">
      <c r="A54" s="63" t="str">
        <f>'Pregnant Women Participating'!A54</f>
        <v>Eight Northern Pueblos, NM</v>
      </c>
      <c r="B54" s="64">
        <v>8</v>
      </c>
      <c r="C54" s="65">
        <v>6</v>
      </c>
      <c r="D54" s="65">
        <v>8</v>
      </c>
      <c r="E54" s="65">
        <v>8</v>
      </c>
      <c r="F54" s="66">
        <v>11</v>
      </c>
      <c r="G54" s="64">
        <f t="shared" si="0"/>
        <v>8.1999999999999993</v>
      </c>
    </row>
    <row r="55" spans="1:7" ht="12" customHeight="1" x14ac:dyDescent="0.2">
      <c r="A55" s="63" t="str">
        <f>'Pregnant Women Participating'!A55</f>
        <v>Five Sandoval Pueblos, NM</v>
      </c>
      <c r="B55" s="64">
        <v>10</v>
      </c>
      <c r="C55" s="65">
        <v>10</v>
      </c>
      <c r="D55" s="65">
        <v>7</v>
      </c>
      <c r="E55" s="65">
        <v>11</v>
      </c>
      <c r="F55" s="66">
        <v>9</v>
      </c>
      <c r="G55" s="64">
        <f t="shared" si="0"/>
        <v>9.4</v>
      </c>
    </row>
    <row r="56" spans="1:7" ht="12" customHeight="1" x14ac:dyDescent="0.2">
      <c r="A56" s="63" t="str">
        <f>'Pregnant Women Participating'!A56</f>
        <v>Isleta Pueblo, NM</v>
      </c>
      <c r="B56" s="64">
        <v>34</v>
      </c>
      <c r="C56" s="65">
        <v>31</v>
      </c>
      <c r="D56" s="65">
        <v>32</v>
      </c>
      <c r="E56" s="65">
        <v>35</v>
      </c>
      <c r="F56" s="66">
        <v>35</v>
      </c>
      <c r="G56" s="64">
        <f t="shared" si="0"/>
        <v>33.4</v>
      </c>
    </row>
    <row r="57" spans="1:7" ht="12" customHeight="1" x14ac:dyDescent="0.2">
      <c r="A57" s="63" t="str">
        <f>'Pregnant Women Participating'!A57</f>
        <v>San Felipe Pueblo, NM</v>
      </c>
      <c r="B57" s="64">
        <v>11</v>
      </c>
      <c r="C57" s="65">
        <v>12</v>
      </c>
      <c r="D57" s="65">
        <v>9</v>
      </c>
      <c r="E57" s="65">
        <v>11</v>
      </c>
      <c r="F57" s="66">
        <v>12</v>
      </c>
      <c r="G57" s="64">
        <f t="shared" si="0"/>
        <v>11</v>
      </c>
    </row>
    <row r="58" spans="1:7" ht="12" customHeight="1" x14ac:dyDescent="0.2">
      <c r="A58" s="63" t="str">
        <f>'Pregnant Women Participating'!A58</f>
        <v>Santo Domingo Tribe, NM</v>
      </c>
      <c r="B58" s="64">
        <v>5</v>
      </c>
      <c r="C58" s="65">
        <v>3</v>
      </c>
      <c r="D58" s="65">
        <v>1</v>
      </c>
      <c r="E58" s="65">
        <v>1</v>
      </c>
      <c r="F58" s="66">
        <v>1</v>
      </c>
      <c r="G58" s="64">
        <f t="shared" si="0"/>
        <v>2.2000000000000002</v>
      </c>
    </row>
    <row r="59" spans="1:7" ht="12" customHeight="1" x14ac:dyDescent="0.2">
      <c r="A59" s="63" t="str">
        <f>'Pregnant Women Participating'!A59</f>
        <v>Zuni Pueblo, NM</v>
      </c>
      <c r="B59" s="64">
        <v>47</v>
      </c>
      <c r="C59" s="65">
        <v>41</v>
      </c>
      <c r="D59" s="65">
        <v>43</v>
      </c>
      <c r="E59" s="65">
        <v>45</v>
      </c>
      <c r="F59" s="66">
        <v>48</v>
      </c>
      <c r="G59" s="64">
        <f t="shared" si="0"/>
        <v>44.8</v>
      </c>
    </row>
    <row r="60" spans="1:7" ht="12" customHeight="1" x14ac:dyDescent="0.2">
      <c r="A60" s="63" t="str">
        <f>'Pregnant Women Participating'!A60</f>
        <v>Cherokee Nation, OK</v>
      </c>
      <c r="B60" s="64">
        <v>198</v>
      </c>
      <c r="C60" s="65">
        <v>190</v>
      </c>
      <c r="D60" s="65">
        <v>198</v>
      </c>
      <c r="E60" s="65">
        <v>206</v>
      </c>
      <c r="F60" s="66">
        <v>207</v>
      </c>
      <c r="G60" s="64">
        <f t="shared" si="0"/>
        <v>199.8</v>
      </c>
    </row>
    <row r="61" spans="1:7" ht="12" customHeight="1" x14ac:dyDescent="0.2">
      <c r="A61" s="63" t="str">
        <f>'Pregnant Women Participating'!A61</f>
        <v>Chickasaw Nation, OK</v>
      </c>
      <c r="B61" s="64">
        <v>185</v>
      </c>
      <c r="C61" s="65">
        <v>188</v>
      </c>
      <c r="D61" s="65">
        <v>190</v>
      </c>
      <c r="E61" s="65">
        <v>196</v>
      </c>
      <c r="F61" s="66">
        <v>186</v>
      </c>
      <c r="G61" s="64">
        <f t="shared" si="0"/>
        <v>189</v>
      </c>
    </row>
    <row r="62" spans="1:7" ht="12" customHeight="1" x14ac:dyDescent="0.2">
      <c r="A62" s="63" t="str">
        <f>'Pregnant Women Participating'!A62</f>
        <v>Choctaw Nation, OK</v>
      </c>
      <c r="B62" s="64">
        <v>176</v>
      </c>
      <c r="C62" s="65">
        <v>185</v>
      </c>
      <c r="D62" s="65">
        <v>189</v>
      </c>
      <c r="E62" s="65">
        <v>187</v>
      </c>
      <c r="F62" s="66">
        <v>198</v>
      </c>
      <c r="G62" s="64">
        <f t="shared" si="0"/>
        <v>187</v>
      </c>
    </row>
    <row r="63" spans="1:7" ht="12" customHeight="1" x14ac:dyDescent="0.2">
      <c r="A63" s="63" t="str">
        <f>'Pregnant Women Participating'!A63</f>
        <v>Citizen Potawatomi Nation, OK</v>
      </c>
      <c r="B63" s="64">
        <v>43</v>
      </c>
      <c r="C63" s="65">
        <v>47</v>
      </c>
      <c r="D63" s="65">
        <v>44</v>
      </c>
      <c r="E63" s="65">
        <v>44</v>
      </c>
      <c r="F63" s="66">
        <v>46</v>
      </c>
      <c r="G63" s="64">
        <f t="shared" si="0"/>
        <v>44.8</v>
      </c>
    </row>
    <row r="64" spans="1:7" ht="12" customHeight="1" x14ac:dyDescent="0.2">
      <c r="A64" s="63" t="str">
        <f>'Pregnant Women Participating'!A64</f>
        <v>Inter-Tribal Council, OK</v>
      </c>
      <c r="B64" s="64">
        <v>30</v>
      </c>
      <c r="C64" s="65">
        <v>25</v>
      </c>
      <c r="D64" s="65">
        <v>31</v>
      </c>
      <c r="E64" s="65">
        <v>30</v>
      </c>
      <c r="F64" s="66">
        <v>31</v>
      </c>
      <c r="G64" s="64">
        <f t="shared" si="0"/>
        <v>29.4</v>
      </c>
    </row>
    <row r="65" spans="1:7" ht="12" customHeight="1" x14ac:dyDescent="0.2">
      <c r="A65" s="63" t="str">
        <f>'Pregnant Women Participating'!A65</f>
        <v>Muscogee Creek Nation, OK</v>
      </c>
      <c r="B65" s="64">
        <v>66</v>
      </c>
      <c r="C65" s="65">
        <v>61</v>
      </c>
      <c r="D65" s="65">
        <v>60</v>
      </c>
      <c r="E65" s="65">
        <v>68</v>
      </c>
      <c r="F65" s="66">
        <v>76</v>
      </c>
      <c r="G65" s="64">
        <f t="shared" si="0"/>
        <v>66.2</v>
      </c>
    </row>
    <row r="66" spans="1:7" ht="12" customHeight="1" x14ac:dyDescent="0.2">
      <c r="A66" s="63" t="str">
        <f>'Pregnant Women Participating'!A66</f>
        <v>Osage Tribal Council, OK</v>
      </c>
      <c r="B66" s="64">
        <v>58</v>
      </c>
      <c r="C66" s="65">
        <v>50</v>
      </c>
      <c r="D66" s="65">
        <v>44</v>
      </c>
      <c r="E66" s="65">
        <v>44</v>
      </c>
      <c r="F66" s="66">
        <v>50</v>
      </c>
      <c r="G66" s="64">
        <f t="shared" si="0"/>
        <v>49.2</v>
      </c>
    </row>
    <row r="67" spans="1:7" ht="12" customHeight="1" x14ac:dyDescent="0.2">
      <c r="A67" s="63" t="str">
        <f>'Pregnant Women Participating'!A67</f>
        <v>Otoe-Missouria Tribe, OK</v>
      </c>
      <c r="B67" s="64">
        <v>15</v>
      </c>
      <c r="C67" s="65">
        <v>16</v>
      </c>
      <c r="D67" s="65">
        <v>15</v>
      </c>
      <c r="E67" s="65">
        <v>18</v>
      </c>
      <c r="F67" s="66">
        <v>15</v>
      </c>
      <c r="G67" s="64">
        <f t="shared" si="0"/>
        <v>15.8</v>
      </c>
    </row>
    <row r="68" spans="1:7" ht="12" customHeight="1" x14ac:dyDescent="0.2">
      <c r="A68" s="63" t="str">
        <f>'Pregnant Women Participating'!A68</f>
        <v>Wichita, Caddo &amp; Delaware (WCD), OK</v>
      </c>
      <c r="B68" s="64">
        <v>148</v>
      </c>
      <c r="C68" s="65">
        <v>133</v>
      </c>
      <c r="D68" s="65">
        <v>130</v>
      </c>
      <c r="E68" s="65">
        <v>134</v>
      </c>
      <c r="F68" s="66">
        <v>127</v>
      </c>
      <c r="G68" s="64">
        <f t="shared" si="0"/>
        <v>134.4</v>
      </c>
    </row>
    <row r="69" spans="1:7" s="71" customFormat="1" ht="24.75" customHeight="1" x14ac:dyDescent="0.2">
      <c r="A69" s="67" t="str">
        <f>'Pregnant Women Participating'!A69</f>
        <v>Southwest Region</v>
      </c>
      <c r="B69" s="68">
        <v>43961</v>
      </c>
      <c r="C69" s="69">
        <v>42515</v>
      </c>
      <c r="D69" s="69">
        <v>41940</v>
      </c>
      <c r="E69" s="69">
        <v>41827</v>
      </c>
      <c r="F69" s="70">
        <v>41910</v>
      </c>
      <c r="G69" s="68">
        <f t="shared" si="0"/>
        <v>42430.6</v>
      </c>
    </row>
    <row r="70" spans="1:7" ht="12" customHeight="1" x14ac:dyDescent="0.2">
      <c r="A70" s="63" t="str">
        <f>'Pregnant Women Participating'!A70</f>
        <v>Colorado</v>
      </c>
      <c r="B70" s="64">
        <v>4999</v>
      </c>
      <c r="C70" s="65">
        <v>4897</v>
      </c>
      <c r="D70" s="65">
        <v>4801</v>
      </c>
      <c r="E70" s="65">
        <v>4729</v>
      </c>
      <c r="F70" s="66">
        <v>4785</v>
      </c>
      <c r="G70" s="64">
        <f t="shared" si="0"/>
        <v>4842.2</v>
      </c>
    </row>
    <row r="71" spans="1:7" ht="12" customHeight="1" x14ac:dyDescent="0.2">
      <c r="A71" s="63" t="str">
        <f>'Pregnant Women Participating'!A71</f>
        <v>Kansas</v>
      </c>
      <c r="B71" s="64">
        <v>2440</v>
      </c>
      <c r="C71" s="65">
        <v>2296</v>
      </c>
      <c r="D71" s="65">
        <v>2258</v>
      </c>
      <c r="E71" s="65">
        <v>2270</v>
      </c>
      <c r="F71" s="66">
        <v>2280</v>
      </c>
      <c r="G71" s="64">
        <f t="shared" si="0"/>
        <v>2308.8000000000002</v>
      </c>
    </row>
    <row r="72" spans="1:7" ht="12" customHeight="1" x14ac:dyDescent="0.2">
      <c r="A72" s="63" t="str">
        <f>'Pregnant Women Participating'!A72</f>
        <v>Missouri</v>
      </c>
      <c r="B72" s="64">
        <v>4736</v>
      </c>
      <c r="C72" s="65">
        <v>4651</v>
      </c>
      <c r="D72" s="65">
        <v>4474</v>
      </c>
      <c r="E72" s="65">
        <v>4438</v>
      </c>
      <c r="F72" s="66">
        <v>4429</v>
      </c>
      <c r="G72" s="64">
        <f t="shared" si="0"/>
        <v>4545.6000000000004</v>
      </c>
    </row>
    <row r="73" spans="1:7" ht="12" customHeight="1" x14ac:dyDescent="0.2">
      <c r="A73" s="63" t="str">
        <f>'Pregnant Women Participating'!A73</f>
        <v>Montana</v>
      </c>
      <c r="B73" s="64">
        <v>838</v>
      </c>
      <c r="C73" s="65">
        <v>809</v>
      </c>
      <c r="D73" s="65">
        <v>812</v>
      </c>
      <c r="E73" s="65">
        <v>820</v>
      </c>
      <c r="F73" s="66">
        <v>801</v>
      </c>
      <c r="G73" s="64">
        <f t="shared" si="0"/>
        <v>816</v>
      </c>
    </row>
    <row r="74" spans="1:7" ht="12" customHeight="1" x14ac:dyDescent="0.2">
      <c r="A74" s="63" t="str">
        <f>'Pregnant Women Participating'!A74</f>
        <v>Nebraska</v>
      </c>
      <c r="B74" s="64">
        <v>1158</v>
      </c>
      <c r="C74" s="65">
        <v>1132</v>
      </c>
      <c r="D74" s="65">
        <v>1120</v>
      </c>
      <c r="E74" s="65">
        <v>1140</v>
      </c>
      <c r="F74" s="66">
        <v>1144</v>
      </c>
      <c r="G74" s="64">
        <f t="shared" si="0"/>
        <v>1138.8</v>
      </c>
    </row>
    <row r="75" spans="1:7" ht="12" customHeight="1" x14ac:dyDescent="0.2">
      <c r="A75" s="63" t="str">
        <f>'Pregnant Women Participating'!A75</f>
        <v>North Dakota</v>
      </c>
      <c r="B75" s="64">
        <v>433</v>
      </c>
      <c r="C75" s="65">
        <v>431</v>
      </c>
      <c r="D75" s="65">
        <v>425</v>
      </c>
      <c r="E75" s="65">
        <v>410</v>
      </c>
      <c r="F75" s="66">
        <v>407</v>
      </c>
      <c r="G75" s="64">
        <f t="shared" si="0"/>
        <v>421.2</v>
      </c>
    </row>
    <row r="76" spans="1:7" ht="12" customHeight="1" x14ac:dyDescent="0.2">
      <c r="A76" s="63" t="str">
        <f>'Pregnant Women Participating'!A76</f>
        <v>South Dakota</v>
      </c>
      <c r="B76" s="64">
        <v>675</v>
      </c>
      <c r="C76" s="65">
        <v>666</v>
      </c>
      <c r="D76" s="65">
        <v>646</v>
      </c>
      <c r="E76" s="65">
        <v>652</v>
      </c>
      <c r="F76" s="66">
        <v>668</v>
      </c>
      <c r="G76" s="64">
        <f t="shared" si="0"/>
        <v>661.4</v>
      </c>
    </row>
    <row r="77" spans="1:7" ht="12" customHeight="1" x14ac:dyDescent="0.2">
      <c r="A77" s="63" t="str">
        <f>'Pregnant Women Participating'!A77</f>
        <v>Wyoming</v>
      </c>
      <c r="B77" s="64">
        <v>480</v>
      </c>
      <c r="C77" s="65">
        <v>450</v>
      </c>
      <c r="D77" s="65">
        <v>471</v>
      </c>
      <c r="E77" s="65">
        <v>464</v>
      </c>
      <c r="F77" s="66">
        <v>446</v>
      </c>
      <c r="G77" s="64">
        <f t="shared" si="0"/>
        <v>462.2</v>
      </c>
    </row>
    <row r="78" spans="1:7" ht="12" customHeight="1" x14ac:dyDescent="0.2">
      <c r="A78" s="63" t="str">
        <f>'Pregnant Women Participating'!A78</f>
        <v>Ute Mountain Ute Tribe, CO</v>
      </c>
      <c r="B78" s="64">
        <v>4</v>
      </c>
      <c r="C78" s="65">
        <v>3</v>
      </c>
      <c r="D78" s="65">
        <v>2</v>
      </c>
      <c r="E78" s="65">
        <v>6</v>
      </c>
      <c r="F78" s="66">
        <v>6</v>
      </c>
      <c r="G78" s="64">
        <f t="shared" si="0"/>
        <v>4.2</v>
      </c>
    </row>
    <row r="79" spans="1:7" ht="12" customHeight="1" x14ac:dyDescent="0.2">
      <c r="A79" s="63" t="str">
        <f>'Pregnant Women Participating'!A79</f>
        <v>Omaha Sioux, NE</v>
      </c>
      <c r="B79" s="64">
        <v>2</v>
      </c>
      <c r="C79" s="65">
        <v>2</v>
      </c>
      <c r="D79" s="65">
        <v>2</v>
      </c>
      <c r="E79" s="65">
        <v>2</v>
      </c>
      <c r="F79" s="66">
        <v>2</v>
      </c>
      <c r="G79" s="64">
        <f t="shared" si="0"/>
        <v>2</v>
      </c>
    </row>
    <row r="80" spans="1:7" ht="12" customHeight="1" x14ac:dyDescent="0.2">
      <c r="A80" s="63" t="str">
        <f>'Pregnant Women Participating'!A80</f>
        <v>Santee Sioux, NE</v>
      </c>
      <c r="B80" s="64">
        <v>0</v>
      </c>
      <c r="C80" s="65">
        <v>0</v>
      </c>
      <c r="D80" s="65">
        <v>0</v>
      </c>
      <c r="E80" s="65">
        <v>0</v>
      </c>
      <c r="F80" s="66">
        <v>0</v>
      </c>
      <c r="G80" s="64" t="str">
        <f t="shared" si="0"/>
        <v>0</v>
      </c>
    </row>
    <row r="81" spans="1:7" ht="12" customHeight="1" x14ac:dyDescent="0.2">
      <c r="A81" s="63" t="str">
        <f>'Pregnant Women Participating'!A81</f>
        <v>Winnebago Tribe, NE</v>
      </c>
      <c r="B81" s="64">
        <v>3</v>
      </c>
      <c r="C81" s="65">
        <v>5</v>
      </c>
      <c r="D81" s="65">
        <v>4</v>
      </c>
      <c r="E81" s="65">
        <v>3</v>
      </c>
      <c r="F81" s="66">
        <v>2</v>
      </c>
      <c r="G81" s="64">
        <f t="shared" si="0"/>
        <v>3.4</v>
      </c>
    </row>
    <row r="82" spans="1:7" ht="12" customHeight="1" x14ac:dyDescent="0.2">
      <c r="A82" s="63" t="str">
        <f>'Pregnant Women Participating'!A82</f>
        <v>Standing Rock Sioux Tribe, ND</v>
      </c>
      <c r="B82" s="64">
        <v>5</v>
      </c>
      <c r="C82" s="65">
        <v>6</v>
      </c>
      <c r="D82" s="65">
        <v>5</v>
      </c>
      <c r="E82" s="65">
        <v>6</v>
      </c>
      <c r="F82" s="66">
        <v>8</v>
      </c>
      <c r="G82" s="64">
        <f t="shared" si="0"/>
        <v>6</v>
      </c>
    </row>
    <row r="83" spans="1:7" ht="12" customHeight="1" x14ac:dyDescent="0.2">
      <c r="A83" s="63" t="str">
        <f>'Pregnant Women Participating'!A83</f>
        <v>Three Affiliated Tribes, ND</v>
      </c>
      <c r="B83" s="64">
        <v>1</v>
      </c>
      <c r="C83" s="65">
        <v>0</v>
      </c>
      <c r="D83" s="65">
        <v>1</v>
      </c>
      <c r="E83" s="65">
        <v>1</v>
      </c>
      <c r="F83" s="66">
        <v>0</v>
      </c>
      <c r="G83" s="64">
        <f t="shared" si="0"/>
        <v>0.6</v>
      </c>
    </row>
    <row r="84" spans="1:7" ht="12" customHeight="1" x14ac:dyDescent="0.2">
      <c r="A84" s="63" t="str">
        <f>'Pregnant Women Participating'!A84</f>
        <v>Cheyenne River Sioux, SD</v>
      </c>
      <c r="B84" s="64">
        <v>22</v>
      </c>
      <c r="C84" s="65">
        <v>16</v>
      </c>
      <c r="D84" s="65">
        <v>14</v>
      </c>
      <c r="E84" s="65">
        <v>14</v>
      </c>
      <c r="F84" s="66">
        <v>13</v>
      </c>
      <c r="G84" s="64">
        <f t="shared" si="0"/>
        <v>15.8</v>
      </c>
    </row>
    <row r="85" spans="1:7" ht="12" customHeight="1" x14ac:dyDescent="0.2">
      <c r="A85" s="63" t="str">
        <f>'Pregnant Women Participating'!A85</f>
        <v>Rosebud Sioux, SD</v>
      </c>
      <c r="B85" s="64">
        <v>42</v>
      </c>
      <c r="C85" s="65">
        <v>26</v>
      </c>
      <c r="D85" s="65">
        <v>23</v>
      </c>
      <c r="E85" s="65">
        <v>20</v>
      </c>
      <c r="F85" s="66">
        <v>15</v>
      </c>
      <c r="G85" s="64">
        <f t="shared" si="0"/>
        <v>25.2</v>
      </c>
    </row>
    <row r="86" spans="1:7" ht="12" customHeight="1" x14ac:dyDescent="0.2">
      <c r="A86" s="63" t="str">
        <f>'Pregnant Women Participating'!A86</f>
        <v>Northern Arapahoe, WY</v>
      </c>
      <c r="B86" s="64">
        <v>9</v>
      </c>
      <c r="C86" s="65">
        <v>4</v>
      </c>
      <c r="D86" s="65">
        <v>5</v>
      </c>
      <c r="E86" s="65">
        <v>5</v>
      </c>
      <c r="F86" s="66">
        <v>6</v>
      </c>
      <c r="G86" s="64">
        <f t="shared" si="0"/>
        <v>5.8</v>
      </c>
    </row>
    <row r="87" spans="1:7" ht="12" customHeight="1" x14ac:dyDescent="0.2">
      <c r="A87" s="63" t="str">
        <f>'Pregnant Women Participating'!A87</f>
        <v>Shoshone Tribe, WY</v>
      </c>
      <c r="B87" s="64">
        <v>5</v>
      </c>
      <c r="C87" s="65">
        <v>5</v>
      </c>
      <c r="D87" s="65">
        <v>5</v>
      </c>
      <c r="E87" s="65">
        <v>5</v>
      </c>
      <c r="F87" s="66">
        <v>5</v>
      </c>
      <c r="G87" s="64">
        <f t="shared" si="0"/>
        <v>5</v>
      </c>
    </row>
    <row r="88" spans="1:7" s="71" customFormat="1" ht="24.75" customHeight="1" x14ac:dyDescent="0.2">
      <c r="A88" s="67" t="str">
        <f>'Pregnant Women Participating'!A88</f>
        <v>Mountain Plains</v>
      </c>
      <c r="B88" s="68">
        <v>15852</v>
      </c>
      <c r="C88" s="69">
        <v>15399</v>
      </c>
      <c r="D88" s="69">
        <v>15068</v>
      </c>
      <c r="E88" s="69">
        <v>14985</v>
      </c>
      <c r="F88" s="70">
        <v>15017</v>
      </c>
      <c r="G88" s="68">
        <f t="shared" si="0"/>
        <v>15264.2</v>
      </c>
    </row>
    <row r="89" spans="1:7" ht="12" customHeight="1" x14ac:dyDescent="0.2">
      <c r="A89" s="72" t="str">
        <f>'Pregnant Women Participating'!A89</f>
        <v>Alaska</v>
      </c>
      <c r="B89" s="64">
        <v>942</v>
      </c>
      <c r="C89" s="65">
        <v>943</v>
      </c>
      <c r="D89" s="65">
        <v>935</v>
      </c>
      <c r="E89" s="65">
        <v>925</v>
      </c>
      <c r="F89" s="66">
        <v>899</v>
      </c>
      <c r="G89" s="64">
        <f t="shared" si="0"/>
        <v>928.8</v>
      </c>
    </row>
    <row r="90" spans="1:7" ht="12" customHeight="1" x14ac:dyDescent="0.2">
      <c r="A90" s="72" t="str">
        <f>'Pregnant Women Participating'!A90</f>
        <v>American Samoa</v>
      </c>
      <c r="B90" s="64">
        <v>47</v>
      </c>
      <c r="C90" s="65">
        <v>40</v>
      </c>
      <c r="D90" s="65">
        <v>41</v>
      </c>
      <c r="E90" s="65">
        <v>43</v>
      </c>
      <c r="F90" s="66">
        <v>39</v>
      </c>
      <c r="G90" s="64">
        <f t="shared" si="0"/>
        <v>42</v>
      </c>
    </row>
    <row r="91" spans="1:7" ht="12" customHeight="1" x14ac:dyDescent="0.2">
      <c r="A91" s="72" t="str">
        <f>'Pregnant Women Participating'!A91</f>
        <v>California</v>
      </c>
      <c r="B91" s="64">
        <v>45804</v>
      </c>
      <c r="C91" s="65">
        <v>44582</v>
      </c>
      <c r="D91" s="65">
        <v>44491</v>
      </c>
      <c r="E91" s="65">
        <v>44634</v>
      </c>
      <c r="F91" s="66">
        <v>44619</v>
      </c>
      <c r="G91" s="64">
        <f t="shared" si="0"/>
        <v>44826</v>
      </c>
    </row>
    <row r="92" spans="1:7" ht="12" customHeight="1" x14ac:dyDescent="0.2">
      <c r="A92" s="72" t="str">
        <f>'Pregnant Women Participating'!A92</f>
        <v>Guam</v>
      </c>
      <c r="B92" s="64">
        <v>232</v>
      </c>
      <c r="C92" s="65">
        <v>225</v>
      </c>
      <c r="D92" s="65">
        <v>214</v>
      </c>
      <c r="E92" s="65">
        <v>215</v>
      </c>
      <c r="F92" s="66">
        <v>216</v>
      </c>
      <c r="G92" s="64">
        <f t="shared" si="0"/>
        <v>220.4</v>
      </c>
    </row>
    <row r="93" spans="1:7" ht="12" customHeight="1" x14ac:dyDescent="0.2">
      <c r="A93" s="72" t="str">
        <f>'Pregnant Women Participating'!A93</f>
        <v>Hawaii</v>
      </c>
      <c r="B93" s="64">
        <v>1651</v>
      </c>
      <c r="C93" s="65">
        <v>1595</v>
      </c>
      <c r="D93" s="65">
        <v>1612</v>
      </c>
      <c r="E93" s="65">
        <v>1596</v>
      </c>
      <c r="F93" s="66">
        <v>1614</v>
      </c>
      <c r="G93" s="64">
        <f t="shared" si="0"/>
        <v>1613.6</v>
      </c>
    </row>
    <row r="94" spans="1:7" ht="12" customHeight="1" x14ac:dyDescent="0.2">
      <c r="A94" s="72" t="str">
        <f>'Pregnant Women Participating'!A94</f>
        <v>Idaho</v>
      </c>
      <c r="B94" s="64">
        <v>2407</v>
      </c>
      <c r="C94" s="65">
        <v>2324</v>
      </c>
      <c r="D94" s="65">
        <v>2339</v>
      </c>
      <c r="E94" s="65">
        <v>2341</v>
      </c>
      <c r="F94" s="66">
        <v>2345</v>
      </c>
      <c r="G94" s="64">
        <f t="shared" si="0"/>
        <v>2351.1999999999998</v>
      </c>
    </row>
    <row r="95" spans="1:7" ht="12" customHeight="1" x14ac:dyDescent="0.2">
      <c r="A95" s="72" t="str">
        <f>'Pregnant Women Participating'!A95</f>
        <v>Nevada</v>
      </c>
      <c r="B95" s="64">
        <v>1805</v>
      </c>
      <c r="C95" s="65">
        <v>1715</v>
      </c>
      <c r="D95" s="65">
        <v>1681</v>
      </c>
      <c r="E95" s="65">
        <v>1642</v>
      </c>
      <c r="F95" s="66">
        <v>1636</v>
      </c>
      <c r="G95" s="64">
        <f t="shared" si="0"/>
        <v>1695.8</v>
      </c>
    </row>
    <row r="96" spans="1:7" ht="12" customHeight="1" x14ac:dyDescent="0.2">
      <c r="A96" s="72" t="str">
        <f>'Pregnant Women Participating'!A96</f>
        <v>Oregon</v>
      </c>
      <c r="B96" s="64">
        <v>5955</v>
      </c>
      <c r="C96" s="65">
        <v>5750</v>
      </c>
      <c r="D96" s="65">
        <v>5705</v>
      </c>
      <c r="E96" s="65">
        <v>5727</v>
      </c>
      <c r="F96" s="66">
        <v>5681</v>
      </c>
      <c r="G96" s="64">
        <f t="shared" si="0"/>
        <v>5763.6</v>
      </c>
    </row>
    <row r="97" spans="1:7" ht="12" customHeight="1" x14ac:dyDescent="0.2">
      <c r="A97" s="72" t="str">
        <f>'Pregnant Women Participating'!A97</f>
        <v>Washington</v>
      </c>
      <c r="B97" s="64">
        <v>8165</v>
      </c>
      <c r="C97" s="65">
        <v>7921</v>
      </c>
      <c r="D97" s="65">
        <v>7820</v>
      </c>
      <c r="E97" s="65">
        <v>7795</v>
      </c>
      <c r="F97" s="66">
        <v>7802</v>
      </c>
      <c r="G97" s="64">
        <f t="shared" si="0"/>
        <v>7900.6</v>
      </c>
    </row>
    <row r="98" spans="1:7" ht="12" customHeight="1" x14ac:dyDescent="0.2">
      <c r="A98" s="72" t="str">
        <f>'Pregnant Women Participating'!A98</f>
        <v>Northern Marianas</v>
      </c>
      <c r="B98" s="64">
        <v>105</v>
      </c>
      <c r="C98" s="65">
        <v>98</v>
      </c>
      <c r="D98" s="65">
        <v>95</v>
      </c>
      <c r="E98" s="65">
        <v>81</v>
      </c>
      <c r="F98" s="66">
        <v>82</v>
      </c>
      <c r="G98" s="64">
        <f t="shared" si="0"/>
        <v>92.2</v>
      </c>
    </row>
    <row r="99" spans="1:7" ht="12" customHeight="1" x14ac:dyDescent="0.2">
      <c r="A99" s="72" t="str">
        <f>'Pregnant Women Participating'!A99</f>
        <v>Inter-Tribal Council, NV</v>
      </c>
      <c r="B99" s="64">
        <v>24</v>
      </c>
      <c r="C99" s="65">
        <v>20</v>
      </c>
      <c r="D99" s="65">
        <v>23</v>
      </c>
      <c r="E99" s="65">
        <v>16</v>
      </c>
      <c r="F99" s="66">
        <v>18</v>
      </c>
      <c r="G99" s="64">
        <f t="shared" si="0"/>
        <v>20.2</v>
      </c>
    </row>
    <row r="100" spans="1:7" s="71" customFormat="1" ht="24.75" customHeight="1" x14ac:dyDescent="0.2">
      <c r="A100" s="67" t="str">
        <f>'Pregnant Women Participating'!A100</f>
        <v>Western Region</v>
      </c>
      <c r="B100" s="68">
        <v>67137</v>
      </c>
      <c r="C100" s="69">
        <v>65213</v>
      </c>
      <c r="D100" s="69">
        <v>64956</v>
      </c>
      <c r="E100" s="69">
        <v>65015</v>
      </c>
      <c r="F100" s="70">
        <v>64951</v>
      </c>
      <c r="G100" s="68">
        <f t="shared" si="0"/>
        <v>65454.400000000001</v>
      </c>
    </row>
    <row r="101" spans="1:7" s="77" customFormat="1" ht="16.5" customHeight="1" thickBot="1" x14ac:dyDescent="0.25">
      <c r="A101" s="73" t="str">
        <f>'Pregnant Women Participating'!A101</f>
        <v>TOTAL</v>
      </c>
      <c r="B101" s="74">
        <v>263427</v>
      </c>
      <c r="C101" s="75">
        <v>256108</v>
      </c>
      <c r="D101" s="75">
        <v>253515</v>
      </c>
      <c r="E101" s="75">
        <v>252561</v>
      </c>
      <c r="F101" s="76">
        <v>251743</v>
      </c>
      <c r="G101" s="74">
        <f t="shared" si="0"/>
        <v>255470.8</v>
      </c>
    </row>
    <row r="102" spans="1:7" ht="12.75" customHeight="1" thickTop="1" x14ac:dyDescent="0.2">
      <c r="A102" s="78"/>
    </row>
    <row r="103" spans="1:7" x14ac:dyDescent="0.2">
      <c r="A103" s="78"/>
    </row>
    <row r="104" spans="1:7" s="79" customFormat="1" ht="12.75" x14ac:dyDescent="0.2">
      <c r="A104" s="54" t="s">
        <v>1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4"/>
  <sheetViews>
    <sheetView workbookViewId="0"/>
  </sheetViews>
  <sheetFormatPr defaultColWidth="9.140625" defaultRowHeight="12" x14ac:dyDescent="0.2"/>
  <cols>
    <col min="1" max="1" width="34.7109375" style="56" customWidth="1"/>
    <col min="2" max="6" width="11.7109375" style="56" customWidth="1"/>
    <col min="7" max="7" width="13.7109375" style="56" customWidth="1"/>
    <col min="8" max="16384" width="9.140625" style="56"/>
  </cols>
  <sheetData>
    <row r="1" spans="1:7" ht="12" customHeight="1" x14ac:dyDescent="0.2">
      <c r="A1" s="54" t="s">
        <v>26</v>
      </c>
      <c r="B1" s="55"/>
      <c r="C1" s="55"/>
      <c r="D1" s="55"/>
      <c r="E1" s="55"/>
      <c r="F1" s="55"/>
    </row>
    <row r="2" spans="1:7" ht="12" customHeight="1" x14ac:dyDescent="0.2">
      <c r="A2" s="54" t="str">
        <f>'Pregnant Women Participating'!A2</f>
        <v>FISCAL YEAR 2026</v>
      </c>
      <c r="B2" s="55"/>
      <c r="C2" s="55"/>
      <c r="D2" s="55"/>
      <c r="E2" s="55"/>
      <c r="F2" s="55"/>
    </row>
    <row r="3" spans="1:7" ht="12" customHeight="1" x14ac:dyDescent="0.2">
      <c r="A3" s="57" t="str">
        <f>'Pregnant Women Participating'!A3</f>
        <v>Data as of May 08, 2026</v>
      </c>
      <c r="B3" s="55"/>
      <c r="C3" s="55"/>
      <c r="D3" s="55"/>
      <c r="E3" s="55"/>
      <c r="F3" s="55"/>
    </row>
    <row r="4" spans="1:7" ht="12" customHeight="1" x14ac:dyDescent="0.2">
      <c r="A4" s="55"/>
      <c r="B4" s="55"/>
      <c r="C4" s="55"/>
      <c r="D4" s="55"/>
      <c r="E4" s="55"/>
      <c r="F4" s="55"/>
    </row>
    <row r="5" spans="1:7" ht="24" customHeight="1" x14ac:dyDescent="0.2">
      <c r="A5" s="58" t="s">
        <v>0</v>
      </c>
      <c r="B5" s="59">
        <f>DATE(RIGHT(A2,4)-1,10,1)</f>
        <v>45931</v>
      </c>
      <c r="C5" s="60">
        <f>DATE(RIGHT(A2,4)-1,11,1)</f>
        <v>45962</v>
      </c>
      <c r="D5" s="60">
        <f>DATE(RIGHT(A2,4)-1,12,1)</f>
        <v>45992</v>
      </c>
      <c r="E5" s="60">
        <f>DATE(RIGHT(A2,4),1,1)</f>
        <v>46023</v>
      </c>
      <c r="F5" s="61">
        <f>DATE(RIGHT(A2,4),2,1)</f>
        <v>46054</v>
      </c>
      <c r="G5" s="62" t="s">
        <v>12</v>
      </c>
    </row>
    <row r="6" spans="1:7" ht="12" customHeight="1" x14ac:dyDescent="0.2">
      <c r="A6" s="63" t="str">
        <f>'Pregnant Women Participating'!A6</f>
        <v>Connecticut</v>
      </c>
      <c r="B6" s="64">
        <v>3817</v>
      </c>
      <c r="C6" s="65">
        <v>3655</v>
      </c>
      <c r="D6" s="65">
        <v>3660</v>
      </c>
      <c r="E6" s="65">
        <v>3670</v>
      </c>
      <c r="F6" s="66">
        <v>3450</v>
      </c>
      <c r="G6" s="64">
        <f t="shared" ref="G6:G101" si="0">IF(SUM(B6:F6)&gt;0,AVERAGE(B6:F6),"0")</f>
        <v>3650.4</v>
      </c>
    </row>
    <row r="7" spans="1:7" ht="12" customHeight="1" x14ac:dyDescent="0.2">
      <c r="A7" s="63" t="str">
        <f>'Pregnant Women Participating'!A7</f>
        <v>Maine</v>
      </c>
      <c r="B7" s="64">
        <v>983</v>
      </c>
      <c r="C7" s="65">
        <v>934</v>
      </c>
      <c r="D7" s="65">
        <v>923</v>
      </c>
      <c r="E7" s="65">
        <v>943</v>
      </c>
      <c r="F7" s="66">
        <v>896</v>
      </c>
      <c r="G7" s="64">
        <f t="shared" si="0"/>
        <v>935.8</v>
      </c>
    </row>
    <row r="8" spans="1:7" ht="12" customHeight="1" x14ac:dyDescent="0.2">
      <c r="A8" s="63" t="str">
        <f>'Pregnant Women Participating'!A8</f>
        <v>Massachusetts</v>
      </c>
      <c r="B8" s="64">
        <v>6989</v>
      </c>
      <c r="C8" s="65">
        <v>6831</v>
      </c>
      <c r="D8" s="65">
        <v>6767</v>
      </c>
      <c r="E8" s="65">
        <v>6617</v>
      </c>
      <c r="F8" s="66">
        <v>6573</v>
      </c>
      <c r="G8" s="64">
        <f t="shared" si="0"/>
        <v>6755.4</v>
      </c>
    </row>
    <row r="9" spans="1:7" ht="12" customHeight="1" x14ac:dyDescent="0.2">
      <c r="A9" s="63" t="str">
        <f>'Pregnant Women Participating'!A9</f>
        <v>New Hampshire</v>
      </c>
      <c r="B9" s="64">
        <v>460</v>
      </c>
      <c r="C9" s="65">
        <v>467</v>
      </c>
      <c r="D9" s="65">
        <v>488</v>
      </c>
      <c r="E9" s="65">
        <v>458</v>
      </c>
      <c r="F9" s="66">
        <v>447</v>
      </c>
      <c r="G9" s="64">
        <f t="shared" si="0"/>
        <v>464</v>
      </c>
    </row>
    <row r="10" spans="1:7" ht="12" customHeight="1" x14ac:dyDescent="0.2">
      <c r="A10" s="63" t="str">
        <f>'Pregnant Women Participating'!A10</f>
        <v>New York</v>
      </c>
      <c r="B10" s="64">
        <v>38609</v>
      </c>
      <c r="C10" s="65">
        <v>37716</v>
      </c>
      <c r="D10" s="65">
        <v>37948</v>
      </c>
      <c r="E10" s="65">
        <v>37961</v>
      </c>
      <c r="F10" s="66">
        <v>37349</v>
      </c>
      <c r="G10" s="64">
        <f t="shared" si="0"/>
        <v>37916.6</v>
      </c>
    </row>
    <row r="11" spans="1:7" ht="12" customHeight="1" x14ac:dyDescent="0.2">
      <c r="A11" s="63" t="str">
        <f>'Pregnant Women Participating'!A11</f>
        <v>Rhode Island</v>
      </c>
      <c r="B11" s="64">
        <v>1056</v>
      </c>
      <c r="C11" s="65">
        <v>942</v>
      </c>
      <c r="D11" s="65">
        <v>927</v>
      </c>
      <c r="E11" s="65">
        <v>965</v>
      </c>
      <c r="F11" s="66">
        <v>961</v>
      </c>
      <c r="G11" s="64">
        <f t="shared" si="0"/>
        <v>970.2</v>
      </c>
    </row>
    <row r="12" spans="1:7" ht="12" customHeight="1" x14ac:dyDescent="0.2">
      <c r="A12" s="63" t="str">
        <f>'Pregnant Women Participating'!A12</f>
        <v>Vermont</v>
      </c>
      <c r="B12" s="64">
        <v>406</v>
      </c>
      <c r="C12" s="65">
        <v>400</v>
      </c>
      <c r="D12" s="65">
        <v>410</v>
      </c>
      <c r="E12" s="65">
        <v>413</v>
      </c>
      <c r="F12" s="66">
        <v>417</v>
      </c>
      <c r="G12" s="64">
        <f t="shared" si="0"/>
        <v>409.2</v>
      </c>
    </row>
    <row r="13" spans="1:7" ht="12" customHeight="1" x14ac:dyDescent="0.2">
      <c r="A13" s="63" t="str">
        <f>'Pregnant Women Participating'!A13</f>
        <v>Virgin Islands</v>
      </c>
      <c r="B13" s="64">
        <v>316</v>
      </c>
      <c r="C13" s="65">
        <v>319</v>
      </c>
      <c r="D13" s="65">
        <v>310</v>
      </c>
      <c r="E13" s="65">
        <v>312</v>
      </c>
      <c r="F13" s="66">
        <v>0</v>
      </c>
      <c r="G13" s="64">
        <f t="shared" si="0"/>
        <v>251.4</v>
      </c>
    </row>
    <row r="14" spans="1:7" ht="12" customHeight="1" x14ac:dyDescent="0.2">
      <c r="A14" s="63" t="str">
        <f>'Pregnant Women Participating'!A14</f>
        <v>Pleasant Point, ME</v>
      </c>
      <c r="B14" s="64">
        <v>0</v>
      </c>
      <c r="C14" s="65">
        <v>1</v>
      </c>
      <c r="D14" s="65">
        <v>2</v>
      </c>
      <c r="E14" s="65">
        <v>3</v>
      </c>
      <c r="F14" s="66">
        <v>0</v>
      </c>
      <c r="G14" s="64">
        <f t="shared" si="0"/>
        <v>1.2</v>
      </c>
    </row>
    <row r="15" spans="1:7" s="71" customFormat="1" ht="24.75" customHeight="1" x14ac:dyDescent="0.2">
      <c r="A15" s="67" t="str">
        <f>'Pregnant Women Participating'!A15</f>
        <v>Northeast Region</v>
      </c>
      <c r="B15" s="68">
        <v>52636</v>
      </c>
      <c r="C15" s="69">
        <v>51265</v>
      </c>
      <c r="D15" s="69">
        <v>51435</v>
      </c>
      <c r="E15" s="69">
        <v>51342</v>
      </c>
      <c r="F15" s="70">
        <v>50093</v>
      </c>
      <c r="G15" s="68">
        <f t="shared" si="0"/>
        <v>51354.2</v>
      </c>
    </row>
    <row r="16" spans="1:7" ht="12" customHeight="1" x14ac:dyDescent="0.2">
      <c r="A16" s="63" t="str">
        <f>'Pregnant Women Participating'!A16</f>
        <v>Delaware</v>
      </c>
      <c r="B16" s="64">
        <v>1651</v>
      </c>
      <c r="C16" s="65">
        <v>1620</v>
      </c>
      <c r="D16" s="65">
        <v>1656</v>
      </c>
      <c r="E16" s="65">
        <v>1641</v>
      </c>
      <c r="F16" s="66">
        <v>1604</v>
      </c>
      <c r="G16" s="64">
        <f t="shared" si="0"/>
        <v>1634.4</v>
      </c>
    </row>
    <row r="17" spans="1:7" ht="12" customHeight="1" x14ac:dyDescent="0.2">
      <c r="A17" s="63" t="str">
        <f>'Pregnant Women Participating'!A17</f>
        <v>District of Columbia</v>
      </c>
      <c r="B17" s="64">
        <v>1000</v>
      </c>
      <c r="C17" s="65">
        <v>956</v>
      </c>
      <c r="D17" s="65">
        <v>976</v>
      </c>
      <c r="E17" s="65">
        <v>967</v>
      </c>
      <c r="F17" s="66">
        <v>976</v>
      </c>
      <c r="G17" s="64">
        <f t="shared" si="0"/>
        <v>975</v>
      </c>
    </row>
    <row r="18" spans="1:7" ht="12" customHeight="1" x14ac:dyDescent="0.2">
      <c r="A18" s="63" t="str">
        <f>'Pregnant Women Participating'!A18</f>
        <v>Maryland</v>
      </c>
      <c r="B18" s="64">
        <v>9118</v>
      </c>
      <c r="C18" s="65">
        <v>8815</v>
      </c>
      <c r="D18" s="65">
        <v>8749</v>
      </c>
      <c r="E18" s="65">
        <v>8641</v>
      </c>
      <c r="F18" s="66">
        <v>8559</v>
      </c>
      <c r="G18" s="64">
        <f t="shared" si="0"/>
        <v>8776.4</v>
      </c>
    </row>
    <row r="19" spans="1:7" ht="12" customHeight="1" x14ac:dyDescent="0.2">
      <c r="A19" s="63" t="str">
        <f>'Pregnant Women Participating'!A19</f>
        <v>New Jersey</v>
      </c>
      <c r="B19" s="64">
        <v>11951</v>
      </c>
      <c r="C19" s="65">
        <v>11849</v>
      </c>
      <c r="D19" s="65">
        <v>11754</v>
      </c>
      <c r="E19" s="65">
        <v>11652</v>
      </c>
      <c r="F19" s="66">
        <v>11607</v>
      </c>
      <c r="G19" s="64">
        <f t="shared" si="0"/>
        <v>11762.6</v>
      </c>
    </row>
    <row r="20" spans="1:7" ht="12" customHeight="1" x14ac:dyDescent="0.2">
      <c r="A20" s="63" t="str">
        <f>'Pregnant Women Participating'!A20</f>
        <v>Pennsylvania</v>
      </c>
      <c r="B20" s="64">
        <v>5687</v>
      </c>
      <c r="C20" s="65">
        <v>5528</v>
      </c>
      <c r="D20" s="65">
        <v>5398</v>
      </c>
      <c r="E20" s="65">
        <v>5356</v>
      </c>
      <c r="F20" s="66">
        <v>5389</v>
      </c>
      <c r="G20" s="64">
        <f t="shared" si="0"/>
        <v>5471.6</v>
      </c>
    </row>
    <row r="21" spans="1:7" ht="12" customHeight="1" x14ac:dyDescent="0.2">
      <c r="A21" s="63" t="str">
        <f>'Pregnant Women Participating'!A21</f>
        <v>Puerto Rico</v>
      </c>
      <c r="B21" s="64">
        <v>2707</v>
      </c>
      <c r="C21" s="65">
        <v>2612</v>
      </c>
      <c r="D21" s="65">
        <v>2684</v>
      </c>
      <c r="E21" s="65">
        <v>2725</v>
      </c>
      <c r="F21" s="66">
        <v>2782</v>
      </c>
      <c r="G21" s="64">
        <f t="shared" si="0"/>
        <v>2702</v>
      </c>
    </row>
    <row r="22" spans="1:7" ht="12" customHeight="1" x14ac:dyDescent="0.2">
      <c r="A22" s="63" t="str">
        <f>'Pregnant Women Participating'!A22</f>
        <v>Virginia</v>
      </c>
      <c r="B22" s="64">
        <v>5174</v>
      </c>
      <c r="C22" s="65">
        <v>4887</v>
      </c>
      <c r="D22" s="65">
        <v>4772</v>
      </c>
      <c r="E22" s="65">
        <v>4590</v>
      </c>
      <c r="F22" s="66">
        <v>4586</v>
      </c>
      <c r="G22" s="64">
        <f t="shared" si="0"/>
        <v>4801.8</v>
      </c>
    </row>
    <row r="23" spans="1:7" ht="12" customHeight="1" x14ac:dyDescent="0.2">
      <c r="A23" s="63" t="str">
        <f>'Pregnant Women Participating'!A23</f>
        <v>West Virginia</v>
      </c>
      <c r="B23" s="64">
        <v>839</v>
      </c>
      <c r="C23" s="65">
        <v>832</v>
      </c>
      <c r="D23" s="65">
        <v>821</v>
      </c>
      <c r="E23" s="65">
        <v>828</v>
      </c>
      <c r="F23" s="66">
        <v>844</v>
      </c>
      <c r="G23" s="64">
        <f t="shared" si="0"/>
        <v>832.8</v>
      </c>
    </row>
    <row r="24" spans="1:7" s="71" customFormat="1" ht="24.75" customHeight="1" x14ac:dyDescent="0.2">
      <c r="A24" s="67" t="str">
        <f>'Pregnant Women Participating'!A24</f>
        <v>Mid-Atlantic Region</v>
      </c>
      <c r="B24" s="68">
        <v>38127</v>
      </c>
      <c r="C24" s="69">
        <v>37099</v>
      </c>
      <c r="D24" s="69">
        <v>36810</v>
      </c>
      <c r="E24" s="69">
        <v>36400</v>
      </c>
      <c r="F24" s="70">
        <v>36347</v>
      </c>
      <c r="G24" s="68">
        <f t="shared" si="0"/>
        <v>36956.6</v>
      </c>
    </row>
    <row r="25" spans="1:7" ht="12" customHeight="1" x14ac:dyDescent="0.2">
      <c r="A25" s="63" t="str">
        <f>'Pregnant Women Participating'!A25</f>
        <v>Alabama</v>
      </c>
      <c r="B25" s="64">
        <v>3108</v>
      </c>
      <c r="C25" s="65">
        <v>3061</v>
      </c>
      <c r="D25" s="65">
        <v>3140</v>
      </c>
      <c r="E25" s="65">
        <v>3341</v>
      </c>
      <c r="F25" s="66">
        <v>3302</v>
      </c>
      <c r="G25" s="64">
        <f t="shared" si="0"/>
        <v>3190.4</v>
      </c>
    </row>
    <row r="26" spans="1:7" ht="12" customHeight="1" x14ac:dyDescent="0.2">
      <c r="A26" s="63" t="str">
        <f>'Pregnant Women Participating'!A26</f>
        <v>Florida</v>
      </c>
      <c r="B26" s="64">
        <v>30076</v>
      </c>
      <c r="C26" s="65">
        <v>28991</v>
      </c>
      <c r="D26" s="65">
        <v>29046</v>
      </c>
      <c r="E26" s="65">
        <v>28820</v>
      </c>
      <c r="F26" s="66">
        <v>27316</v>
      </c>
      <c r="G26" s="64">
        <f t="shared" si="0"/>
        <v>28849.8</v>
      </c>
    </row>
    <row r="27" spans="1:7" ht="12" customHeight="1" x14ac:dyDescent="0.2">
      <c r="A27" s="63" t="str">
        <f>'Pregnant Women Participating'!A27</f>
        <v>Georgia</v>
      </c>
      <c r="B27" s="64">
        <v>16000</v>
      </c>
      <c r="C27" s="65">
        <v>15772</v>
      </c>
      <c r="D27" s="65">
        <v>15891</v>
      </c>
      <c r="E27" s="65">
        <v>15940</v>
      </c>
      <c r="F27" s="66">
        <v>15725</v>
      </c>
      <c r="G27" s="64">
        <f t="shared" si="0"/>
        <v>15865.6</v>
      </c>
    </row>
    <row r="28" spans="1:7" ht="12" customHeight="1" x14ac:dyDescent="0.2">
      <c r="A28" s="63" t="str">
        <f>'Pregnant Women Participating'!A28</f>
        <v>Kentucky</v>
      </c>
      <c r="B28" s="64">
        <v>5154</v>
      </c>
      <c r="C28" s="65">
        <v>5008</v>
      </c>
      <c r="D28" s="65">
        <v>4949</v>
      </c>
      <c r="E28" s="65">
        <v>4844</v>
      </c>
      <c r="F28" s="66">
        <v>4858</v>
      </c>
      <c r="G28" s="64">
        <f t="shared" si="0"/>
        <v>4962.6000000000004</v>
      </c>
    </row>
    <row r="29" spans="1:7" ht="12" customHeight="1" x14ac:dyDescent="0.2">
      <c r="A29" s="63" t="str">
        <f>'Pregnant Women Participating'!A29</f>
        <v>Mississippi</v>
      </c>
      <c r="B29" s="64">
        <v>3075</v>
      </c>
      <c r="C29" s="65">
        <v>3080</v>
      </c>
      <c r="D29" s="65">
        <v>2976</v>
      </c>
      <c r="E29" s="65">
        <v>2852</v>
      </c>
      <c r="F29" s="66">
        <v>2888</v>
      </c>
      <c r="G29" s="64">
        <f t="shared" si="0"/>
        <v>2974.2</v>
      </c>
    </row>
    <row r="30" spans="1:7" ht="12" customHeight="1" x14ac:dyDescent="0.2">
      <c r="A30" s="63" t="str">
        <f>'Pregnant Women Participating'!A30</f>
        <v>North Carolina</v>
      </c>
      <c r="B30" s="64">
        <v>14212</v>
      </c>
      <c r="C30" s="65">
        <v>13838</v>
      </c>
      <c r="D30" s="65">
        <v>13844</v>
      </c>
      <c r="E30" s="65">
        <v>13812</v>
      </c>
      <c r="F30" s="66">
        <v>13563</v>
      </c>
      <c r="G30" s="64">
        <f t="shared" si="0"/>
        <v>13853.8</v>
      </c>
    </row>
    <row r="31" spans="1:7" ht="12" customHeight="1" x14ac:dyDescent="0.2">
      <c r="A31" s="63" t="str">
        <f>'Pregnant Women Participating'!A31</f>
        <v>South Carolina</v>
      </c>
      <c r="B31" s="64">
        <v>4353</v>
      </c>
      <c r="C31" s="65">
        <v>4257</v>
      </c>
      <c r="D31" s="65">
        <v>4262</v>
      </c>
      <c r="E31" s="65">
        <v>4151</v>
      </c>
      <c r="F31" s="66">
        <v>4036</v>
      </c>
      <c r="G31" s="64">
        <f t="shared" si="0"/>
        <v>4211.8</v>
      </c>
    </row>
    <row r="32" spans="1:7" ht="12" customHeight="1" x14ac:dyDescent="0.2">
      <c r="A32" s="63" t="str">
        <f>'Pregnant Women Participating'!A32</f>
        <v>Tennessee</v>
      </c>
      <c r="B32" s="64">
        <v>10156</v>
      </c>
      <c r="C32" s="65">
        <v>9849</v>
      </c>
      <c r="D32" s="65">
        <v>9908</v>
      </c>
      <c r="E32" s="65">
        <v>9572</v>
      </c>
      <c r="F32" s="66">
        <v>9609</v>
      </c>
      <c r="G32" s="64">
        <f t="shared" si="0"/>
        <v>9818.7999999999993</v>
      </c>
    </row>
    <row r="33" spans="1:7" ht="12" customHeight="1" x14ac:dyDescent="0.2">
      <c r="A33" s="63" t="str">
        <f>'Pregnant Women Participating'!A33</f>
        <v>Choctaw Indians, MS</v>
      </c>
      <c r="B33" s="64">
        <v>21</v>
      </c>
      <c r="C33" s="65">
        <v>23</v>
      </c>
      <c r="D33" s="65">
        <v>27</v>
      </c>
      <c r="E33" s="65">
        <v>29</v>
      </c>
      <c r="F33" s="66">
        <v>26</v>
      </c>
      <c r="G33" s="64">
        <f t="shared" si="0"/>
        <v>25.2</v>
      </c>
    </row>
    <row r="34" spans="1:7" ht="12" customHeight="1" x14ac:dyDescent="0.2">
      <c r="A34" s="63" t="str">
        <f>'Pregnant Women Participating'!A34</f>
        <v>Eastern Cherokee, NC</v>
      </c>
      <c r="B34" s="64">
        <v>20</v>
      </c>
      <c r="C34" s="65">
        <v>17</v>
      </c>
      <c r="D34" s="65">
        <v>17</v>
      </c>
      <c r="E34" s="65">
        <v>21</v>
      </c>
      <c r="F34" s="66">
        <v>16</v>
      </c>
      <c r="G34" s="64">
        <f t="shared" si="0"/>
        <v>18.2</v>
      </c>
    </row>
    <row r="35" spans="1:7" s="71" customFormat="1" ht="24.75" customHeight="1" x14ac:dyDescent="0.2">
      <c r="A35" s="67" t="str">
        <f>'Pregnant Women Participating'!A35</f>
        <v>Southeast Region</v>
      </c>
      <c r="B35" s="68">
        <v>86175</v>
      </c>
      <c r="C35" s="69">
        <v>83896</v>
      </c>
      <c r="D35" s="69">
        <v>84060</v>
      </c>
      <c r="E35" s="69">
        <v>83382</v>
      </c>
      <c r="F35" s="70">
        <v>81339</v>
      </c>
      <c r="G35" s="68">
        <f t="shared" si="0"/>
        <v>83770.399999999994</v>
      </c>
    </row>
    <row r="36" spans="1:7" ht="12" customHeight="1" x14ac:dyDescent="0.2">
      <c r="A36" s="63" t="str">
        <f>'Pregnant Women Participating'!A36</f>
        <v>Illinois</v>
      </c>
      <c r="B36" s="64">
        <v>13669</v>
      </c>
      <c r="C36" s="65">
        <v>13219</v>
      </c>
      <c r="D36" s="65">
        <v>13052</v>
      </c>
      <c r="E36" s="65">
        <v>12924</v>
      </c>
      <c r="F36" s="66">
        <v>12636</v>
      </c>
      <c r="G36" s="64">
        <f t="shared" si="0"/>
        <v>13100</v>
      </c>
    </row>
    <row r="37" spans="1:7" ht="12" customHeight="1" x14ac:dyDescent="0.2">
      <c r="A37" s="63" t="str">
        <f>'Pregnant Women Participating'!A37</f>
        <v>Indiana</v>
      </c>
      <c r="B37" s="64">
        <v>7287</v>
      </c>
      <c r="C37" s="65">
        <v>7110</v>
      </c>
      <c r="D37" s="65">
        <v>7186</v>
      </c>
      <c r="E37" s="65">
        <v>7303</v>
      </c>
      <c r="F37" s="66">
        <v>6919</v>
      </c>
      <c r="G37" s="64">
        <f t="shared" si="0"/>
        <v>7161</v>
      </c>
    </row>
    <row r="38" spans="1:7" ht="12" customHeight="1" x14ac:dyDescent="0.2">
      <c r="A38" s="63" t="str">
        <f>'Pregnant Women Participating'!A38</f>
        <v>Iowa</v>
      </c>
      <c r="B38" s="64">
        <v>3064</v>
      </c>
      <c r="C38" s="65">
        <v>3036</v>
      </c>
      <c r="D38" s="65">
        <v>3040</v>
      </c>
      <c r="E38" s="65">
        <v>3028</v>
      </c>
      <c r="F38" s="66">
        <v>2996</v>
      </c>
      <c r="G38" s="64">
        <f t="shared" si="0"/>
        <v>3032.8</v>
      </c>
    </row>
    <row r="39" spans="1:7" ht="12" customHeight="1" x14ac:dyDescent="0.2">
      <c r="A39" s="63" t="str">
        <f>'Pregnant Women Participating'!A39</f>
        <v>Michigan</v>
      </c>
      <c r="B39" s="64">
        <v>6998</v>
      </c>
      <c r="C39" s="65">
        <v>6824</v>
      </c>
      <c r="D39" s="65">
        <v>6869</v>
      </c>
      <c r="E39" s="65">
        <v>6974</v>
      </c>
      <c r="F39" s="66">
        <v>6801</v>
      </c>
      <c r="G39" s="64">
        <f t="shared" si="0"/>
        <v>6893.2</v>
      </c>
    </row>
    <row r="40" spans="1:7" ht="12" customHeight="1" x14ac:dyDescent="0.2">
      <c r="A40" s="63" t="str">
        <f>'Pregnant Women Participating'!A40</f>
        <v>Minnesota</v>
      </c>
      <c r="B40" s="64">
        <v>6038</v>
      </c>
      <c r="C40" s="65">
        <v>5817</v>
      </c>
      <c r="D40" s="65">
        <v>5794</v>
      </c>
      <c r="E40" s="65">
        <v>5733</v>
      </c>
      <c r="F40" s="66">
        <v>5557</v>
      </c>
      <c r="G40" s="64">
        <f t="shared" si="0"/>
        <v>5787.8</v>
      </c>
    </row>
    <row r="41" spans="1:7" ht="12" customHeight="1" x14ac:dyDescent="0.2">
      <c r="A41" s="63" t="str">
        <f>'Pregnant Women Participating'!A41</f>
        <v>Ohio</v>
      </c>
      <c r="B41" s="64">
        <v>2825</v>
      </c>
      <c r="C41" s="65">
        <v>9403</v>
      </c>
      <c r="D41" s="65">
        <v>9239</v>
      </c>
      <c r="E41" s="65">
        <v>9142</v>
      </c>
      <c r="F41" s="66">
        <v>9102</v>
      </c>
      <c r="G41" s="64">
        <f t="shared" si="0"/>
        <v>7942.2</v>
      </c>
    </row>
    <row r="42" spans="1:7" ht="12" customHeight="1" x14ac:dyDescent="0.2">
      <c r="A42" s="63" t="str">
        <f>'Pregnant Women Participating'!A42</f>
        <v>Wisconsin</v>
      </c>
      <c r="B42" s="64">
        <v>3534</v>
      </c>
      <c r="C42" s="65">
        <v>3469</v>
      </c>
      <c r="D42" s="65">
        <v>3442</v>
      </c>
      <c r="E42" s="65">
        <v>3434</v>
      </c>
      <c r="F42" s="66">
        <v>3414</v>
      </c>
      <c r="G42" s="64">
        <f t="shared" si="0"/>
        <v>3458.6</v>
      </c>
    </row>
    <row r="43" spans="1:7" s="71" customFormat="1" ht="24.75" customHeight="1" x14ac:dyDescent="0.2">
      <c r="A43" s="67" t="str">
        <f>'Pregnant Women Participating'!A43</f>
        <v>Midwest Region</v>
      </c>
      <c r="B43" s="68">
        <v>43415</v>
      </c>
      <c r="C43" s="69">
        <v>48878</v>
      </c>
      <c r="D43" s="69">
        <v>48622</v>
      </c>
      <c r="E43" s="69">
        <v>48538</v>
      </c>
      <c r="F43" s="70">
        <v>47425</v>
      </c>
      <c r="G43" s="68">
        <f t="shared" si="0"/>
        <v>47375.6</v>
      </c>
    </row>
    <row r="44" spans="1:7" ht="12" customHeight="1" x14ac:dyDescent="0.2">
      <c r="A44" s="63" t="str">
        <f>'Pregnant Women Participating'!A44</f>
        <v>Arizona</v>
      </c>
      <c r="B44" s="64">
        <v>7581</v>
      </c>
      <c r="C44" s="65">
        <v>7543</v>
      </c>
      <c r="D44" s="65">
        <v>7488</v>
      </c>
      <c r="E44" s="65">
        <v>7602</v>
      </c>
      <c r="F44" s="66">
        <v>7498</v>
      </c>
      <c r="G44" s="64">
        <f t="shared" si="0"/>
        <v>7542.4</v>
      </c>
    </row>
    <row r="45" spans="1:7" ht="12" customHeight="1" x14ac:dyDescent="0.2">
      <c r="A45" s="63" t="str">
        <f>'Pregnant Women Participating'!A45</f>
        <v>Arkansas</v>
      </c>
      <c r="B45" s="64">
        <v>2104</v>
      </c>
      <c r="C45" s="65">
        <v>1865</v>
      </c>
      <c r="D45" s="65">
        <v>1759</v>
      </c>
      <c r="E45" s="65">
        <v>1955</v>
      </c>
      <c r="F45" s="66">
        <v>2100</v>
      </c>
      <c r="G45" s="64">
        <f t="shared" si="0"/>
        <v>1956.6</v>
      </c>
    </row>
    <row r="46" spans="1:7" ht="12" customHeight="1" x14ac:dyDescent="0.2">
      <c r="A46" s="63" t="str">
        <f>'Pregnant Women Participating'!A46</f>
        <v>Louisiana</v>
      </c>
      <c r="B46" s="64">
        <v>4777</v>
      </c>
      <c r="C46" s="65">
        <v>4638</v>
      </c>
      <c r="D46" s="65">
        <v>4611</v>
      </c>
      <c r="E46" s="65">
        <v>4491</v>
      </c>
      <c r="F46" s="66">
        <v>4502</v>
      </c>
      <c r="G46" s="64">
        <f t="shared" si="0"/>
        <v>4603.8</v>
      </c>
    </row>
    <row r="47" spans="1:7" ht="12" customHeight="1" x14ac:dyDescent="0.2">
      <c r="A47" s="63" t="str">
        <f>'Pregnant Women Participating'!A47</f>
        <v>New Mexico</v>
      </c>
      <c r="B47" s="64">
        <v>2262</v>
      </c>
      <c r="C47" s="65">
        <v>2051</v>
      </c>
      <c r="D47" s="65">
        <v>2019</v>
      </c>
      <c r="E47" s="65">
        <v>2203</v>
      </c>
      <c r="F47" s="66">
        <v>2187</v>
      </c>
      <c r="G47" s="64">
        <f t="shared" si="0"/>
        <v>2144.4</v>
      </c>
    </row>
    <row r="48" spans="1:7" ht="12" customHeight="1" x14ac:dyDescent="0.2">
      <c r="A48" s="63" t="str">
        <f>'Pregnant Women Participating'!A48</f>
        <v>Oklahoma</v>
      </c>
      <c r="B48" s="64">
        <v>1677</v>
      </c>
      <c r="C48" s="65">
        <v>1593</v>
      </c>
      <c r="D48" s="65">
        <v>1534</v>
      </c>
      <c r="E48" s="65">
        <v>1563</v>
      </c>
      <c r="F48" s="66">
        <v>1135</v>
      </c>
      <c r="G48" s="64">
        <f t="shared" si="0"/>
        <v>1500.4</v>
      </c>
    </row>
    <row r="49" spans="1:7" ht="12" customHeight="1" x14ac:dyDescent="0.2">
      <c r="A49" s="63" t="str">
        <f>'Pregnant Women Participating'!A49</f>
        <v>Texas</v>
      </c>
      <c r="B49" s="64">
        <v>90051</v>
      </c>
      <c r="C49" s="65">
        <v>87568</v>
      </c>
      <c r="D49" s="65">
        <v>87130</v>
      </c>
      <c r="E49" s="65">
        <v>85685</v>
      </c>
      <c r="F49" s="66">
        <v>84928</v>
      </c>
      <c r="G49" s="64">
        <f t="shared" si="0"/>
        <v>87072.4</v>
      </c>
    </row>
    <row r="50" spans="1:7" ht="12" customHeight="1" x14ac:dyDescent="0.2">
      <c r="A50" s="63" t="str">
        <f>'Pregnant Women Participating'!A50</f>
        <v>Utah</v>
      </c>
      <c r="B50" s="64">
        <v>2330</v>
      </c>
      <c r="C50" s="65">
        <v>2293</v>
      </c>
      <c r="D50" s="65">
        <v>2312</v>
      </c>
      <c r="E50" s="65">
        <v>2279</v>
      </c>
      <c r="F50" s="66">
        <v>2214</v>
      </c>
      <c r="G50" s="64">
        <f t="shared" si="0"/>
        <v>2285.6</v>
      </c>
    </row>
    <row r="51" spans="1:7" ht="12" customHeight="1" x14ac:dyDescent="0.2">
      <c r="A51" s="63" t="str">
        <f>'Pregnant Women Participating'!A51</f>
        <v>Inter-Tribal Council, AZ</v>
      </c>
      <c r="B51" s="64">
        <v>244</v>
      </c>
      <c r="C51" s="65">
        <v>241</v>
      </c>
      <c r="D51" s="65">
        <v>248</v>
      </c>
      <c r="E51" s="65">
        <v>247</v>
      </c>
      <c r="F51" s="66">
        <v>231</v>
      </c>
      <c r="G51" s="64">
        <f t="shared" si="0"/>
        <v>242.2</v>
      </c>
    </row>
    <row r="52" spans="1:7" ht="12" customHeight="1" x14ac:dyDescent="0.2">
      <c r="A52" s="63" t="str">
        <f>'Pregnant Women Participating'!A52</f>
        <v>Navajo Nation, AZ</v>
      </c>
      <c r="B52" s="64">
        <v>248</v>
      </c>
      <c r="C52" s="65">
        <v>234</v>
      </c>
      <c r="D52" s="65">
        <v>226</v>
      </c>
      <c r="E52" s="65">
        <v>218</v>
      </c>
      <c r="F52" s="66">
        <v>291</v>
      </c>
      <c r="G52" s="64">
        <f t="shared" si="0"/>
        <v>243.4</v>
      </c>
    </row>
    <row r="53" spans="1:7" ht="12" customHeight="1" x14ac:dyDescent="0.2">
      <c r="A53" s="63" t="str">
        <f>'Pregnant Women Participating'!A53</f>
        <v>Acoma, Canoncito &amp; Laguna, NM</v>
      </c>
      <c r="B53" s="64">
        <v>12</v>
      </c>
      <c r="C53" s="65">
        <v>11</v>
      </c>
      <c r="D53" s="65">
        <v>4</v>
      </c>
      <c r="E53" s="65">
        <v>7</v>
      </c>
      <c r="F53" s="66">
        <v>6</v>
      </c>
      <c r="G53" s="64">
        <f t="shared" si="0"/>
        <v>8</v>
      </c>
    </row>
    <row r="54" spans="1:7" ht="12" customHeight="1" x14ac:dyDescent="0.2">
      <c r="A54" s="63" t="str">
        <f>'Pregnant Women Participating'!A54</f>
        <v>Eight Northern Pueblos, NM</v>
      </c>
      <c r="B54" s="64">
        <v>10</v>
      </c>
      <c r="C54" s="65">
        <v>12</v>
      </c>
      <c r="D54" s="65">
        <v>12</v>
      </c>
      <c r="E54" s="65">
        <v>12</v>
      </c>
      <c r="F54" s="66">
        <v>13</v>
      </c>
      <c r="G54" s="64">
        <f t="shared" si="0"/>
        <v>11.8</v>
      </c>
    </row>
    <row r="55" spans="1:7" ht="12" customHeight="1" x14ac:dyDescent="0.2">
      <c r="A55" s="63" t="str">
        <f>'Pregnant Women Participating'!A55</f>
        <v>Five Sandoval Pueblos, NM</v>
      </c>
      <c r="B55" s="64">
        <v>7</v>
      </c>
      <c r="C55" s="65">
        <v>8</v>
      </c>
      <c r="D55" s="65">
        <v>8</v>
      </c>
      <c r="E55" s="65">
        <v>7</v>
      </c>
      <c r="F55" s="66">
        <v>6</v>
      </c>
      <c r="G55" s="64">
        <f t="shared" si="0"/>
        <v>7.2</v>
      </c>
    </row>
    <row r="56" spans="1:7" ht="12" customHeight="1" x14ac:dyDescent="0.2">
      <c r="A56" s="63" t="str">
        <f>'Pregnant Women Participating'!A56</f>
        <v>Isleta Pueblo, NM</v>
      </c>
      <c r="B56" s="64">
        <v>38</v>
      </c>
      <c r="C56" s="65">
        <v>36</v>
      </c>
      <c r="D56" s="65">
        <v>35</v>
      </c>
      <c r="E56" s="65">
        <v>31</v>
      </c>
      <c r="F56" s="66">
        <v>34</v>
      </c>
      <c r="G56" s="64">
        <f t="shared" si="0"/>
        <v>34.799999999999997</v>
      </c>
    </row>
    <row r="57" spans="1:7" ht="12" customHeight="1" x14ac:dyDescent="0.2">
      <c r="A57" s="63" t="str">
        <f>'Pregnant Women Participating'!A57</f>
        <v>San Felipe Pueblo, NM</v>
      </c>
      <c r="B57" s="64">
        <v>9</v>
      </c>
      <c r="C57" s="65">
        <v>6</v>
      </c>
      <c r="D57" s="65">
        <v>6</v>
      </c>
      <c r="E57" s="65">
        <v>9</v>
      </c>
      <c r="F57" s="66">
        <v>8</v>
      </c>
      <c r="G57" s="64">
        <f t="shared" si="0"/>
        <v>7.6</v>
      </c>
    </row>
    <row r="58" spans="1:7" ht="12" customHeight="1" x14ac:dyDescent="0.2">
      <c r="A58" s="63" t="str">
        <f>'Pregnant Women Participating'!A58</f>
        <v>Santo Domingo Tribe, NM</v>
      </c>
      <c r="B58" s="64">
        <v>2</v>
      </c>
      <c r="C58" s="65">
        <v>2</v>
      </c>
      <c r="D58" s="65">
        <v>1</v>
      </c>
      <c r="E58" s="65">
        <v>1</v>
      </c>
      <c r="F58" s="66">
        <v>0</v>
      </c>
      <c r="G58" s="64">
        <f t="shared" si="0"/>
        <v>1.2</v>
      </c>
    </row>
    <row r="59" spans="1:7" ht="12" customHeight="1" x14ac:dyDescent="0.2">
      <c r="A59" s="63" t="str">
        <f>'Pregnant Women Participating'!A59</f>
        <v>Zuni Pueblo, NM</v>
      </c>
      <c r="B59" s="64">
        <v>12</v>
      </c>
      <c r="C59" s="65">
        <v>11</v>
      </c>
      <c r="D59" s="65">
        <v>10</v>
      </c>
      <c r="E59" s="65">
        <v>7</v>
      </c>
      <c r="F59" s="66">
        <v>8</v>
      </c>
      <c r="G59" s="64">
        <f t="shared" si="0"/>
        <v>9.6</v>
      </c>
    </row>
    <row r="60" spans="1:7" ht="12" customHeight="1" x14ac:dyDescent="0.2">
      <c r="A60" s="63" t="str">
        <f>'Pregnant Women Participating'!A60</f>
        <v>Cherokee Nation, OK</v>
      </c>
      <c r="B60" s="64">
        <v>153</v>
      </c>
      <c r="C60" s="65">
        <v>147</v>
      </c>
      <c r="D60" s="65">
        <v>155</v>
      </c>
      <c r="E60" s="65">
        <v>152</v>
      </c>
      <c r="F60" s="66">
        <v>162</v>
      </c>
      <c r="G60" s="64">
        <f t="shared" si="0"/>
        <v>153.80000000000001</v>
      </c>
    </row>
    <row r="61" spans="1:7" ht="12" customHeight="1" x14ac:dyDescent="0.2">
      <c r="A61" s="63" t="str">
        <f>'Pregnant Women Participating'!A61</f>
        <v>Chickasaw Nation, OK</v>
      </c>
      <c r="B61" s="64">
        <v>110</v>
      </c>
      <c r="C61" s="65">
        <v>103</v>
      </c>
      <c r="D61" s="65">
        <v>107</v>
      </c>
      <c r="E61" s="65">
        <v>100</v>
      </c>
      <c r="F61" s="66">
        <v>85</v>
      </c>
      <c r="G61" s="64">
        <f t="shared" si="0"/>
        <v>101</v>
      </c>
    </row>
    <row r="62" spans="1:7" ht="12" customHeight="1" x14ac:dyDescent="0.2">
      <c r="A62" s="63" t="str">
        <f>'Pregnant Women Participating'!A62</f>
        <v>Choctaw Nation, OK</v>
      </c>
      <c r="B62" s="64">
        <v>115</v>
      </c>
      <c r="C62" s="65">
        <v>103</v>
      </c>
      <c r="D62" s="65">
        <v>113</v>
      </c>
      <c r="E62" s="65">
        <v>109</v>
      </c>
      <c r="F62" s="66">
        <v>103</v>
      </c>
      <c r="G62" s="64">
        <f t="shared" si="0"/>
        <v>108.6</v>
      </c>
    </row>
    <row r="63" spans="1:7" ht="12" customHeight="1" x14ac:dyDescent="0.2">
      <c r="A63" s="63" t="str">
        <f>'Pregnant Women Participating'!A63</f>
        <v>Citizen Potawatomi Nation, OK</v>
      </c>
      <c r="B63" s="64">
        <v>42</v>
      </c>
      <c r="C63" s="65">
        <v>45</v>
      </c>
      <c r="D63" s="65">
        <v>47</v>
      </c>
      <c r="E63" s="65">
        <v>45</v>
      </c>
      <c r="F63" s="66">
        <v>55</v>
      </c>
      <c r="G63" s="64">
        <f t="shared" si="0"/>
        <v>46.8</v>
      </c>
    </row>
    <row r="64" spans="1:7" ht="12" customHeight="1" x14ac:dyDescent="0.2">
      <c r="A64" s="63" t="str">
        <f>'Pregnant Women Participating'!A64</f>
        <v>Inter-Tribal Council, OK</v>
      </c>
      <c r="B64" s="64">
        <v>20</v>
      </c>
      <c r="C64" s="65">
        <v>20</v>
      </c>
      <c r="D64" s="65">
        <v>18</v>
      </c>
      <c r="E64" s="65">
        <v>18</v>
      </c>
      <c r="F64" s="66">
        <v>16</v>
      </c>
      <c r="G64" s="64">
        <f t="shared" si="0"/>
        <v>18.399999999999999</v>
      </c>
    </row>
    <row r="65" spans="1:7" ht="12" customHeight="1" x14ac:dyDescent="0.2">
      <c r="A65" s="63" t="str">
        <f>'Pregnant Women Participating'!A65</f>
        <v>Muscogee Creek Nation, OK</v>
      </c>
      <c r="B65" s="64">
        <v>48</v>
      </c>
      <c r="C65" s="65">
        <v>47</v>
      </c>
      <c r="D65" s="65">
        <v>58</v>
      </c>
      <c r="E65" s="65">
        <v>55</v>
      </c>
      <c r="F65" s="66">
        <v>55</v>
      </c>
      <c r="G65" s="64">
        <f t="shared" si="0"/>
        <v>52.6</v>
      </c>
    </row>
    <row r="66" spans="1:7" ht="12" customHeight="1" x14ac:dyDescent="0.2">
      <c r="A66" s="63" t="str">
        <f>'Pregnant Women Participating'!A66</f>
        <v>Osage Tribal Council, OK</v>
      </c>
      <c r="B66" s="64">
        <v>141</v>
      </c>
      <c r="C66" s="65">
        <v>141</v>
      </c>
      <c r="D66" s="65">
        <v>129</v>
      </c>
      <c r="E66" s="65">
        <v>126</v>
      </c>
      <c r="F66" s="66">
        <v>123</v>
      </c>
      <c r="G66" s="64">
        <f t="shared" si="0"/>
        <v>132</v>
      </c>
    </row>
    <row r="67" spans="1:7" ht="12" customHeight="1" x14ac:dyDescent="0.2">
      <c r="A67" s="63" t="str">
        <f>'Pregnant Women Participating'!A67</f>
        <v>Otoe-Missouria Tribe, OK</v>
      </c>
      <c r="B67" s="64">
        <v>14</v>
      </c>
      <c r="C67" s="65">
        <v>13</v>
      </c>
      <c r="D67" s="65">
        <v>13</v>
      </c>
      <c r="E67" s="65">
        <v>9</v>
      </c>
      <c r="F67" s="66">
        <v>8</v>
      </c>
      <c r="G67" s="64">
        <f t="shared" si="0"/>
        <v>11.4</v>
      </c>
    </row>
    <row r="68" spans="1:7" ht="12" customHeight="1" x14ac:dyDescent="0.2">
      <c r="A68" s="63" t="str">
        <f>'Pregnant Women Participating'!A68</f>
        <v>Wichita, Caddo &amp; Delaware (WCD), OK</v>
      </c>
      <c r="B68" s="64">
        <v>167</v>
      </c>
      <c r="C68" s="65">
        <v>153</v>
      </c>
      <c r="D68" s="65">
        <v>139</v>
      </c>
      <c r="E68" s="65">
        <v>131</v>
      </c>
      <c r="F68" s="66">
        <v>130</v>
      </c>
      <c r="G68" s="64">
        <f t="shared" si="0"/>
        <v>144</v>
      </c>
    </row>
    <row r="69" spans="1:7" s="71" customFormat="1" ht="24.75" customHeight="1" x14ac:dyDescent="0.2">
      <c r="A69" s="67" t="str">
        <f>'Pregnant Women Participating'!A69</f>
        <v>Southwest Region</v>
      </c>
      <c r="B69" s="68">
        <v>112174</v>
      </c>
      <c r="C69" s="69">
        <v>108884</v>
      </c>
      <c r="D69" s="69">
        <v>108182</v>
      </c>
      <c r="E69" s="69">
        <v>107062</v>
      </c>
      <c r="F69" s="70">
        <v>105898</v>
      </c>
      <c r="G69" s="68">
        <f t="shared" si="0"/>
        <v>108440</v>
      </c>
    </row>
    <row r="70" spans="1:7" ht="12" customHeight="1" x14ac:dyDescent="0.2">
      <c r="A70" s="63" t="str">
        <f>'Pregnant Women Participating'!A70</f>
        <v>Colorado</v>
      </c>
      <c r="B70" s="64">
        <v>4739</v>
      </c>
      <c r="C70" s="65">
        <v>4631</v>
      </c>
      <c r="D70" s="65">
        <v>4661</v>
      </c>
      <c r="E70" s="65">
        <v>4670</v>
      </c>
      <c r="F70" s="66">
        <v>4636</v>
      </c>
      <c r="G70" s="64">
        <f t="shared" si="0"/>
        <v>4667.3999999999996</v>
      </c>
    </row>
    <row r="71" spans="1:7" ht="12" customHeight="1" x14ac:dyDescent="0.2">
      <c r="A71" s="63" t="str">
        <f>'Pregnant Women Participating'!A71</f>
        <v>Kansas</v>
      </c>
      <c r="B71" s="64">
        <v>2287</v>
      </c>
      <c r="C71" s="65">
        <v>2191</v>
      </c>
      <c r="D71" s="65">
        <v>2209</v>
      </c>
      <c r="E71" s="65">
        <v>2212</v>
      </c>
      <c r="F71" s="66">
        <v>2170</v>
      </c>
      <c r="G71" s="64">
        <f t="shared" si="0"/>
        <v>2213.8000000000002</v>
      </c>
    </row>
    <row r="72" spans="1:7" ht="12" customHeight="1" x14ac:dyDescent="0.2">
      <c r="A72" s="63" t="str">
        <f>'Pregnant Women Participating'!A72</f>
        <v>Missouri</v>
      </c>
      <c r="B72" s="64">
        <v>3620</v>
      </c>
      <c r="C72" s="65">
        <v>3521</v>
      </c>
      <c r="D72" s="65">
        <v>3407</v>
      </c>
      <c r="E72" s="65">
        <v>3283</v>
      </c>
      <c r="F72" s="66">
        <v>3252</v>
      </c>
      <c r="G72" s="64">
        <f t="shared" si="0"/>
        <v>3416.6</v>
      </c>
    </row>
    <row r="73" spans="1:7" ht="12" customHeight="1" x14ac:dyDescent="0.2">
      <c r="A73" s="63" t="str">
        <f>'Pregnant Women Participating'!A73</f>
        <v>Montana</v>
      </c>
      <c r="B73" s="64">
        <v>499</v>
      </c>
      <c r="C73" s="65">
        <v>474</v>
      </c>
      <c r="D73" s="65">
        <v>484</v>
      </c>
      <c r="E73" s="65">
        <v>466</v>
      </c>
      <c r="F73" s="66">
        <v>446</v>
      </c>
      <c r="G73" s="64">
        <f t="shared" si="0"/>
        <v>473.8</v>
      </c>
    </row>
    <row r="74" spans="1:7" ht="12" customHeight="1" x14ac:dyDescent="0.2">
      <c r="A74" s="63" t="str">
        <f>'Pregnant Women Participating'!A74</f>
        <v>Nebraska</v>
      </c>
      <c r="B74" s="64">
        <v>2170</v>
      </c>
      <c r="C74" s="65">
        <v>2101</v>
      </c>
      <c r="D74" s="65">
        <v>2096</v>
      </c>
      <c r="E74" s="65">
        <v>2077</v>
      </c>
      <c r="F74" s="66">
        <v>2016</v>
      </c>
      <c r="G74" s="64">
        <f t="shared" si="0"/>
        <v>2092</v>
      </c>
    </row>
    <row r="75" spans="1:7" ht="12" customHeight="1" x14ac:dyDescent="0.2">
      <c r="A75" s="63" t="str">
        <f>'Pregnant Women Participating'!A75</f>
        <v>North Dakota</v>
      </c>
      <c r="B75" s="64">
        <v>460</v>
      </c>
      <c r="C75" s="65">
        <v>463</v>
      </c>
      <c r="D75" s="65">
        <v>445</v>
      </c>
      <c r="E75" s="65">
        <v>440</v>
      </c>
      <c r="F75" s="66">
        <v>436</v>
      </c>
      <c r="G75" s="64">
        <f t="shared" si="0"/>
        <v>448.8</v>
      </c>
    </row>
    <row r="76" spans="1:7" ht="12" customHeight="1" x14ac:dyDescent="0.2">
      <c r="A76" s="63" t="str">
        <f>'Pregnant Women Participating'!A76</f>
        <v>South Dakota</v>
      </c>
      <c r="B76" s="64">
        <v>681</v>
      </c>
      <c r="C76" s="65">
        <v>664</v>
      </c>
      <c r="D76" s="65">
        <v>686</v>
      </c>
      <c r="E76" s="65">
        <v>685</v>
      </c>
      <c r="F76" s="66">
        <v>687</v>
      </c>
      <c r="G76" s="64">
        <f t="shared" si="0"/>
        <v>680.6</v>
      </c>
    </row>
    <row r="77" spans="1:7" ht="12" customHeight="1" x14ac:dyDescent="0.2">
      <c r="A77" s="63" t="str">
        <f>'Pregnant Women Participating'!A77</f>
        <v>Wyoming</v>
      </c>
      <c r="B77" s="64">
        <v>255</v>
      </c>
      <c r="C77" s="65">
        <v>256</v>
      </c>
      <c r="D77" s="65">
        <v>241</v>
      </c>
      <c r="E77" s="65">
        <v>236</v>
      </c>
      <c r="F77" s="66">
        <v>240</v>
      </c>
      <c r="G77" s="64">
        <f t="shared" si="0"/>
        <v>245.6</v>
      </c>
    </row>
    <row r="78" spans="1:7" ht="12" customHeight="1" x14ac:dyDescent="0.2">
      <c r="A78" s="63" t="str">
        <f>'Pregnant Women Participating'!A78</f>
        <v>Ute Mountain Ute Tribe, CO</v>
      </c>
      <c r="B78" s="64">
        <v>10</v>
      </c>
      <c r="C78" s="65">
        <v>9</v>
      </c>
      <c r="D78" s="65">
        <v>7</v>
      </c>
      <c r="E78" s="65">
        <v>4</v>
      </c>
      <c r="F78" s="66">
        <v>4</v>
      </c>
      <c r="G78" s="64">
        <f t="shared" si="0"/>
        <v>6.8</v>
      </c>
    </row>
    <row r="79" spans="1:7" ht="12" customHeight="1" x14ac:dyDescent="0.2">
      <c r="A79" s="63" t="str">
        <f>'Pregnant Women Participating'!A79</f>
        <v>Omaha Sioux, NE</v>
      </c>
      <c r="B79" s="64">
        <v>15</v>
      </c>
      <c r="C79" s="65">
        <v>13</v>
      </c>
      <c r="D79" s="65">
        <v>11</v>
      </c>
      <c r="E79" s="65">
        <v>12</v>
      </c>
      <c r="F79" s="66">
        <v>11</v>
      </c>
      <c r="G79" s="64">
        <f t="shared" si="0"/>
        <v>12.4</v>
      </c>
    </row>
    <row r="80" spans="1:7" ht="12" customHeight="1" x14ac:dyDescent="0.2">
      <c r="A80" s="63" t="str">
        <f>'Pregnant Women Participating'!A80</f>
        <v>Santee Sioux, NE</v>
      </c>
      <c r="B80" s="64">
        <v>2</v>
      </c>
      <c r="C80" s="65">
        <v>1</v>
      </c>
      <c r="D80" s="65">
        <v>1</v>
      </c>
      <c r="E80" s="65">
        <v>1</v>
      </c>
      <c r="F80" s="66">
        <v>1</v>
      </c>
      <c r="G80" s="64">
        <f t="shared" si="0"/>
        <v>1.2</v>
      </c>
    </row>
    <row r="81" spans="1:7" ht="12" customHeight="1" x14ac:dyDescent="0.2">
      <c r="A81" s="63" t="str">
        <f>'Pregnant Women Participating'!A81</f>
        <v>Winnebago Tribe, NE</v>
      </c>
      <c r="B81" s="64">
        <v>7</v>
      </c>
      <c r="C81" s="65">
        <v>5</v>
      </c>
      <c r="D81" s="65">
        <v>4</v>
      </c>
      <c r="E81" s="65">
        <v>4</v>
      </c>
      <c r="F81" s="66">
        <v>3</v>
      </c>
      <c r="G81" s="64">
        <f t="shared" si="0"/>
        <v>4.5999999999999996</v>
      </c>
    </row>
    <row r="82" spans="1:7" ht="12" customHeight="1" x14ac:dyDescent="0.2">
      <c r="A82" s="63" t="str">
        <f>'Pregnant Women Participating'!A82</f>
        <v>Standing Rock Sioux Tribe, ND</v>
      </c>
      <c r="B82" s="64">
        <v>8</v>
      </c>
      <c r="C82" s="65">
        <v>3</v>
      </c>
      <c r="D82" s="65">
        <v>4</v>
      </c>
      <c r="E82" s="65">
        <v>4</v>
      </c>
      <c r="F82" s="66">
        <v>3</v>
      </c>
      <c r="G82" s="64">
        <f t="shared" si="0"/>
        <v>4.4000000000000004</v>
      </c>
    </row>
    <row r="83" spans="1:7" ht="12" customHeight="1" x14ac:dyDescent="0.2">
      <c r="A83" s="63" t="str">
        <f>'Pregnant Women Participating'!A83</f>
        <v>Three Affiliated Tribes, ND</v>
      </c>
      <c r="B83" s="64">
        <v>4</v>
      </c>
      <c r="C83" s="65">
        <v>4</v>
      </c>
      <c r="D83" s="65">
        <v>5</v>
      </c>
      <c r="E83" s="65">
        <v>5</v>
      </c>
      <c r="F83" s="66">
        <v>4</v>
      </c>
      <c r="G83" s="64">
        <f t="shared" si="0"/>
        <v>4.4000000000000004</v>
      </c>
    </row>
    <row r="84" spans="1:7" ht="12" customHeight="1" x14ac:dyDescent="0.2">
      <c r="A84" s="63" t="str">
        <f>'Pregnant Women Participating'!A84</f>
        <v>Cheyenne River Sioux, SD</v>
      </c>
      <c r="B84" s="64">
        <v>15</v>
      </c>
      <c r="C84" s="65">
        <v>12</v>
      </c>
      <c r="D84" s="65">
        <v>14</v>
      </c>
      <c r="E84" s="65">
        <v>14</v>
      </c>
      <c r="F84" s="66">
        <v>15</v>
      </c>
      <c r="G84" s="64">
        <f t="shared" si="0"/>
        <v>14</v>
      </c>
    </row>
    <row r="85" spans="1:7" ht="12" customHeight="1" x14ac:dyDescent="0.2">
      <c r="A85" s="63" t="str">
        <f>'Pregnant Women Participating'!A85</f>
        <v>Rosebud Sioux, SD</v>
      </c>
      <c r="B85" s="64">
        <v>43</v>
      </c>
      <c r="C85" s="65">
        <v>42</v>
      </c>
      <c r="D85" s="65">
        <v>44</v>
      </c>
      <c r="E85" s="65">
        <v>44</v>
      </c>
      <c r="F85" s="66">
        <v>39</v>
      </c>
      <c r="G85" s="64">
        <f t="shared" si="0"/>
        <v>42.4</v>
      </c>
    </row>
    <row r="86" spans="1:7" ht="12" customHeight="1" x14ac:dyDescent="0.2">
      <c r="A86" s="63" t="str">
        <f>'Pregnant Women Participating'!A86</f>
        <v>Northern Arapahoe, WY</v>
      </c>
      <c r="B86" s="64">
        <v>19</v>
      </c>
      <c r="C86" s="65">
        <v>10</v>
      </c>
      <c r="D86" s="65">
        <v>10</v>
      </c>
      <c r="E86" s="65">
        <v>7</v>
      </c>
      <c r="F86" s="66">
        <v>7</v>
      </c>
      <c r="G86" s="64">
        <f t="shared" si="0"/>
        <v>10.6</v>
      </c>
    </row>
    <row r="87" spans="1:7" ht="12" customHeight="1" x14ac:dyDescent="0.2">
      <c r="A87" s="63" t="str">
        <f>'Pregnant Women Participating'!A87</f>
        <v>Shoshone Tribe, WY</v>
      </c>
      <c r="B87" s="64">
        <v>1</v>
      </c>
      <c r="C87" s="65">
        <v>2</v>
      </c>
      <c r="D87" s="65">
        <v>1</v>
      </c>
      <c r="E87" s="65">
        <v>1</v>
      </c>
      <c r="F87" s="66">
        <v>2</v>
      </c>
      <c r="G87" s="64">
        <f t="shared" si="0"/>
        <v>1.4</v>
      </c>
    </row>
    <row r="88" spans="1:7" s="71" customFormat="1" ht="24.75" customHeight="1" x14ac:dyDescent="0.2">
      <c r="A88" s="67" t="str">
        <f>'Pregnant Women Participating'!A88</f>
        <v>Mountain Plains</v>
      </c>
      <c r="B88" s="68">
        <v>14835</v>
      </c>
      <c r="C88" s="69">
        <v>14402</v>
      </c>
      <c r="D88" s="69">
        <v>14330</v>
      </c>
      <c r="E88" s="69">
        <v>14165</v>
      </c>
      <c r="F88" s="70">
        <v>13972</v>
      </c>
      <c r="G88" s="68">
        <f t="shared" si="0"/>
        <v>14340.8</v>
      </c>
    </row>
    <row r="89" spans="1:7" ht="12" customHeight="1" x14ac:dyDescent="0.2">
      <c r="A89" s="72" t="str">
        <f>'Pregnant Women Participating'!A89</f>
        <v>Alaska</v>
      </c>
      <c r="B89" s="64">
        <v>623</v>
      </c>
      <c r="C89" s="65">
        <v>623</v>
      </c>
      <c r="D89" s="65">
        <v>629</v>
      </c>
      <c r="E89" s="65">
        <v>634</v>
      </c>
      <c r="F89" s="66">
        <v>635</v>
      </c>
      <c r="G89" s="64">
        <f t="shared" si="0"/>
        <v>628.79999999999995</v>
      </c>
    </row>
    <row r="90" spans="1:7" ht="12" customHeight="1" x14ac:dyDescent="0.2">
      <c r="A90" s="72" t="str">
        <f>'Pregnant Women Participating'!A90</f>
        <v>American Samoa</v>
      </c>
      <c r="B90" s="64">
        <v>209</v>
      </c>
      <c r="C90" s="65">
        <v>422</v>
      </c>
      <c r="D90" s="65">
        <v>446</v>
      </c>
      <c r="E90" s="65">
        <v>446</v>
      </c>
      <c r="F90" s="66">
        <v>454</v>
      </c>
      <c r="G90" s="64">
        <f t="shared" si="0"/>
        <v>395.4</v>
      </c>
    </row>
    <row r="91" spans="1:7" ht="12" customHeight="1" x14ac:dyDescent="0.2">
      <c r="A91" s="72" t="str">
        <f>'Pregnant Women Participating'!A91</f>
        <v>California</v>
      </c>
      <c r="B91" s="64">
        <v>45942</v>
      </c>
      <c r="C91" s="65">
        <v>44243</v>
      </c>
      <c r="D91" s="65">
        <v>44568</v>
      </c>
      <c r="E91" s="65">
        <v>44724</v>
      </c>
      <c r="F91" s="66">
        <v>43502</v>
      </c>
      <c r="G91" s="64">
        <f t="shared" si="0"/>
        <v>44595.8</v>
      </c>
    </row>
    <row r="92" spans="1:7" ht="12" customHeight="1" x14ac:dyDescent="0.2">
      <c r="A92" s="72" t="str">
        <f>'Pregnant Women Participating'!A92</f>
        <v>Guam</v>
      </c>
      <c r="B92" s="64">
        <v>295</v>
      </c>
      <c r="C92" s="65">
        <v>287</v>
      </c>
      <c r="D92" s="65">
        <v>310</v>
      </c>
      <c r="E92" s="65">
        <v>328</v>
      </c>
      <c r="F92" s="66">
        <v>323</v>
      </c>
      <c r="G92" s="64">
        <f t="shared" si="0"/>
        <v>308.60000000000002</v>
      </c>
    </row>
    <row r="93" spans="1:7" ht="12" customHeight="1" x14ac:dyDescent="0.2">
      <c r="A93" s="72" t="str">
        <f>'Pregnant Women Participating'!A93</f>
        <v>Hawaii</v>
      </c>
      <c r="B93" s="64">
        <v>1175</v>
      </c>
      <c r="C93" s="65">
        <v>1164</v>
      </c>
      <c r="D93" s="65">
        <v>1190</v>
      </c>
      <c r="E93" s="65">
        <v>1218</v>
      </c>
      <c r="F93" s="66">
        <v>1174</v>
      </c>
      <c r="G93" s="64">
        <f t="shared" si="0"/>
        <v>1184.2</v>
      </c>
    </row>
    <row r="94" spans="1:7" ht="12" customHeight="1" x14ac:dyDescent="0.2">
      <c r="A94" s="72" t="str">
        <f>'Pregnant Women Participating'!A94</f>
        <v>Idaho</v>
      </c>
      <c r="B94" s="64">
        <v>1338</v>
      </c>
      <c r="C94" s="65">
        <v>1313</v>
      </c>
      <c r="D94" s="65">
        <v>1292</v>
      </c>
      <c r="E94" s="65">
        <v>1322</v>
      </c>
      <c r="F94" s="66">
        <v>1253</v>
      </c>
      <c r="G94" s="64">
        <f t="shared" si="0"/>
        <v>1303.5999999999999</v>
      </c>
    </row>
    <row r="95" spans="1:7" ht="12" customHeight="1" x14ac:dyDescent="0.2">
      <c r="A95" s="72" t="str">
        <f>'Pregnant Women Participating'!A95</f>
        <v>Nevada</v>
      </c>
      <c r="B95" s="64">
        <v>3435</v>
      </c>
      <c r="C95" s="65">
        <v>3300</v>
      </c>
      <c r="D95" s="65">
        <v>3308</v>
      </c>
      <c r="E95" s="65">
        <v>3268</v>
      </c>
      <c r="F95" s="66">
        <v>3143</v>
      </c>
      <c r="G95" s="64">
        <f t="shared" si="0"/>
        <v>3290.8</v>
      </c>
    </row>
    <row r="96" spans="1:7" ht="12" customHeight="1" x14ac:dyDescent="0.2">
      <c r="A96" s="72" t="str">
        <f>'Pregnant Women Participating'!A96</f>
        <v>Oregon</v>
      </c>
      <c r="B96" s="64">
        <v>2646</v>
      </c>
      <c r="C96" s="65">
        <v>2614</v>
      </c>
      <c r="D96" s="65">
        <v>2579</v>
      </c>
      <c r="E96" s="65">
        <v>2528</v>
      </c>
      <c r="F96" s="66">
        <v>2538</v>
      </c>
      <c r="G96" s="64">
        <f t="shared" si="0"/>
        <v>2581</v>
      </c>
    </row>
    <row r="97" spans="1:7" ht="12" customHeight="1" x14ac:dyDescent="0.2">
      <c r="A97" s="72" t="str">
        <f>'Pregnant Women Participating'!A97</f>
        <v>Washington</v>
      </c>
      <c r="B97" s="64">
        <v>6668</v>
      </c>
      <c r="C97" s="65">
        <v>6516</v>
      </c>
      <c r="D97" s="65">
        <v>6577</v>
      </c>
      <c r="E97" s="65">
        <v>6625</v>
      </c>
      <c r="F97" s="66">
        <v>6530</v>
      </c>
      <c r="G97" s="64">
        <f t="shared" si="0"/>
        <v>6583.2</v>
      </c>
    </row>
    <row r="98" spans="1:7" ht="12" customHeight="1" x14ac:dyDescent="0.2">
      <c r="A98" s="72" t="str">
        <f>'Pregnant Women Participating'!A98</f>
        <v>Northern Marianas</v>
      </c>
      <c r="B98" s="64">
        <v>139</v>
      </c>
      <c r="C98" s="65">
        <v>149</v>
      </c>
      <c r="D98" s="65">
        <v>152</v>
      </c>
      <c r="E98" s="65">
        <v>148</v>
      </c>
      <c r="F98" s="66">
        <v>152</v>
      </c>
      <c r="G98" s="64">
        <f t="shared" si="0"/>
        <v>148</v>
      </c>
    </row>
    <row r="99" spans="1:7" ht="12" customHeight="1" x14ac:dyDescent="0.2">
      <c r="A99" s="72" t="str">
        <f>'Pregnant Women Participating'!A99</f>
        <v>Inter-Tribal Council, NV</v>
      </c>
      <c r="B99" s="64">
        <v>16</v>
      </c>
      <c r="C99" s="65">
        <v>17</v>
      </c>
      <c r="D99" s="65">
        <v>17</v>
      </c>
      <c r="E99" s="65">
        <v>18</v>
      </c>
      <c r="F99" s="66">
        <v>20</v>
      </c>
      <c r="G99" s="64">
        <f t="shared" si="0"/>
        <v>17.600000000000001</v>
      </c>
    </row>
    <row r="100" spans="1:7" s="71" customFormat="1" ht="24.75" customHeight="1" x14ac:dyDescent="0.2">
      <c r="A100" s="67" t="str">
        <f>'Pregnant Women Participating'!A100</f>
        <v>Western Region</v>
      </c>
      <c r="B100" s="68">
        <v>62486</v>
      </c>
      <c r="C100" s="69">
        <v>60648</v>
      </c>
      <c r="D100" s="69">
        <v>61068</v>
      </c>
      <c r="E100" s="69">
        <v>61259</v>
      </c>
      <c r="F100" s="70">
        <v>59724</v>
      </c>
      <c r="G100" s="68">
        <f t="shared" si="0"/>
        <v>61037</v>
      </c>
    </row>
    <row r="101" spans="1:7" s="77" customFormat="1" ht="16.5" customHeight="1" thickBot="1" x14ac:dyDescent="0.25">
      <c r="A101" s="73" t="str">
        <f>'Pregnant Women Participating'!A101</f>
        <v>TOTAL</v>
      </c>
      <c r="B101" s="74">
        <v>409848</v>
      </c>
      <c r="C101" s="75">
        <v>405072</v>
      </c>
      <c r="D101" s="75">
        <v>404507</v>
      </c>
      <c r="E101" s="75">
        <v>402148</v>
      </c>
      <c r="F101" s="76">
        <v>394798</v>
      </c>
      <c r="G101" s="74">
        <f t="shared" si="0"/>
        <v>403274.6</v>
      </c>
    </row>
    <row r="102" spans="1:7" ht="12.75" customHeight="1" thickTop="1" x14ac:dyDescent="0.2">
      <c r="A102" s="78"/>
    </row>
    <row r="103" spans="1:7" x14ac:dyDescent="0.2">
      <c r="A103" s="78"/>
    </row>
    <row r="104" spans="1:7" s="79" customFormat="1" ht="12.75" x14ac:dyDescent="0.2">
      <c r="A104" s="54" t="s">
        <v>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Introduction</vt:lpstr>
      <vt:lpstr>Pregnant Women Participating</vt:lpstr>
      <vt:lpstr>Women Fully Breastfeeding</vt:lpstr>
      <vt:lpstr>Women Partially Breastfeeding</vt:lpstr>
      <vt:lpstr>Total Breastfeeding Women</vt:lpstr>
      <vt:lpstr>Postpartum Women Participating</vt:lpstr>
      <vt:lpstr>Total Women</vt:lpstr>
      <vt:lpstr>Infants Fully Breastfed</vt:lpstr>
      <vt:lpstr>Infants Partially Breastfed</vt:lpstr>
      <vt:lpstr>Infants Fully Formula-fed</vt:lpstr>
      <vt:lpstr>Total Infants</vt:lpstr>
      <vt:lpstr>Children Participating</vt:lpstr>
      <vt:lpstr>Total Number of Participants</vt:lpstr>
      <vt:lpstr>Average Food Cost Per Person</vt:lpstr>
      <vt:lpstr>Food Costs</vt:lpstr>
      <vt:lpstr>Rebates Received</vt:lpstr>
      <vt:lpstr>Nut. Services &amp; Admin. Costs</vt:lpstr>
      <vt:lpstr>'Average Food Cost Per Person'!Print_Titles</vt:lpstr>
      <vt:lpstr>'Children Participating'!Print_Titles</vt:lpstr>
      <vt:lpstr>'Food Costs'!Print_Titles</vt:lpstr>
      <vt:lpstr>'Nut. Services &amp; Admin. Costs'!Print_Titles</vt:lpstr>
      <vt:lpstr>'Postpartum Women Participating'!Print_Titles</vt:lpstr>
      <vt:lpstr>'Pregnant Women Participating'!Print_Titles</vt:lpstr>
      <vt:lpstr>'Rebates Received'!Print_Titles</vt:lpstr>
      <vt:lpstr>'Total Breastfeeding Women'!Print_Titles</vt:lpstr>
      <vt:lpstr>'Total Infants'!Print_Titles</vt:lpstr>
      <vt:lpstr>'Total Number of Participants'!Print_Titles</vt:lpstr>
      <vt:lpstr>'Total Women'!Print_Titles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Jianbai - FNS (Contractor)</dc:creator>
  <cp:lastModifiedBy>Mountjoy, Candy - FNS</cp:lastModifiedBy>
  <cp:lastPrinted>2007-07-19T17:07:27Z</cp:lastPrinted>
  <dcterms:created xsi:type="dcterms:W3CDTF">2003-03-31T18:32:09Z</dcterms:created>
  <dcterms:modified xsi:type="dcterms:W3CDTF">2026-05-05T19:21:40Z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Writer version">
    <vt:lpwstr/>
  </property>
</Properties>
</file>