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Budget General\01 Keydata Electronic Version\PDB KD &amp; DRUPAL Files by FY\FY2026\Keydata January 2026\WIC\"/>
    </mc:Choice>
  </mc:AlternateContent>
  <xr:revisionPtr revIDLastSave="0" documentId="8_{FF3C2EC4-E71F-48F4-B933-F63655656505}" xr6:coauthVersionLast="47" xr6:coauthVersionMax="47" xr10:uidLastSave="{00000000-0000-0000-0000-000000000000}"/>
  <bookViews>
    <workbookView xWindow="-28920" yWindow="1080" windowWidth="29040" windowHeight="17520" tabRatio="932" xr2:uid="{00000000-000D-0000-FFFF-FFFF00000000}"/>
  </bookViews>
  <sheets>
    <sheet name="Introduction" sheetId="11" r:id="rId1"/>
    <sheet name="Pregnant Women Participating" sheetId="1" r:id="rId2"/>
    <sheet name="Women Fully Breastfeeding" sheetId="13" r:id="rId3"/>
    <sheet name="Women Partially Breastfeeding" sheetId="17" r:id="rId4"/>
    <sheet name="Total Breastfeeding Women" sheetId="10" r:id="rId5"/>
    <sheet name="Postpartum Women Participating" sheetId="9" r:id="rId6"/>
    <sheet name="Total Women" sheetId="8" r:id="rId7"/>
    <sheet name="Infants Fully Breastfed" sheetId="14" r:id="rId8"/>
    <sheet name="Infants Partially Breastfed" sheetId="15" r:id="rId9"/>
    <sheet name="Infants Fully Formula-fed" sheetId="16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2" l="1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F101" i="12"/>
  <c r="A101" i="12"/>
  <c r="F100" i="12"/>
  <c r="A100" i="12"/>
  <c r="F99" i="12"/>
  <c r="A99" i="12"/>
  <c r="F98" i="12"/>
  <c r="A98" i="12"/>
  <c r="F97" i="12"/>
  <c r="A97" i="12"/>
  <c r="F96" i="12"/>
  <c r="A96" i="12"/>
  <c r="F95" i="12"/>
  <c r="A95" i="12"/>
  <c r="F94" i="12"/>
  <c r="A94" i="12"/>
  <c r="F93" i="12"/>
  <c r="A93" i="12"/>
  <c r="F92" i="12"/>
  <c r="A92" i="12"/>
  <c r="F91" i="12"/>
  <c r="A91" i="12"/>
  <c r="F90" i="12"/>
  <c r="A90" i="12"/>
  <c r="F89" i="12"/>
  <c r="A89" i="12"/>
  <c r="F88" i="12"/>
  <c r="A88" i="12"/>
  <c r="F87" i="12"/>
  <c r="A87" i="12"/>
  <c r="F86" i="12"/>
  <c r="A86" i="12"/>
  <c r="F85" i="12"/>
  <c r="A85" i="12"/>
  <c r="F84" i="12"/>
  <c r="A84" i="12"/>
  <c r="F83" i="12"/>
  <c r="A83" i="12"/>
  <c r="F82" i="12"/>
  <c r="A82" i="12"/>
  <c r="F81" i="12"/>
  <c r="A81" i="12"/>
  <c r="F80" i="12"/>
  <c r="A80" i="12"/>
  <c r="F79" i="12"/>
  <c r="A79" i="12"/>
  <c r="F78" i="12"/>
  <c r="A78" i="12"/>
  <c r="F77" i="12"/>
  <c r="A77" i="12"/>
  <c r="F76" i="12"/>
  <c r="A76" i="12"/>
  <c r="F75" i="12"/>
  <c r="A75" i="12"/>
  <c r="F74" i="12"/>
  <c r="A74" i="12"/>
  <c r="F73" i="12"/>
  <c r="A73" i="12"/>
  <c r="F72" i="12"/>
  <c r="A72" i="12"/>
  <c r="F71" i="12"/>
  <c r="A71" i="12"/>
  <c r="F70" i="12"/>
  <c r="A70" i="12"/>
  <c r="F69" i="12"/>
  <c r="A69" i="12"/>
  <c r="F68" i="12"/>
  <c r="A68" i="12"/>
  <c r="F67" i="12"/>
  <c r="A67" i="12"/>
  <c r="F66" i="12"/>
  <c r="A66" i="12"/>
  <c r="F65" i="12"/>
  <c r="A65" i="12"/>
  <c r="F64" i="12"/>
  <c r="A64" i="12"/>
  <c r="F63" i="12"/>
  <c r="A63" i="12"/>
  <c r="F62" i="12"/>
  <c r="A62" i="12"/>
  <c r="F61" i="12"/>
  <c r="A61" i="12"/>
  <c r="F60" i="12"/>
  <c r="A60" i="12"/>
  <c r="F59" i="12"/>
  <c r="A59" i="12"/>
  <c r="F58" i="12"/>
  <c r="A58" i="12"/>
  <c r="F57" i="12"/>
  <c r="A57" i="12"/>
  <c r="F56" i="12"/>
  <c r="A56" i="12"/>
  <c r="F55" i="12"/>
  <c r="A55" i="12"/>
  <c r="F54" i="12"/>
  <c r="A54" i="12"/>
  <c r="F53" i="12"/>
  <c r="A53" i="12"/>
  <c r="F52" i="12"/>
  <c r="A52" i="12"/>
  <c r="F51" i="12"/>
  <c r="A51" i="12"/>
  <c r="F50" i="12"/>
  <c r="A50" i="12"/>
  <c r="F49" i="12"/>
  <c r="A49" i="12"/>
  <c r="F48" i="12"/>
  <c r="A48" i="12"/>
  <c r="F47" i="12"/>
  <c r="A47" i="12"/>
  <c r="F46" i="12"/>
  <c r="A46" i="12"/>
  <c r="F45" i="12"/>
  <c r="A45" i="12"/>
  <c r="F44" i="12"/>
  <c r="A44" i="12"/>
  <c r="F43" i="12"/>
  <c r="A43" i="12"/>
  <c r="F42" i="12"/>
  <c r="A42" i="12"/>
  <c r="F41" i="12"/>
  <c r="A41" i="12"/>
  <c r="F40" i="12"/>
  <c r="A40" i="12"/>
  <c r="F39" i="12"/>
  <c r="A39" i="12"/>
  <c r="F38" i="12"/>
  <c r="A38" i="12"/>
  <c r="F37" i="12"/>
  <c r="A37" i="12"/>
  <c r="F36" i="12"/>
  <c r="A36" i="12"/>
  <c r="F35" i="12"/>
  <c r="A35" i="12"/>
  <c r="F34" i="12"/>
  <c r="A34" i="12"/>
  <c r="F33" i="12"/>
  <c r="A33" i="12"/>
  <c r="F32" i="12"/>
  <c r="A32" i="12"/>
  <c r="F31" i="12"/>
  <c r="A31" i="12"/>
  <c r="F30" i="12"/>
  <c r="A30" i="12"/>
  <c r="F29" i="12"/>
  <c r="A29" i="12"/>
  <c r="F28" i="12"/>
  <c r="A28" i="12"/>
  <c r="F27" i="12"/>
  <c r="A27" i="12"/>
  <c r="F26" i="12"/>
  <c r="A26" i="12"/>
  <c r="F25" i="12"/>
  <c r="A25" i="12"/>
  <c r="F24" i="12"/>
  <c r="A24" i="12"/>
  <c r="F23" i="12"/>
  <c r="A23" i="12"/>
  <c r="F22" i="12"/>
  <c r="A22" i="12"/>
  <c r="F21" i="12"/>
  <c r="A21" i="12"/>
  <c r="F20" i="12"/>
  <c r="A20" i="12"/>
  <c r="F19" i="12"/>
  <c r="A19" i="12"/>
  <c r="F18" i="12"/>
  <c r="A18" i="12"/>
  <c r="F17" i="12"/>
  <c r="A17" i="12"/>
  <c r="F16" i="12"/>
  <c r="A16" i="12"/>
  <c r="F15" i="12"/>
  <c r="A15" i="12"/>
  <c r="F14" i="12"/>
  <c r="A14" i="12"/>
  <c r="F13" i="12"/>
  <c r="A13" i="12"/>
  <c r="F12" i="12"/>
  <c r="A12" i="12"/>
  <c r="F11" i="12"/>
  <c r="A11" i="12"/>
  <c r="F10" i="12"/>
  <c r="A10" i="12"/>
  <c r="F9" i="12"/>
  <c r="A9" i="12"/>
  <c r="F8" i="12"/>
  <c r="A8" i="12"/>
  <c r="F7" i="12"/>
  <c r="A7" i="12"/>
  <c r="F6" i="12"/>
  <c r="A6" i="12"/>
  <c r="A3" i="12"/>
  <c r="A2" i="12"/>
  <c r="E5" i="12" s="1"/>
  <c r="F101" i="3"/>
  <c r="A101" i="3"/>
  <c r="F100" i="3"/>
  <c r="A100" i="3"/>
  <c r="F99" i="3"/>
  <c r="A99" i="3"/>
  <c r="F98" i="3"/>
  <c r="F98" i="4" s="1"/>
  <c r="A98" i="3"/>
  <c r="F97" i="3"/>
  <c r="A97" i="3"/>
  <c r="F96" i="3"/>
  <c r="A96" i="3"/>
  <c r="F95" i="3"/>
  <c r="A95" i="3"/>
  <c r="F94" i="3"/>
  <c r="F94" i="4" s="1"/>
  <c r="A94" i="3"/>
  <c r="F93" i="3"/>
  <c r="A93" i="3"/>
  <c r="F92" i="3"/>
  <c r="A92" i="3"/>
  <c r="F91" i="3"/>
  <c r="A91" i="3"/>
  <c r="F90" i="3"/>
  <c r="F90" i="4" s="1"/>
  <c r="A90" i="3"/>
  <c r="F89" i="3"/>
  <c r="A89" i="3"/>
  <c r="F88" i="3"/>
  <c r="A88" i="3"/>
  <c r="F87" i="3"/>
  <c r="A87" i="3"/>
  <c r="F86" i="3"/>
  <c r="F86" i="4" s="1"/>
  <c r="A86" i="3"/>
  <c r="F85" i="3"/>
  <c r="A85" i="3"/>
  <c r="F84" i="3"/>
  <c r="A84" i="3"/>
  <c r="F83" i="3"/>
  <c r="A83" i="3"/>
  <c r="F82" i="3"/>
  <c r="F82" i="4" s="1"/>
  <c r="A82" i="3"/>
  <c r="F81" i="3"/>
  <c r="A81" i="3"/>
  <c r="F80" i="3"/>
  <c r="A80" i="3"/>
  <c r="F79" i="3"/>
  <c r="A79" i="3"/>
  <c r="F78" i="3"/>
  <c r="F78" i="4" s="1"/>
  <c r="A78" i="3"/>
  <c r="F77" i="3"/>
  <c r="A77" i="3"/>
  <c r="F76" i="3"/>
  <c r="A76" i="3"/>
  <c r="F75" i="3"/>
  <c r="A75" i="3"/>
  <c r="F74" i="3"/>
  <c r="F74" i="4" s="1"/>
  <c r="A74" i="3"/>
  <c r="F73" i="3"/>
  <c r="A73" i="3"/>
  <c r="F72" i="3"/>
  <c r="A72" i="3"/>
  <c r="F71" i="3"/>
  <c r="A71" i="3"/>
  <c r="F70" i="3"/>
  <c r="F70" i="4" s="1"/>
  <c r="A70" i="3"/>
  <c r="F69" i="3"/>
  <c r="A69" i="3"/>
  <c r="F68" i="3"/>
  <c r="A68" i="3"/>
  <c r="F67" i="3"/>
  <c r="A67" i="3"/>
  <c r="F66" i="3"/>
  <c r="F66" i="4" s="1"/>
  <c r="A66" i="3"/>
  <c r="F65" i="3"/>
  <c r="A65" i="3"/>
  <c r="F64" i="3"/>
  <c r="A64" i="3"/>
  <c r="F63" i="3"/>
  <c r="A63" i="3"/>
  <c r="F62" i="3"/>
  <c r="F62" i="4" s="1"/>
  <c r="A62" i="3"/>
  <c r="F61" i="3"/>
  <c r="A61" i="3"/>
  <c r="F60" i="3"/>
  <c r="A60" i="3"/>
  <c r="F59" i="3"/>
  <c r="A59" i="3"/>
  <c r="F58" i="3"/>
  <c r="F58" i="4" s="1"/>
  <c r="A58" i="3"/>
  <c r="F57" i="3"/>
  <c r="A57" i="3"/>
  <c r="F56" i="3"/>
  <c r="A56" i="3"/>
  <c r="F55" i="3"/>
  <c r="A55" i="3"/>
  <c r="F54" i="3"/>
  <c r="F54" i="4" s="1"/>
  <c r="A54" i="3"/>
  <c r="F53" i="3"/>
  <c r="A53" i="3"/>
  <c r="F52" i="3"/>
  <c r="A52" i="3"/>
  <c r="F51" i="3"/>
  <c r="A51" i="3"/>
  <c r="F50" i="3"/>
  <c r="F50" i="4" s="1"/>
  <c r="A50" i="3"/>
  <c r="F49" i="3"/>
  <c r="A49" i="3"/>
  <c r="F48" i="3"/>
  <c r="A48" i="3"/>
  <c r="F47" i="3"/>
  <c r="A47" i="3"/>
  <c r="F46" i="3"/>
  <c r="F46" i="4" s="1"/>
  <c r="A46" i="3"/>
  <c r="F45" i="3"/>
  <c r="A45" i="3"/>
  <c r="F44" i="3"/>
  <c r="A44" i="3"/>
  <c r="F43" i="3"/>
  <c r="A43" i="3"/>
  <c r="F42" i="3"/>
  <c r="F42" i="4" s="1"/>
  <c r="A42" i="3"/>
  <c r="F41" i="3"/>
  <c r="A41" i="3"/>
  <c r="F40" i="3"/>
  <c r="A40" i="3"/>
  <c r="F39" i="3"/>
  <c r="A39" i="3"/>
  <c r="F38" i="3"/>
  <c r="F38" i="4" s="1"/>
  <c r="A38" i="3"/>
  <c r="F37" i="3"/>
  <c r="A37" i="3"/>
  <c r="F36" i="3"/>
  <c r="A36" i="3"/>
  <c r="F35" i="3"/>
  <c r="A35" i="3"/>
  <c r="F34" i="3"/>
  <c r="F34" i="4" s="1"/>
  <c r="A34" i="3"/>
  <c r="F33" i="3"/>
  <c r="A33" i="3"/>
  <c r="F32" i="3"/>
  <c r="A32" i="3"/>
  <c r="F31" i="3"/>
  <c r="A31" i="3"/>
  <c r="F30" i="3"/>
  <c r="F30" i="4" s="1"/>
  <c r="A30" i="3"/>
  <c r="F29" i="3"/>
  <c r="A29" i="3"/>
  <c r="F28" i="3"/>
  <c r="A28" i="3"/>
  <c r="F27" i="3"/>
  <c r="A27" i="3"/>
  <c r="F26" i="3"/>
  <c r="F26" i="4" s="1"/>
  <c r="A26" i="3"/>
  <c r="F25" i="3"/>
  <c r="A25" i="3"/>
  <c r="F24" i="3"/>
  <c r="A24" i="3"/>
  <c r="F23" i="3"/>
  <c r="A23" i="3"/>
  <c r="F22" i="3"/>
  <c r="F22" i="4" s="1"/>
  <c r="A22" i="3"/>
  <c r="F21" i="3"/>
  <c r="A21" i="3"/>
  <c r="F20" i="3"/>
  <c r="A20" i="3"/>
  <c r="F19" i="3"/>
  <c r="A19" i="3"/>
  <c r="F18" i="3"/>
  <c r="F18" i="4" s="1"/>
  <c r="A18" i="3"/>
  <c r="F17" i="3"/>
  <c r="A17" i="3"/>
  <c r="F16" i="3"/>
  <c r="A16" i="3"/>
  <c r="F15" i="3"/>
  <c r="A15" i="3"/>
  <c r="F14" i="3"/>
  <c r="F14" i="4" s="1"/>
  <c r="A14" i="3"/>
  <c r="F13" i="3"/>
  <c r="A13" i="3"/>
  <c r="F12" i="3"/>
  <c r="A12" i="3"/>
  <c r="F11" i="3"/>
  <c r="A11" i="3"/>
  <c r="F10" i="3"/>
  <c r="F10" i="4" s="1"/>
  <c r="A10" i="3"/>
  <c r="F9" i="3"/>
  <c r="A9" i="3"/>
  <c r="F8" i="3"/>
  <c r="A8" i="3"/>
  <c r="F7" i="3"/>
  <c r="A7" i="3"/>
  <c r="F6" i="3"/>
  <c r="F6" i="4" s="1"/>
  <c r="A6" i="3"/>
  <c r="E5" i="3"/>
  <c r="C5" i="3"/>
  <c r="A3" i="3"/>
  <c r="A2" i="3"/>
  <c r="D5" i="3" s="1"/>
  <c r="F101" i="4"/>
  <c r="A101" i="4"/>
  <c r="F100" i="4"/>
  <c r="A100" i="4"/>
  <c r="F99" i="4"/>
  <c r="A99" i="4"/>
  <c r="A98" i="4"/>
  <c r="F97" i="4"/>
  <c r="A97" i="4"/>
  <c r="F96" i="4"/>
  <c r="A96" i="4"/>
  <c r="F95" i="4"/>
  <c r="A95" i="4"/>
  <c r="A94" i="4"/>
  <c r="F93" i="4"/>
  <c r="A93" i="4"/>
  <c r="F92" i="4"/>
  <c r="A92" i="4"/>
  <c r="F91" i="4"/>
  <c r="A91" i="4"/>
  <c r="A90" i="4"/>
  <c r="F89" i="4"/>
  <c r="A89" i="4"/>
  <c r="F88" i="4"/>
  <c r="A88" i="4"/>
  <c r="F87" i="4"/>
  <c r="A87" i="4"/>
  <c r="A86" i="4"/>
  <c r="F85" i="4"/>
  <c r="A85" i="4"/>
  <c r="F84" i="4"/>
  <c r="A84" i="4"/>
  <c r="F83" i="4"/>
  <c r="A83" i="4"/>
  <c r="A82" i="4"/>
  <c r="F81" i="4"/>
  <c r="A81" i="4"/>
  <c r="F80" i="4"/>
  <c r="A80" i="4"/>
  <c r="F79" i="4"/>
  <c r="A79" i="4"/>
  <c r="A78" i="4"/>
  <c r="F77" i="4"/>
  <c r="A77" i="4"/>
  <c r="F76" i="4"/>
  <c r="A76" i="4"/>
  <c r="F75" i="4"/>
  <c r="A75" i="4"/>
  <c r="A74" i="4"/>
  <c r="F73" i="4"/>
  <c r="A73" i="4"/>
  <c r="F72" i="4"/>
  <c r="A72" i="4"/>
  <c r="F71" i="4"/>
  <c r="A71" i="4"/>
  <c r="A70" i="4"/>
  <c r="F69" i="4"/>
  <c r="A69" i="4"/>
  <c r="F68" i="4"/>
  <c r="A68" i="4"/>
  <c r="F67" i="4"/>
  <c r="A67" i="4"/>
  <c r="A66" i="4"/>
  <c r="F65" i="4"/>
  <c r="A65" i="4"/>
  <c r="F64" i="4"/>
  <c r="A64" i="4"/>
  <c r="F63" i="4"/>
  <c r="A63" i="4"/>
  <c r="A62" i="4"/>
  <c r="F61" i="4"/>
  <c r="A61" i="4"/>
  <c r="F60" i="4"/>
  <c r="A60" i="4"/>
  <c r="F59" i="4"/>
  <c r="A59" i="4"/>
  <c r="A58" i="4"/>
  <c r="F57" i="4"/>
  <c r="A57" i="4"/>
  <c r="F56" i="4"/>
  <c r="A56" i="4"/>
  <c r="F55" i="4"/>
  <c r="A55" i="4"/>
  <c r="A54" i="4"/>
  <c r="F53" i="4"/>
  <c r="A53" i="4"/>
  <c r="F52" i="4"/>
  <c r="A52" i="4"/>
  <c r="F51" i="4"/>
  <c r="A51" i="4"/>
  <c r="A50" i="4"/>
  <c r="F49" i="4"/>
  <c r="A49" i="4"/>
  <c r="F48" i="4"/>
  <c r="A48" i="4"/>
  <c r="F47" i="4"/>
  <c r="A47" i="4"/>
  <c r="A46" i="4"/>
  <c r="F45" i="4"/>
  <c r="A45" i="4"/>
  <c r="F44" i="4"/>
  <c r="A44" i="4"/>
  <c r="F43" i="4"/>
  <c r="A43" i="4"/>
  <c r="A42" i="4"/>
  <c r="F41" i="4"/>
  <c r="A41" i="4"/>
  <c r="F40" i="4"/>
  <c r="A40" i="4"/>
  <c r="F39" i="4"/>
  <c r="A39" i="4"/>
  <c r="A38" i="4"/>
  <c r="F37" i="4"/>
  <c r="A37" i="4"/>
  <c r="F36" i="4"/>
  <c r="A36" i="4"/>
  <c r="F35" i="4"/>
  <c r="A35" i="4"/>
  <c r="A34" i="4"/>
  <c r="F33" i="4"/>
  <c r="A33" i="4"/>
  <c r="F32" i="4"/>
  <c r="A32" i="4"/>
  <c r="F31" i="4"/>
  <c r="A31" i="4"/>
  <c r="A30" i="4"/>
  <c r="F29" i="4"/>
  <c r="A29" i="4"/>
  <c r="F28" i="4"/>
  <c r="A28" i="4"/>
  <c r="F27" i="4"/>
  <c r="A27" i="4"/>
  <c r="A26" i="4"/>
  <c r="F25" i="4"/>
  <c r="A25" i="4"/>
  <c r="F24" i="4"/>
  <c r="A24" i="4"/>
  <c r="F23" i="4"/>
  <c r="A23" i="4"/>
  <c r="A22" i="4"/>
  <c r="F21" i="4"/>
  <c r="A21" i="4"/>
  <c r="F20" i="4"/>
  <c r="A20" i="4"/>
  <c r="F19" i="4"/>
  <c r="A19" i="4"/>
  <c r="A18" i="4"/>
  <c r="F17" i="4"/>
  <c r="A17" i="4"/>
  <c r="F16" i="4"/>
  <c r="A16" i="4"/>
  <c r="F15" i="4"/>
  <c r="A15" i="4"/>
  <c r="A14" i="4"/>
  <c r="F13" i="4"/>
  <c r="A13" i="4"/>
  <c r="F12" i="4"/>
  <c r="A12" i="4"/>
  <c r="F11" i="4"/>
  <c r="A11" i="4"/>
  <c r="A10" i="4"/>
  <c r="F9" i="4"/>
  <c r="A9" i="4"/>
  <c r="F8" i="4"/>
  <c r="A8" i="4"/>
  <c r="F7" i="4"/>
  <c r="A7" i="4"/>
  <c r="A6" i="4"/>
  <c r="E5" i="4"/>
  <c r="D5" i="4"/>
  <c r="C5" i="4"/>
  <c r="B5" i="4"/>
  <c r="A3" i="4"/>
  <c r="A2" i="4"/>
  <c r="F101" i="5"/>
  <c r="A101" i="5"/>
  <c r="F100" i="5"/>
  <c r="A100" i="5"/>
  <c r="F99" i="5"/>
  <c r="A99" i="5"/>
  <c r="F98" i="5"/>
  <c r="A98" i="5"/>
  <c r="F97" i="5"/>
  <c r="A97" i="5"/>
  <c r="F96" i="5"/>
  <c r="A96" i="5"/>
  <c r="F95" i="5"/>
  <c r="A95" i="5"/>
  <c r="F94" i="5"/>
  <c r="A94" i="5"/>
  <c r="F93" i="5"/>
  <c r="A93" i="5"/>
  <c r="F92" i="5"/>
  <c r="A92" i="5"/>
  <c r="F91" i="5"/>
  <c r="A91" i="5"/>
  <c r="F90" i="5"/>
  <c r="A90" i="5"/>
  <c r="F89" i="5"/>
  <c r="A89" i="5"/>
  <c r="F88" i="5"/>
  <c r="A88" i="5"/>
  <c r="F87" i="5"/>
  <c r="A87" i="5"/>
  <c r="F86" i="5"/>
  <c r="A86" i="5"/>
  <c r="F85" i="5"/>
  <c r="A85" i="5"/>
  <c r="F84" i="5"/>
  <c r="A84" i="5"/>
  <c r="F83" i="5"/>
  <c r="A83" i="5"/>
  <c r="F82" i="5"/>
  <c r="A82" i="5"/>
  <c r="F81" i="5"/>
  <c r="A81" i="5"/>
  <c r="F80" i="5"/>
  <c r="A80" i="5"/>
  <c r="F79" i="5"/>
  <c r="A79" i="5"/>
  <c r="F78" i="5"/>
  <c r="A78" i="5"/>
  <c r="F77" i="5"/>
  <c r="A77" i="5"/>
  <c r="F76" i="5"/>
  <c r="A76" i="5"/>
  <c r="F75" i="5"/>
  <c r="A75" i="5"/>
  <c r="F74" i="5"/>
  <c r="A74" i="5"/>
  <c r="F73" i="5"/>
  <c r="A73" i="5"/>
  <c r="F72" i="5"/>
  <c r="A72" i="5"/>
  <c r="F71" i="5"/>
  <c r="A71" i="5"/>
  <c r="F70" i="5"/>
  <c r="A70" i="5"/>
  <c r="F69" i="5"/>
  <c r="A69" i="5"/>
  <c r="F68" i="5"/>
  <c r="A68" i="5"/>
  <c r="F67" i="5"/>
  <c r="A67" i="5"/>
  <c r="F66" i="5"/>
  <c r="A66" i="5"/>
  <c r="F65" i="5"/>
  <c r="A65" i="5"/>
  <c r="F64" i="5"/>
  <c r="A64" i="5"/>
  <c r="F63" i="5"/>
  <c r="A63" i="5"/>
  <c r="F62" i="5"/>
  <c r="A62" i="5"/>
  <c r="F61" i="5"/>
  <c r="A61" i="5"/>
  <c r="F60" i="5"/>
  <c r="A60" i="5"/>
  <c r="F59" i="5"/>
  <c r="A59" i="5"/>
  <c r="F58" i="5"/>
  <c r="A58" i="5"/>
  <c r="F57" i="5"/>
  <c r="A57" i="5"/>
  <c r="F56" i="5"/>
  <c r="A56" i="5"/>
  <c r="F55" i="5"/>
  <c r="A55" i="5"/>
  <c r="F54" i="5"/>
  <c r="A54" i="5"/>
  <c r="F53" i="5"/>
  <c r="A53" i="5"/>
  <c r="F52" i="5"/>
  <c r="A52" i="5"/>
  <c r="F51" i="5"/>
  <c r="A51" i="5"/>
  <c r="F50" i="5"/>
  <c r="A50" i="5"/>
  <c r="F49" i="5"/>
  <c r="A49" i="5"/>
  <c r="F48" i="5"/>
  <c r="A48" i="5"/>
  <c r="F47" i="5"/>
  <c r="A47" i="5"/>
  <c r="F46" i="5"/>
  <c r="A46" i="5"/>
  <c r="F45" i="5"/>
  <c r="A45" i="5"/>
  <c r="F44" i="5"/>
  <c r="A44" i="5"/>
  <c r="F43" i="5"/>
  <c r="A43" i="5"/>
  <c r="F42" i="5"/>
  <c r="A42" i="5"/>
  <c r="F41" i="5"/>
  <c r="A41" i="5"/>
  <c r="F40" i="5"/>
  <c r="A40" i="5"/>
  <c r="F39" i="5"/>
  <c r="A39" i="5"/>
  <c r="F38" i="5"/>
  <c r="A38" i="5"/>
  <c r="F37" i="5"/>
  <c r="A37" i="5"/>
  <c r="F36" i="5"/>
  <c r="A36" i="5"/>
  <c r="F35" i="5"/>
  <c r="A35" i="5"/>
  <c r="F34" i="5"/>
  <c r="A34" i="5"/>
  <c r="F33" i="5"/>
  <c r="A33" i="5"/>
  <c r="F32" i="5"/>
  <c r="A32" i="5"/>
  <c r="F31" i="5"/>
  <c r="A31" i="5"/>
  <c r="F30" i="5"/>
  <c r="A30" i="5"/>
  <c r="F29" i="5"/>
  <c r="A29" i="5"/>
  <c r="F28" i="5"/>
  <c r="A28" i="5"/>
  <c r="F27" i="5"/>
  <c r="A27" i="5"/>
  <c r="F26" i="5"/>
  <c r="A26" i="5"/>
  <c r="F25" i="5"/>
  <c r="A25" i="5"/>
  <c r="F24" i="5"/>
  <c r="A24" i="5"/>
  <c r="F23" i="5"/>
  <c r="A23" i="5"/>
  <c r="F22" i="5"/>
  <c r="A22" i="5"/>
  <c r="F21" i="5"/>
  <c r="A21" i="5"/>
  <c r="F20" i="5"/>
  <c r="A20" i="5"/>
  <c r="F19" i="5"/>
  <c r="A19" i="5"/>
  <c r="F18" i="5"/>
  <c r="A18" i="5"/>
  <c r="F17" i="5"/>
  <c r="A17" i="5"/>
  <c r="F16" i="5"/>
  <c r="A16" i="5"/>
  <c r="F15" i="5"/>
  <c r="A15" i="5"/>
  <c r="F14" i="5"/>
  <c r="A14" i="5"/>
  <c r="F13" i="5"/>
  <c r="A13" i="5"/>
  <c r="F12" i="5"/>
  <c r="A12" i="5"/>
  <c r="F11" i="5"/>
  <c r="A11" i="5"/>
  <c r="F10" i="5"/>
  <c r="A10" i="5"/>
  <c r="F9" i="5"/>
  <c r="A9" i="5"/>
  <c r="F8" i="5"/>
  <c r="A8" i="5"/>
  <c r="F7" i="5"/>
  <c r="A7" i="5"/>
  <c r="F6" i="5"/>
  <c r="A6" i="5"/>
  <c r="E5" i="5"/>
  <c r="C5" i="5"/>
  <c r="B5" i="5"/>
  <c r="A3" i="5"/>
  <c r="A2" i="5"/>
  <c r="D5" i="5" s="1"/>
  <c r="F101" i="6"/>
  <c r="A101" i="6"/>
  <c r="F100" i="6"/>
  <c r="A100" i="6"/>
  <c r="F99" i="6"/>
  <c r="A99" i="6"/>
  <c r="F98" i="6"/>
  <c r="A98" i="6"/>
  <c r="F97" i="6"/>
  <c r="A97" i="6"/>
  <c r="F96" i="6"/>
  <c r="A96" i="6"/>
  <c r="F95" i="6"/>
  <c r="A95" i="6"/>
  <c r="F94" i="6"/>
  <c r="A94" i="6"/>
  <c r="F93" i="6"/>
  <c r="A93" i="6"/>
  <c r="F92" i="6"/>
  <c r="A92" i="6"/>
  <c r="F91" i="6"/>
  <c r="A91" i="6"/>
  <c r="F90" i="6"/>
  <c r="A90" i="6"/>
  <c r="F89" i="6"/>
  <c r="A89" i="6"/>
  <c r="F88" i="6"/>
  <c r="A88" i="6"/>
  <c r="F87" i="6"/>
  <c r="A87" i="6"/>
  <c r="F86" i="6"/>
  <c r="A86" i="6"/>
  <c r="F85" i="6"/>
  <c r="A85" i="6"/>
  <c r="F84" i="6"/>
  <c r="A84" i="6"/>
  <c r="F83" i="6"/>
  <c r="A83" i="6"/>
  <c r="F82" i="6"/>
  <c r="A82" i="6"/>
  <c r="F81" i="6"/>
  <c r="A81" i="6"/>
  <c r="F80" i="6"/>
  <c r="A80" i="6"/>
  <c r="F79" i="6"/>
  <c r="A79" i="6"/>
  <c r="F78" i="6"/>
  <c r="A78" i="6"/>
  <c r="F77" i="6"/>
  <c r="A77" i="6"/>
  <c r="F76" i="6"/>
  <c r="A76" i="6"/>
  <c r="F75" i="6"/>
  <c r="A75" i="6"/>
  <c r="F74" i="6"/>
  <c r="A74" i="6"/>
  <c r="F73" i="6"/>
  <c r="A73" i="6"/>
  <c r="F72" i="6"/>
  <c r="A72" i="6"/>
  <c r="F71" i="6"/>
  <c r="A71" i="6"/>
  <c r="F70" i="6"/>
  <c r="A70" i="6"/>
  <c r="F69" i="6"/>
  <c r="A69" i="6"/>
  <c r="F68" i="6"/>
  <c r="A68" i="6"/>
  <c r="F67" i="6"/>
  <c r="A67" i="6"/>
  <c r="F66" i="6"/>
  <c r="A66" i="6"/>
  <c r="F65" i="6"/>
  <c r="A65" i="6"/>
  <c r="F64" i="6"/>
  <c r="A64" i="6"/>
  <c r="F63" i="6"/>
  <c r="A63" i="6"/>
  <c r="F62" i="6"/>
  <c r="A62" i="6"/>
  <c r="F61" i="6"/>
  <c r="A61" i="6"/>
  <c r="F60" i="6"/>
  <c r="A60" i="6"/>
  <c r="F59" i="6"/>
  <c r="A59" i="6"/>
  <c r="F58" i="6"/>
  <c r="A58" i="6"/>
  <c r="F57" i="6"/>
  <c r="A57" i="6"/>
  <c r="F56" i="6"/>
  <c r="A56" i="6"/>
  <c r="F55" i="6"/>
  <c r="A55" i="6"/>
  <c r="F54" i="6"/>
  <c r="A54" i="6"/>
  <c r="F53" i="6"/>
  <c r="A53" i="6"/>
  <c r="F52" i="6"/>
  <c r="A52" i="6"/>
  <c r="F51" i="6"/>
  <c r="A51" i="6"/>
  <c r="F50" i="6"/>
  <c r="A50" i="6"/>
  <c r="F49" i="6"/>
  <c r="A49" i="6"/>
  <c r="F48" i="6"/>
  <c r="A48" i="6"/>
  <c r="F47" i="6"/>
  <c r="A47" i="6"/>
  <c r="F46" i="6"/>
  <c r="A46" i="6"/>
  <c r="F45" i="6"/>
  <c r="A45" i="6"/>
  <c r="F44" i="6"/>
  <c r="A44" i="6"/>
  <c r="F43" i="6"/>
  <c r="A43" i="6"/>
  <c r="F42" i="6"/>
  <c r="A42" i="6"/>
  <c r="F41" i="6"/>
  <c r="A41" i="6"/>
  <c r="F40" i="6"/>
  <c r="A40" i="6"/>
  <c r="F39" i="6"/>
  <c r="A39" i="6"/>
  <c r="F38" i="6"/>
  <c r="A38" i="6"/>
  <c r="F37" i="6"/>
  <c r="A37" i="6"/>
  <c r="F36" i="6"/>
  <c r="A36" i="6"/>
  <c r="F35" i="6"/>
  <c r="A35" i="6"/>
  <c r="F34" i="6"/>
  <c r="A34" i="6"/>
  <c r="F33" i="6"/>
  <c r="A33" i="6"/>
  <c r="F32" i="6"/>
  <c r="A32" i="6"/>
  <c r="F31" i="6"/>
  <c r="A31" i="6"/>
  <c r="F30" i="6"/>
  <c r="A30" i="6"/>
  <c r="F29" i="6"/>
  <c r="A29" i="6"/>
  <c r="F28" i="6"/>
  <c r="A28" i="6"/>
  <c r="F27" i="6"/>
  <c r="A27" i="6"/>
  <c r="F26" i="6"/>
  <c r="A26" i="6"/>
  <c r="F25" i="6"/>
  <c r="A25" i="6"/>
  <c r="F24" i="6"/>
  <c r="A24" i="6"/>
  <c r="F23" i="6"/>
  <c r="A23" i="6"/>
  <c r="F22" i="6"/>
  <c r="A22" i="6"/>
  <c r="F21" i="6"/>
  <c r="A21" i="6"/>
  <c r="F20" i="6"/>
  <c r="A20" i="6"/>
  <c r="F19" i="6"/>
  <c r="A19" i="6"/>
  <c r="F18" i="6"/>
  <c r="A18" i="6"/>
  <c r="F17" i="6"/>
  <c r="A17" i="6"/>
  <c r="F16" i="6"/>
  <c r="A16" i="6"/>
  <c r="F15" i="6"/>
  <c r="A15" i="6"/>
  <c r="F14" i="6"/>
  <c r="A14" i="6"/>
  <c r="F13" i="6"/>
  <c r="A13" i="6"/>
  <c r="F12" i="6"/>
  <c r="A12" i="6"/>
  <c r="F11" i="6"/>
  <c r="A11" i="6"/>
  <c r="F10" i="6"/>
  <c r="A10" i="6"/>
  <c r="F9" i="6"/>
  <c r="A9" i="6"/>
  <c r="F8" i="6"/>
  <c r="A8" i="6"/>
  <c r="F7" i="6"/>
  <c r="A7" i="6"/>
  <c r="F6" i="6"/>
  <c r="A6" i="6"/>
  <c r="E5" i="6"/>
  <c r="C5" i="6"/>
  <c r="A3" i="6"/>
  <c r="A2" i="6"/>
  <c r="D5" i="6" s="1"/>
  <c r="F101" i="7"/>
  <c r="A101" i="7"/>
  <c r="F100" i="7"/>
  <c r="A100" i="7"/>
  <c r="F99" i="7"/>
  <c r="A99" i="7"/>
  <c r="F98" i="7"/>
  <c r="A98" i="7"/>
  <c r="F97" i="7"/>
  <c r="A97" i="7"/>
  <c r="F96" i="7"/>
  <c r="A96" i="7"/>
  <c r="F95" i="7"/>
  <c r="A95" i="7"/>
  <c r="F94" i="7"/>
  <c r="A94" i="7"/>
  <c r="F93" i="7"/>
  <c r="A93" i="7"/>
  <c r="F92" i="7"/>
  <c r="A92" i="7"/>
  <c r="F91" i="7"/>
  <c r="A91" i="7"/>
  <c r="F90" i="7"/>
  <c r="A90" i="7"/>
  <c r="F89" i="7"/>
  <c r="A89" i="7"/>
  <c r="F88" i="7"/>
  <c r="A88" i="7"/>
  <c r="F87" i="7"/>
  <c r="A87" i="7"/>
  <c r="F86" i="7"/>
  <c r="A86" i="7"/>
  <c r="F85" i="7"/>
  <c r="A85" i="7"/>
  <c r="F84" i="7"/>
  <c r="A84" i="7"/>
  <c r="F83" i="7"/>
  <c r="A83" i="7"/>
  <c r="F82" i="7"/>
  <c r="A82" i="7"/>
  <c r="F81" i="7"/>
  <c r="A81" i="7"/>
  <c r="F80" i="7"/>
  <c r="A80" i="7"/>
  <c r="F79" i="7"/>
  <c r="A79" i="7"/>
  <c r="F78" i="7"/>
  <c r="A78" i="7"/>
  <c r="F77" i="7"/>
  <c r="A77" i="7"/>
  <c r="F76" i="7"/>
  <c r="A76" i="7"/>
  <c r="F75" i="7"/>
  <c r="A75" i="7"/>
  <c r="F74" i="7"/>
  <c r="A74" i="7"/>
  <c r="F73" i="7"/>
  <c r="A73" i="7"/>
  <c r="F72" i="7"/>
  <c r="A72" i="7"/>
  <c r="F71" i="7"/>
  <c r="A71" i="7"/>
  <c r="F70" i="7"/>
  <c r="A70" i="7"/>
  <c r="F69" i="7"/>
  <c r="A69" i="7"/>
  <c r="F68" i="7"/>
  <c r="A68" i="7"/>
  <c r="F67" i="7"/>
  <c r="A67" i="7"/>
  <c r="F66" i="7"/>
  <c r="A66" i="7"/>
  <c r="F65" i="7"/>
  <c r="A65" i="7"/>
  <c r="F64" i="7"/>
  <c r="A64" i="7"/>
  <c r="F63" i="7"/>
  <c r="A63" i="7"/>
  <c r="F62" i="7"/>
  <c r="A62" i="7"/>
  <c r="F61" i="7"/>
  <c r="A61" i="7"/>
  <c r="F60" i="7"/>
  <c r="A60" i="7"/>
  <c r="F59" i="7"/>
  <c r="A59" i="7"/>
  <c r="F58" i="7"/>
  <c r="A58" i="7"/>
  <c r="F57" i="7"/>
  <c r="A57" i="7"/>
  <c r="F56" i="7"/>
  <c r="A56" i="7"/>
  <c r="F55" i="7"/>
  <c r="A55" i="7"/>
  <c r="F54" i="7"/>
  <c r="A54" i="7"/>
  <c r="F53" i="7"/>
  <c r="A53" i="7"/>
  <c r="F52" i="7"/>
  <c r="A52" i="7"/>
  <c r="F51" i="7"/>
  <c r="A51" i="7"/>
  <c r="F50" i="7"/>
  <c r="A50" i="7"/>
  <c r="F49" i="7"/>
  <c r="A49" i="7"/>
  <c r="F48" i="7"/>
  <c r="A48" i="7"/>
  <c r="F47" i="7"/>
  <c r="A47" i="7"/>
  <c r="F46" i="7"/>
  <c r="A46" i="7"/>
  <c r="F45" i="7"/>
  <c r="A45" i="7"/>
  <c r="F44" i="7"/>
  <c r="A44" i="7"/>
  <c r="F43" i="7"/>
  <c r="A43" i="7"/>
  <c r="F42" i="7"/>
  <c r="A42" i="7"/>
  <c r="F41" i="7"/>
  <c r="A41" i="7"/>
  <c r="F40" i="7"/>
  <c r="A40" i="7"/>
  <c r="F39" i="7"/>
  <c r="A39" i="7"/>
  <c r="F38" i="7"/>
  <c r="A38" i="7"/>
  <c r="F37" i="7"/>
  <c r="A37" i="7"/>
  <c r="F36" i="7"/>
  <c r="A36" i="7"/>
  <c r="F35" i="7"/>
  <c r="A35" i="7"/>
  <c r="F34" i="7"/>
  <c r="A34" i="7"/>
  <c r="F33" i="7"/>
  <c r="A33" i="7"/>
  <c r="F32" i="7"/>
  <c r="A32" i="7"/>
  <c r="F31" i="7"/>
  <c r="A31" i="7"/>
  <c r="F30" i="7"/>
  <c r="A30" i="7"/>
  <c r="F29" i="7"/>
  <c r="A29" i="7"/>
  <c r="F28" i="7"/>
  <c r="A28" i="7"/>
  <c r="F27" i="7"/>
  <c r="A27" i="7"/>
  <c r="F26" i="7"/>
  <c r="A26" i="7"/>
  <c r="F25" i="7"/>
  <c r="A25" i="7"/>
  <c r="F24" i="7"/>
  <c r="A24" i="7"/>
  <c r="F23" i="7"/>
  <c r="A23" i="7"/>
  <c r="F22" i="7"/>
  <c r="A22" i="7"/>
  <c r="F21" i="7"/>
  <c r="A21" i="7"/>
  <c r="F20" i="7"/>
  <c r="A20" i="7"/>
  <c r="F19" i="7"/>
  <c r="A19" i="7"/>
  <c r="F18" i="7"/>
  <c r="A18" i="7"/>
  <c r="F17" i="7"/>
  <c r="A17" i="7"/>
  <c r="F16" i="7"/>
  <c r="A16" i="7"/>
  <c r="F15" i="7"/>
  <c r="A15" i="7"/>
  <c r="F14" i="7"/>
  <c r="A14" i="7"/>
  <c r="F13" i="7"/>
  <c r="A13" i="7"/>
  <c r="F12" i="7"/>
  <c r="A12" i="7"/>
  <c r="F11" i="7"/>
  <c r="A11" i="7"/>
  <c r="F10" i="7"/>
  <c r="A10" i="7"/>
  <c r="F9" i="7"/>
  <c r="A9" i="7"/>
  <c r="F8" i="7"/>
  <c r="A8" i="7"/>
  <c r="F7" i="7"/>
  <c r="A7" i="7"/>
  <c r="F6" i="7"/>
  <c r="A6" i="7"/>
  <c r="E5" i="7"/>
  <c r="D5" i="7"/>
  <c r="C5" i="7"/>
  <c r="A3" i="7"/>
  <c r="A2" i="7"/>
  <c r="B5" i="7" s="1"/>
  <c r="F101" i="16"/>
  <c r="A101" i="16"/>
  <c r="F100" i="16"/>
  <c r="A100" i="16"/>
  <c r="F99" i="16"/>
  <c r="A99" i="16"/>
  <c r="F98" i="16"/>
  <c r="A98" i="16"/>
  <c r="F97" i="16"/>
  <c r="A97" i="16"/>
  <c r="F96" i="16"/>
  <c r="A96" i="16"/>
  <c r="F95" i="16"/>
  <c r="A95" i="16"/>
  <c r="F94" i="16"/>
  <c r="A94" i="16"/>
  <c r="F93" i="16"/>
  <c r="A93" i="16"/>
  <c r="F92" i="16"/>
  <c r="A92" i="16"/>
  <c r="F91" i="16"/>
  <c r="A91" i="16"/>
  <c r="F90" i="16"/>
  <c r="A90" i="16"/>
  <c r="F89" i="16"/>
  <c r="A89" i="16"/>
  <c r="F88" i="16"/>
  <c r="A88" i="16"/>
  <c r="F87" i="16"/>
  <c r="A87" i="16"/>
  <c r="F86" i="16"/>
  <c r="A86" i="16"/>
  <c r="F85" i="16"/>
  <c r="A85" i="16"/>
  <c r="F84" i="16"/>
  <c r="A84" i="16"/>
  <c r="F83" i="16"/>
  <c r="A83" i="16"/>
  <c r="F82" i="16"/>
  <c r="A82" i="16"/>
  <c r="F81" i="16"/>
  <c r="A81" i="16"/>
  <c r="F80" i="16"/>
  <c r="A80" i="16"/>
  <c r="F79" i="16"/>
  <c r="A79" i="16"/>
  <c r="F78" i="16"/>
  <c r="A78" i="16"/>
  <c r="F77" i="16"/>
  <c r="A77" i="16"/>
  <c r="F76" i="16"/>
  <c r="A76" i="16"/>
  <c r="F75" i="16"/>
  <c r="A75" i="16"/>
  <c r="F74" i="16"/>
  <c r="A74" i="16"/>
  <c r="F73" i="16"/>
  <c r="A73" i="16"/>
  <c r="F72" i="16"/>
  <c r="A72" i="16"/>
  <c r="F71" i="16"/>
  <c r="A71" i="16"/>
  <c r="F70" i="16"/>
  <c r="A70" i="16"/>
  <c r="F69" i="16"/>
  <c r="A69" i="16"/>
  <c r="F68" i="16"/>
  <c r="A68" i="16"/>
  <c r="F67" i="16"/>
  <c r="A67" i="16"/>
  <c r="F66" i="16"/>
  <c r="A66" i="16"/>
  <c r="F65" i="16"/>
  <c r="A65" i="16"/>
  <c r="F64" i="16"/>
  <c r="A64" i="16"/>
  <c r="F63" i="16"/>
  <c r="A63" i="16"/>
  <c r="F62" i="16"/>
  <c r="A62" i="16"/>
  <c r="F61" i="16"/>
  <c r="A61" i="16"/>
  <c r="F60" i="16"/>
  <c r="A60" i="16"/>
  <c r="F59" i="16"/>
  <c r="A59" i="16"/>
  <c r="F58" i="16"/>
  <c r="A58" i="16"/>
  <c r="F57" i="16"/>
  <c r="A57" i="16"/>
  <c r="F56" i="16"/>
  <c r="A56" i="16"/>
  <c r="F55" i="16"/>
  <c r="A55" i="16"/>
  <c r="F54" i="16"/>
  <c r="A54" i="16"/>
  <c r="F53" i="16"/>
  <c r="A53" i="16"/>
  <c r="F52" i="16"/>
  <c r="A52" i="16"/>
  <c r="F51" i="16"/>
  <c r="A51" i="16"/>
  <c r="F50" i="16"/>
  <c r="A50" i="16"/>
  <c r="F49" i="16"/>
  <c r="A49" i="16"/>
  <c r="F48" i="16"/>
  <c r="A48" i="16"/>
  <c r="F47" i="16"/>
  <c r="A47" i="16"/>
  <c r="F46" i="16"/>
  <c r="A46" i="16"/>
  <c r="F45" i="16"/>
  <c r="A45" i="16"/>
  <c r="F44" i="16"/>
  <c r="A44" i="16"/>
  <c r="F43" i="16"/>
  <c r="A43" i="16"/>
  <c r="F42" i="16"/>
  <c r="A42" i="16"/>
  <c r="F41" i="16"/>
  <c r="A41" i="16"/>
  <c r="F40" i="16"/>
  <c r="A40" i="16"/>
  <c r="F39" i="16"/>
  <c r="A39" i="16"/>
  <c r="F38" i="16"/>
  <c r="A38" i="16"/>
  <c r="F37" i="16"/>
  <c r="A37" i="16"/>
  <c r="F36" i="16"/>
  <c r="A36" i="16"/>
  <c r="F35" i="16"/>
  <c r="A35" i="16"/>
  <c r="F34" i="16"/>
  <c r="A34" i="16"/>
  <c r="F33" i="16"/>
  <c r="A33" i="16"/>
  <c r="F32" i="16"/>
  <c r="A32" i="16"/>
  <c r="F31" i="16"/>
  <c r="A31" i="16"/>
  <c r="F30" i="16"/>
  <c r="A30" i="16"/>
  <c r="F29" i="16"/>
  <c r="A29" i="16"/>
  <c r="F28" i="16"/>
  <c r="A28" i="16"/>
  <c r="F27" i="16"/>
  <c r="A27" i="16"/>
  <c r="F26" i="16"/>
  <c r="A26" i="16"/>
  <c r="F25" i="16"/>
  <c r="A25" i="16"/>
  <c r="F24" i="16"/>
  <c r="A24" i="16"/>
  <c r="F23" i="16"/>
  <c r="A23" i="16"/>
  <c r="F22" i="16"/>
  <c r="A22" i="16"/>
  <c r="F21" i="16"/>
  <c r="A21" i="16"/>
  <c r="F20" i="16"/>
  <c r="A20" i="16"/>
  <c r="F19" i="16"/>
  <c r="A19" i="16"/>
  <c r="F18" i="16"/>
  <c r="A18" i="16"/>
  <c r="F17" i="16"/>
  <c r="A17" i="16"/>
  <c r="F16" i="16"/>
  <c r="A16" i="16"/>
  <c r="F15" i="16"/>
  <c r="A15" i="16"/>
  <c r="F14" i="16"/>
  <c r="A14" i="16"/>
  <c r="F13" i="16"/>
  <c r="A13" i="16"/>
  <c r="F12" i="16"/>
  <c r="A12" i="16"/>
  <c r="F11" i="16"/>
  <c r="A11" i="16"/>
  <c r="F10" i="16"/>
  <c r="A10" i="16"/>
  <c r="F9" i="16"/>
  <c r="A9" i="16"/>
  <c r="F8" i="16"/>
  <c r="A8" i="16"/>
  <c r="F7" i="16"/>
  <c r="A7" i="16"/>
  <c r="F6" i="16"/>
  <c r="A6" i="16"/>
  <c r="E5" i="16"/>
  <c r="D5" i="16"/>
  <c r="C5" i="16"/>
  <c r="B5" i="16"/>
  <c r="A3" i="16"/>
  <c r="A2" i="16"/>
  <c r="F101" i="15"/>
  <c r="A101" i="15"/>
  <c r="F100" i="15"/>
  <c r="A100" i="15"/>
  <c r="F99" i="15"/>
  <c r="A99" i="15"/>
  <c r="F98" i="15"/>
  <c r="A98" i="15"/>
  <c r="F97" i="15"/>
  <c r="A97" i="15"/>
  <c r="F96" i="15"/>
  <c r="A96" i="15"/>
  <c r="F95" i="15"/>
  <c r="A95" i="15"/>
  <c r="F94" i="15"/>
  <c r="A94" i="15"/>
  <c r="F93" i="15"/>
  <c r="A93" i="15"/>
  <c r="F92" i="15"/>
  <c r="A92" i="15"/>
  <c r="F91" i="15"/>
  <c r="A91" i="15"/>
  <c r="F90" i="15"/>
  <c r="A90" i="15"/>
  <c r="F89" i="15"/>
  <c r="A89" i="15"/>
  <c r="F88" i="15"/>
  <c r="A88" i="15"/>
  <c r="F87" i="15"/>
  <c r="A87" i="15"/>
  <c r="F86" i="15"/>
  <c r="A86" i="15"/>
  <c r="F85" i="15"/>
  <c r="A85" i="15"/>
  <c r="F84" i="15"/>
  <c r="A84" i="15"/>
  <c r="F83" i="15"/>
  <c r="A83" i="15"/>
  <c r="F82" i="15"/>
  <c r="A82" i="15"/>
  <c r="F81" i="15"/>
  <c r="A81" i="15"/>
  <c r="F80" i="15"/>
  <c r="A80" i="15"/>
  <c r="F79" i="15"/>
  <c r="A79" i="15"/>
  <c r="F78" i="15"/>
  <c r="A78" i="15"/>
  <c r="F77" i="15"/>
  <c r="A77" i="15"/>
  <c r="F76" i="15"/>
  <c r="A76" i="15"/>
  <c r="F75" i="15"/>
  <c r="A75" i="15"/>
  <c r="F74" i="15"/>
  <c r="A74" i="15"/>
  <c r="F73" i="15"/>
  <c r="A73" i="15"/>
  <c r="F72" i="15"/>
  <c r="A72" i="15"/>
  <c r="F71" i="15"/>
  <c r="A71" i="15"/>
  <c r="F70" i="15"/>
  <c r="A70" i="15"/>
  <c r="F69" i="15"/>
  <c r="A69" i="15"/>
  <c r="F68" i="15"/>
  <c r="A68" i="15"/>
  <c r="F67" i="15"/>
  <c r="A67" i="15"/>
  <c r="F66" i="15"/>
  <c r="A66" i="15"/>
  <c r="F65" i="15"/>
  <c r="A65" i="15"/>
  <c r="F64" i="15"/>
  <c r="A64" i="15"/>
  <c r="F63" i="15"/>
  <c r="A63" i="15"/>
  <c r="F62" i="15"/>
  <c r="A62" i="15"/>
  <c r="F61" i="15"/>
  <c r="A61" i="15"/>
  <c r="F60" i="15"/>
  <c r="A60" i="15"/>
  <c r="F59" i="15"/>
  <c r="A59" i="15"/>
  <c r="F58" i="15"/>
  <c r="A58" i="15"/>
  <c r="F57" i="15"/>
  <c r="A57" i="15"/>
  <c r="F56" i="15"/>
  <c r="A56" i="15"/>
  <c r="F55" i="15"/>
  <c r="A55" i="15"/>
  <c r="F54" i="15"/>
  <c r="A54" i="15"/>
  <c r="F53" i="15"/>
  <c r="A53" i="15"/>
  <c r="F52" i="15"/>
  <c r="A52" i="15"/>
  <c r="F51" i="15"/>
  <c r="A51" i="15"/>
  <c r="F50" i="15"/>
  <c r="A50" i="15"/>
  <c r="F49" i="15"/>
  <c r="A49" i="15"/>
  <c r="F48" i="15"/>
  <c r="A48" i="15"/>
  <c r="F47" i="15"/>
  <c r="A47" i="15"/>
  <c r="F46" i="15"/>
  <c r="A46" i="15"/>
  <c r="F45" i="15"/>
  <c r="A45" i="15"/>
  <c r="F44" i="15"/>
  <c r="A44" i="15"/>
  <c r="F43" i="15"/>
  <c r="A43" i="15"/>
  <c r="F42" i="15"/>
  <c r="A42" i="15"/>
  <c r="F41" i="15"/>
  <c r="A41" i="15"/>
  <c r="F40" i="15"/>
  <c r="A40" i="15"/>
  <c r="F39" i="15"/>
  <c r="A39" i="15"/>
  <c r="F38" i="15"/>
  <c r="A38" i="15"/>
  <c r="F37" i="15"/>
  <c r="A37" i="15"/>
  <c r="F36" i="15"/>
  <c r="A36" i="15"/>
  <c r="F35" i="15"/>
  <c r="A35" i="15"/>
  <c r="F34" i="15"/>
  <c r="A34" i="15"/>
  <c r="F33" i="15"/>
  <c r="A33" i="15"/>
  <c r="F32" i="15"/>
  <c r="A32" i="15"/>
  <c r="F31" i="15"/>
  <c r="A31" i="15"/>
  <c r="F30" i="15"/>
  <c r="A30" i="15"/>
  <c r="F29" i="15"/>
  <c r="A29" i="15"/>
  <c r="F28" i="15"/>
  <c r="A28" i="15"/>
  <c r="F27" i="15"/>
  <c r="A27" i="15"/>
  <c r="F26" i="15"/>
  <c r="A26" i="15"/>
  <c r="F25" i="15"/>
  <c r="A25" i="15"/>
  <c r="F24" i="15"/>
  <c r="A24" i="15"/>
  <c r="F23" i="15"/>
  <c r="A23" i="15"/>
  <c r="F22" i="15"/>
  <c r="A22" i="15"/>
  <c r="F21" i="15"/>
  <c r="A21" i="15"/>
  <c r="F20" i="15"/>
  <c r="A20" i="15"/>
  <c r="F19" i="15"/>
  <c r="A19" i="15"/>
  <c r="F18" i="15"/>
  <c r="A18" i="15"/>
  <c r="F17" i="15"/>
  <c r="A17" i="15"/>
  <c r="F16" i="15"/>
  <c r="A16" i="15"/>
  <c r="F15" i="15"/>
  <c r="A15" i="15"/>
  <c r="F14" i="15"/>
  <c r="A14" i="15"/>
  <c r="F13" i="15"/>
  <c r="A13" i="15"/>
  <c r="F12" i="15"/>
  <c r="A12" i="15"/>
  <c r="F11" i="15"/>
  <c r="A11" i="15"/>
  <c r="F10" i="15"/>
  <c r="A10" i="15"/>
  <c r="F9" i="15"/>
  <c r="A9" i="15"/>
  <c r="F8" i="15"/>
  <c r="A8" i="15"/>
  <c r="F7" i="15"/>
  <c r="A7" i="15"/>
  <c r="F6" i="15"/>
  <c r="A6" i="15"/>
  <c r="E5" i="15"/>
  <c r="C5" i="15"/>
  <c r="B5" i="15"/>
  <c r="A3" i="15"/>
  <c r="A2" i="15"/>
  <c r="D5" i="15" s="1"/>
  <c r="F101" i="14"/>
  <c r="A101" i="14"/>
  <c r="F100" i="14"/>
  <c r="A100" i="14"/>
  <c r="F99" i="14"/>
  <c r="A99" i="14"/>
  <c r="F98" i="14"/>
  <c r="A98" i="14"/>
  <c r="F97" i="14"/>
  <c r="A97" i="14"/>
  <c r="F96" i="14"/>
  <c r="A96" i="14"/>
  <c r="F95" i="14"/>
  <c r="A95" i="14"/>
  <c r="F94" i="14"/>
  <c r="A94" i="14"/>
  <c r="F93" i="14"/>
  <c r="A93" i="14"/>
  <c r="F92" i="14"/>
  <c r="A92" i="14"/>
  <c r="F91" i="14"/>
  <c r="A91" i="14"/>
  <c r="F90" i="14"/>
  <c r="A90" i="14"/>
  <c r="F89" i="14"/>
  <c r="A89" i="14"/>
  <c r="F88" i="14"/>
  <c r="A88" i="14"/>
  <c r="F87" i="14"/>
  <c r="A87" i="14"/>
  <c r="F86" i="14"/>
  <c r="A86" i="14"/>
  <c r="F85" i="14"/>
  <c r="A85" i="14"/>
  <c r="F84" i="14"/>
  <c r="A84" i="14"/>
  <c r="F83" i="14"/>
  <c r="A83" i="14"/>
  <c r="F82" i="14"/>
  <c r="A82" i="14"/>
  <c r="F81" i="14"/>
  <c r="A81" i="14"/>
  <c r="F80" i="14"/>
  <c r="A80" i="14"/>
  <c r="F79" i="14"/>
  <c r="A79" i="14"/>
  <c r="F78" i="14"/>
  <c r="A78" i="14"/>
  <c r="F77" i="14"/>
  <c r="A77" i="14"/>
  <c r="F76" i="14"/>
  <c r="A76" i="14"/>
  <c r="F75" i="14"/>
  <c r="A75" i="14"/>
  <c r="F74" i="14"/>
  <c r="A74" i="14"/>
  <c r="F73" i="14"/>
  <c r="A73" i="14"/>
  <c r="F72" i="14"/>
  <c r="A72" i="14"/>
  <c r="F71" i="14"/>
  <c r="A71" i="14"/>
  <c r="F70" i="14"/>
  <c r="A70" i="14"/>
  <c r="F69" i="14"/>
  <c r="A69" i="14"/>
  <c r="F68" i="14"/>
  <c r="A68" i="14"/>
  <c r="F67" i="14"/>
  <c r="A67" i="14"/>
  <c r="F66" i="14"/>
  <c r="A66" i="14"/>
  <c r="F65" i="14"/>
  <c r="A65" i="14"/>
  <c r="F64" i="14"/>
  <c r="A64" i="14"/>
  <c r="F63" i="14"/>
  <c r="A63" i="14"/>
  <c r="F62" i="14"/>
  <c r="A62" i="14"/>
  <c r="F61" i="14"/>
  <c r="A61" i="14"/>
  <c r="F60" i="14"/>
  <c r="A60" i="14"/>
  <c r="F59" i="14"/>
  <c r="A59" i="14"/>
  <c r="F58" i="14"/>
  <c r="A58" i="14"/>
  <c r="F57" i="14"/>
  <c r="A57" i="14"/>
  <c r="F56" i="14"/>
  <c r="A56" i="14"/>
  <c r="F55" i="14"/>
  <c r="A55" i="14"/>
  <c r="F54" i="14"/>
  <c r="A54" i="14"/>
  <c r="F53" i="14"/>
  <c r="A53" i="14"/>
  <c r="F52" i="14"/>
  <c r="A52" i="14"/>
  <c r="F51" i="14"/>
  <c r="A51" i="14"/>
  <c r="F50" i="14"/>
  <c r="A50" i="14"/>
  <c r="F49" i="14"/>
  <c r="A49" i="14"/>
  <c r="F48" i="14"/>
  <c r="A48" i="14"/>
  <c r="F47" i="14"/>
  <c r="A47" i="14"/>
  <c r="F46" i="14"/>
  <c r="A46" i="14"/>
  <c r="F45" i="14"/>
  <c r="A45" i="14"/>
  <c r="F44" i="14"/>
  <c r="A44" i="14"/>
  <c r="F43" i="14"/>
  <c r="A43" i="14"/>
  <c r="F42" i="14"/>
  <c r="A42" i="14"/>
  <c r="F41" i="14"/>
  <c r="A41" i="14"/>
  <c r="F40" i="14"/>
  <c r="A40" i="14"/>
  <c r="F39" i="14"/>
  <c r="A39" i="14"/>
  <c r="F38" i="14"/>
  <c r="A38" i="14"/>
  <c r="F37" i="14"/>
  <c r="A37" i="14"/>
  <c r="F36" i="14"/>
  <c r="A36" i="14"/>
  <c r="F35" i="14"/>
  <c r="A35" i="14"/>
  <c r="F34" i="14"/>
  <c r="A34" i="14"/>
  <c r="F33" i="14"/>
  <c r="A33" i="14"/>
  <c r="F32" i="14"/>
  <c r="A32" i="14"/>
  <c r="F31" i="14"/>
  <c r="A31" i="14"/>
  <c r="F30" i="14"/>
  <c r="A30" i="14"/>
  <c r="F29" i="14"/>
  <c r="A29" i="14"/>
  <c r="F28" i="14"/>
  <c r="A28" i="14"/>
  <c r="F27" i="14"/>
  <c r="A27" i="14"/>
  <c r="F26" i="14"/>
  <c r="A26" i="14"/>
  <c r="F25" i="14"/>
  <c r="A25" i="14"/>
  <c r="F24" i="14"/>
  <c r="A24" i="14"/>
  <c r="F23" i="14"/>
  <c r="A23" i="14"/>
  <c r="F22" i="14"/>
  <c r="A22" i="14"/>
  <c r="F21" i="14"/>
  <c r="A21" i="14"/>
  <c r="F20" i="14"/>
  <c r="A20" i="14"/>
  <c r="F19" i="14"/>
  <c r="A19" i="14"/>
  <c r="F18" i="14"/>
  <c r="A18" i="14"/>
  <c r="F17" i="14"/>
  <c r="A17" i="14"/>
  <c r="F16" i="14"/>
  <c r="A16" i="14"/>
  <c r="F15" i="14"/>
  <c r="A15" i="14"/>
  <c r="F14" i="14"/>
  <c r="A14" i="14"/>
  <c r="F13" i="14"/>
  <c r="A13" i="14"/>
  <c r="F12" i="14"/>
  <c r="A12" i="14"/>
  <c r="F11" i="14"/>
  <c r="A11" i="14"/>
  <c r="F10" i="14"/>
  <c r="A10" i="14"/>
  <c r="F9" i="14"/>
  <c r="A9" i="14"/>
  <c r="F8" i="14"/>
  <c r="A8" i="14"/>
  <c r="F7" i="14"/>
  <c r="A7" i="14"/>
  <c r="F6" i="14"/>
  <c r="A6" i="14"/>
  <c r="E5" i="14"/>
  <c r="C5" i="14"/>
  <c r="A3" i="14"/>
  <c r="A2" i="14"/>
  <c r="D5" i="14" s="1"/>
  <c r="F101" i="8"/>
  <c r="A101" i="8"/>
  <c r="F100" i="8"/>
  <c r="A100" i="8"/>
  <c r="F99" i="8"/>
  <c r="A99" i="8"/>
  <c r="F98" i="8"/>
  <c r="A98" i="8"/>
  <c r="F97" i="8"/>
  <c r="A97" i="8"/>
  <c r="F96" i="8"/>
  <c r="A96" i="8"/>
  <c r="F95" i="8"/>
  <c r="A95" i="8"/>
  <c r="F94" i="8"/>
  <c r="A94" i="8"/>
  <c r="F93" i="8"/>
  <c r="A93" i="8"/>
  <c r="F92" i="8"/>
  <c r="A92" i="8"/>
  <c r="F91" i="8"/>
  <c r="A91" i="8"/>
  <c r="F90" i="8"/>
  <c r="A90" i="8"/>
  <c r="F89" i="8"/>
  <c r="A89" i="8"/>
  <c r="F88" i="8"/>
  <c r="A88" i="8"/>
  <c r="F87" i="8"/>
  <c r="A87" i="8"/>
  <c r="F86" i="8"/>
  <c r="A86" i="8"/>
  <c r="F85" i="8"/>
  <c r="A85" i="8"/>
  <c r="F84" i="8"/>
  <c r="A84" i="8"/>
  <c r="F83" i="8"/>
  <c r="A83" i="8"/>
  <c r="F82" i="8"/>
  <c r="A82" i="8"/>
  <c r="F81" i="8"/>
  <c r="A81" i="8"/>
  <c r="F80" i="8"/>
  <c r="A80" i="8"/>
  <c r="F79" i="8"/>
  <c r="A79" i="8"/>
  <c r="F78" i="8"/>
  <c r="A78" i="8"/>
  <c r="F77" i="8"/>
  <c r="A77" i="8"/>
  <c r="F76" i="8"/>
  <c r="A76" i="8"/>
  <c r="F75" i="8"/>
  <c r="A75" i="8"/>
  <c r="F74" i="8"/>
  <c r="A74" i="8"/>
  <c r="F73" i="8"/>
  <c r="A73" i="8"/>
  <c r="F72" i="8"/>
  <c r="A72" i="8"/>
  <c r="F71" i="8"/>
  <c r="A71" i="8"/>
  <c r="F70" i="8"/>
  <c r="A70" i="8"/>
  <c r="F69" i="8"/>
  <c r="A69" i="8"/>
  <c r="F68" i="8"/>
  <c r="A68" i="8"/>
  <c r="F67" i="8"/>
  <c r="A67" i="8"/>
  <c r="F66" i="8"/>
  <c r="A66" i="8"/>
  <c r="F65" i="8"/>
  <c r="A65" i="8"/>
  <c r="F64" i="8"/>
  <c r="A64" i="8"/>
  <c r="F63" i="8"/>
  <c r="A63" i="8"/>
  <c r="F62" i="8"/>
  <c r="A62" i="8"/>
  <c r="F61" i="8"/>
  <c r="A61" i="8"/>
  <c r="F60" i="8"/>
  <c r="A60" i="8"/>
  <c r="F59" i="8"/>
  <c r="A59" i="8"/>
  <c r="F58" i="8"/>
  <c r="A58" i="8"/>
  <c r="F57" i="8"/>
  <c r="A57" i="8"/>
  <c r="F56" i="8"/>
  <c r="A56" i="8"/>
  <c r="F55" i="8"/>
  <c r="A55" i="8"/>
  <c r="F54" i="8"/>
  <c r="A54" i="8"/>
  <c r="F53" i="8"/>
  <c r="A53" i="8"/>
  <c r="F52" i="8"/>
  <c r="A52" i="8"/>
  <c r="F51" i="8"/>
  <c r="A51" i="8"/>
  <c r="F50" i="8"/>
  <c r="A50" i="8"/>
  <c r="F49" i="8"/>
  <c r="A49" i="8"/>
  <c r="F48" i="8"/>
  <c r="A48" i="8"/>
  <c r="F47" i="8"/>
  <c r="A47" i="8"/>
  <c r="F46" i="8"/>
  <c r="A46" i="8"/>
  <c r="F45" i="8"/>
  <c r="A45" i="8"/>
  <c r="F44" i="8"/>
  <c r="A44" i="8"/>
  <c r="F43" i="8"/>
  <c r="A43" i="8"/>
  <c r="F42" i="8"/>
  <c r="A42" i="8"/>
  <c r="F41" i="8"/>
  <c r="A41" i="8"/>
  <c r="F40" i="8"/>
  <c r="A40" i="8"/>
  <c r="F39" i="8"/>
  <c r="A39" i="8"/>
  <c r="F38" i="8"/>
  <c r="A38" i="8"/>
  <c r="F37" i="8"/>
  <c r="A37" i="8"/>
  <c r="F36" i="8"/>
  <c r="A36" i="8"/>
  <c r="F35" i="8"/>
  <c r="A35" i="8"/>
  <c r="F34" i="8"/>
  <c r="A34" i="8"/>
  <c r="F33" i="8"/>
  <c r="A33" i="8"/>
  <c r="F32" i="8"/>
  <c r="A32" i="8"/>
  <c r="F31" i="8"/>
  <c r="A31" i="8"/>
  <c r="F30" i="8"/>
  <c r="A30" i="8"/>
  <c r="F29" i="8"/>
  <c r="A29" i="8"/>
  <c r="F28" i="8"/>
  <c r="A28" i="8"/>
  <c r="F27" i="8"/>
  <c r="A27" i="8"/>
  <c r="F26" i="8"/>
  <c r="A26" i="8"/>
  <c r="F25" i="8"/>
  <c r="A25" i="8"/>
  <c r="F24" i="8"/>
  <c r="A24" i="8"/>
  <c r="F23" i="8"/>
  <c r="A23" i="8"/>
  <c r="F22" i="8"/>
  <c r="A22" i="8"/>
  <c r="F21" i="8"/>
  <c r="A21" i="8"/>
  <c r="F20" i="8"/>
  <c r="A20" i="8"/>
  <c r="F19" i="8"/>
  <c r="A19" i="8"/>
  <c r="F18" i="8"/>
  <c r="A18" i="8"/>
  <c r="F17" i="8"/>
  <c r="A17" i="8"/>
  <c r="F16" i="8"/>
  <c r="A16" i="8"/>
  <c r="F15" i="8"/>
  <c r="A15" i="8"/>
  <c r="F14" i="8"/>
  <c r="A14" i="8"/>
  <c r="F13" i="8"/>
  <c r="A13" i="8"/>
  <c r="F12" i="8"/>
  <c r="A12" i="8"/>
  <c r="F11" i="8"/>
  <c r="A11" i="8"/>
  <c r="F10" i="8"/>
  <c r="A10" i="8"/>
  <c r="F9" i="8"/>
  <c r="A9" i="8"/>
  <c r="F8" i="8"/>
  <c r="A8" i="8"/>
  <c r="F7" i="8"/>
  <c r="A7" i="8"/>
  <c r="F6" i="8"/>
  <c r="A6" i="8"/>
  <c r="E5" i="8"/>
  <c r="D5" i="8"/>
  <c r="C5" i="8"/>
  <c r="A3" i="8"/>
  <c r="A2" i="8"/>
  <c r="B5" i="8" s="1"/>
  <c r="F101" i="9"/>
  <c r="A101" i="9"/>
  <c r="F100" i="9"/>
  <c r="A100" i="9"/>
  <c r="F99" i="9"/>
  <c r="A99" i="9"/>
  <c r="F98" i="9"/>
  <c r="A98" i="9"/>
  <c r="F97" i="9"/>
  <c r="A97" i="9"/>
  <c r="F96" i="9"/>
  <c r="A96" i="9"/>
  <c r="F95" i="9"/>
  <c r="A95" i="9"/>
  <c r="F94" i="9"/>
  <c r="A94" i="9"/>
  <c r="F93" i="9"/>
  <c r="A93" i="9"/>
  <c r="F92" i="9"/>
  <c r="A92" i="9"/>
  <c r="F91" i="9"/>
  <c r="A91" i="9"/>
  <c r="F90" i="9"/>
  <c r="A90" i="9"/>
  <c r="F89" i="9"/>
  <c r="A89" i="9"/>
  <c r="F88" i="9"/>
  <c r="A88" i="9"/>
  <c r="F87" i="9"/>
  <c r="A87" i="9"/>
  <c r="F86" i="9"/>
  <c r="A86" i="9"/>
  <c r="F85" i="9"/>
  <c r="A85" i="9"/>
  <c r="F84" i="9"/>
  <c r="A84" i="9"/>
  <c r="F83" i="9"/>
  <c r="A83" i="9"/>
  <c r="F82" i="9"/>
  <c r="A82" i="9"/>
  <c r="F81" i="9"/>
  <c r="A81" i="9"/>
  <c r="F80" i="9"/>
  <c r="A80" i="9"/>
  <c r="F79" i="9"/>
  <c r="A79" i="9"/>
  <c r="F78" i="9"/>
  <c r="A78" i="9"/>
  <c r="F77" i="9"/>
  <c r="A77" i="9"/>
  <c r="F76" i="9"/>
  <c r="A76" i="9"/>
  <c r="F75" i="9"/>
  <c r="A75" i="9"/>
  <c r="F74" i="9"/>
  <c r="A74" i="9"/>
  <c r="F73" i="9"/>
  <c r="A73" i="9"/>
  <c r="F72" i="9"/>
  <c r="A72" i="9"/>
  <c r="F71" i="9"/>
  <c r="A71" i="9"/>
  <c r="F70" i="9"/>
  <c r="A70" i="9"/>
  <c r="F69" i="9"/>
  <c r="A69" i="9"/>
  <c r="F68" i="9"/>
  <c r="A68" i="9"/>
  <c r="F67" i="9"/>
  <c r="A67" i="9"/>
  <c r="F66" i="9"/>
  <c r="A66" i="9"/>
  <c r="F65" i="9"/>
  <c r="A65" i="9"/>
  <c r="F64" i="9"/>
  <c r="A64" i="9"/>
  <c r="F63" i="9"/>
  <c r="A63" i="9"/>
  <c r="F62" i="9"/>
  <c r="A62" i="9"/>
  <c r="F61" i="9"/>
  <c r="A61" i="9"/>
  <c r="F60" i="9"/>
  <c r="A60" i="9"/>
  <c r="F59" i="9"/>
  <c r="A59" i="9"/>
  <c r="F58" i="9"/>
  <c r="A58" i="9"/>
  <c r="F57" i="9"/>
  <c r="A57" i="9"/>
  <c r="F56" i="9"/>
  <c r="A56" i="9"/>
  <c r="F55" i="9"/>
  <c r="A55" i="9"/>
  <c r="F54" i="9"/>
  <c r="A54" i="9"/>
  <c r="F53" i="9"/>
  <c r="A53" i="9"/>
  <c r="F52" i="9"/>
  <c r="A52" i="9"/>
  <c r="F51" i="9"/>
  <c r="A51" i="9"/>
  <c r="F50" i="9"/>
  <c r="A50" i="9"/>
  <c r="F49" i="9"/>
  <c r="A49" i="9"/>
  <c r="F48" i="9"/>
  <c r="A48" i="9"/>
  <c r="F47" i="9"/>
  <c r="A47" i="9"/>
  <c r="F46" i="9"/>
  <c r="A46" i="9"/>
  <c r="F45" i="9"/>
  <c r="A45" i="9"/>
  <c r="F44" i="9"/>
  <c r="A44" i="9"/>
  <c r="F43" i="9"/>
  <c r="A43" i="9"/>
  <c r="F42" i="9"/>
  <c r="A42" i="9"/>
  <c r="F41" i="9"/>
  <c r="A41" i="9"/>
  <c r="F40" i="9"/>
  <c r="A40" i="9"/>
  <c r="F39" i="9"/>
  <c r="A39" i="9"/>
  <c r="F38" i="9"/>
  <c r="A38" i="9"/>
  <c r="F37" i="9"/>
  <c r="A37" i="9"/>
  <c r="F36" i="9"/>
  <c r="A36" i="9"/>
  <c r="F35" i="9"/>
  <c r="A35" i="9"/>
  <c r="F34" i="9"/>
  <c r="A34" i="9"/>
  <c r="F33" i="9"/>
  <c r="A33" i="9"/>
  <c r="F32" i="9"/>
  <c r="A32" i="9"/>
  <c r="F31" i="9"/>
  <c r="A31" i="9"/>
  <c r="F30" i="9"/>
  <c r="A30" i="9"/>
  <c r="F29" i="9"/>
  <c r="A29" i="9"/>
  <c r="F28" i="9"/>
  <c r="A28" i="9"/>
  <c r="F27" i="9"/>
  <c r="A27" i="9"/>
  <c r="F26" i="9"/>
  <c r="A26" i="9"/>
  <c r="F25" i="9"/>
  <c r="A25" i="9"/>
  <c r="F24" i="9"/>
  <c r="A24" i="9"/>
  <c r="F23" i="9"/>
  <c r="A23" i="9"/>
  <c r="F22" i="9"/>
  <c r="A22" i="9"/>
  <c r="F21" i="9"/>
  <c r="A21" i="9"/>
  <c r="F20" i="9"/>
  <c r="A20" i="9"/>
  <c r="F19" i="9"/>
  <c r="A19" i="9"/>
  <c r="F18" i="9"/>
  <c r="A18" i="9"/>
  <c r="F17" i="9"/>
  <c r="A17" i="9"/>
  <c r="F16" i="9"/>
  <c r="A16" i="9"/>
  <c r="F15" i="9"/>
  <c r="A15" i="9"/>
  <c r="F14" i="9"/>
  <c r="A14" i="9"/>
  <c r="F13" i="9"/>
  <c r="A13" i="9"/>
  <c r="F12" i="9"/>
  <c r="A12" i="9"/>
  <c r="F11" i="9"/>
  <c r="A11" i="9"/>
  <c r="F10" i="9"/>
  <c r="A10" i="9"/>
  <c r="F9" i="9"/>
  <c r="A9" i="9"/>
  <c r="F8" i="9"/>
  <c r="A8" i="9"/>
  <c r="F7" i="9"/>
  <c r="A7" i="9"/>
  <c r="F6" i="9"/>
  <c r="A6" i="9"/>
  <c r="E5" i="9"/>
  <c r="D5" i="9"/>
  <c r="C5" i="9"/>
  <c r="B5" i="9"/>
  <c r="A3" i="9"/>
  <c r="A2" i="9"/>
  <c r="F101" i="10"/>
  <c r="A101" i="10"/>
  <c r="F100" i="10"/>
  <c r="A100" i="10"/>
  <c r="F99" i="10"/>
  <c r="A99" i="10"/>
  <c r="F98" i="10"/>
  <c r="A98" i="10"/>
  <c r="F97" i="10"/>
  <c r="A97" i="10"/>
  <c r="F96" i="10"/>
  <c r="A96" i="10"/>
  <c r="F95" i="10"/>
  <c r="A95" i="10"/>
  <c r="F94" i="10"/>
  <c r="A94" i="10"/>
  <c r="F93" i="10"/>
  <c r="A93" i="10"/>
  <c r="F92" i="10"/>
  <c r="A92" i="10"/>
  <c r="F91" i="10"/>
  <c r="A91" i="10"/>
  <c r="F90" i="10"/>
  <c r="A90" i="10"/>
  <c r="F89" i="10"/>
  <c r="A89" i="10"/>
  <c r="F88" i="10"/>
  <c r="A88" i="10"/>
  <c r="F87" i="10"/>
  <c r="A87" i="10"/>
  <c r="F86" i="10"/>
  <c r="A86" i="10"/>
  <c r="F85" i="10"/>
  <c r="A85" i="10"/>
  <c r="F84" i="10"/>
  <c r="A84" i="10"/>
  <c r="F83" i="10"/>
  <c r="A83" i="10"/>
  <c r="F82" i="10"/>
  <c r="A82" i="10"/>
  <c r="F81" i="10"/>
  <c r="A81" i="10"/>
  <c r="F80" i="10"/>
  <c r="A80" i="10"/>
  <c r="F79" i="10"/>
  <c r="A79" i="10"/>
  <c r="F78" i="10"/>
  <c r="A78" i="10"/>
  <c r="F77" i="10"/>
  <c r="A77" i="10"/>
  <c r="F76" i="10"/>
  <c r="A76" i="10"/>
  <c r="F75" i="10"/>
  <c r="A75" i="10"/>
  <c r="F74" i="10"/>
  <c r="A74" i="10"/>
  <c r="F73" i="10"/>
  <c r="A73" i="10"/>
  <c r="F72" i="10"/>
  <c r="A72" i="10"/>
  <c r="F71" i="10"/>
  <c r="A71" i="10"/>
  <c r="F70" i="10"/>
  <c r="A70" i="10"/>
  <c r="F69" i="10"/>
  <c r="A69" i="10"/>
  <c r="F68" i="10"/>
  <c r="A68" i="10"/>
  <c r="F67" i="10"/>
  <c r="A67" i="10"/>
  <c r="F66" i="10"/>
  <c r="A66" i="10"/>
  <c r="F65" i="10"/>
  <c r="A65" i="10"/>
  <c r="F64" i="10"/>
  <c r="A64" i="10"/>
  <c r="F63" i="10"/>
  <c r="A63" i="10"/>
  <c r="F62" i="10"/>
  <c r="A62" i="10"/>
  <c r="F61" i="10"/>
  <c r="A61" i="10"/>
  <c r="F60" i="10"/>
  <c r="A60" i="10"/>
  <c r="F59" i="10"/>
  <c r="A59" i="10"/>
  <c r="F58" i="10"/>
  <c r="A58" i="10"/>
  <c r="F57" i="10"/>
  <c r="A57" i="10"/>
  <c r="F56" i="10"/>
  <c r="A56" i="10"/>
  <c r="F55" i="10"/>
  <c r="A55" i="10"/>
  <c r="F54" i="10"/>
  <c r="A54" i="10"/>
  <c r="F53" i="10"/>
  <c r="A53" i="10"/>
  <c r="F52" i="10"/>
  <c r="A52" i="10"/>
  <c r="F51" i="10"/>
  <c r="A51" i="10"/>
  <c r="F50" i="10"/>
  <c r="A50" i="10"/>
  <c r="F49" i="10"/>
  <c r="A49" i="10"/>
  <c r="F48" i="10"/>
  <c r="A48" i="10"/>
  <c r="F47" i="10"/>
  <c r="A47" i="10"/>
  <c r="F46" i="10"/>
  <c r="A46" i="10"/>
  <c r="F45" i="10"/>
  <c r="A45" i="10"/>
  <c r="F44" i="10"/>
  <c r="A44" i="10"/>
  <c r="F43" i="10"/>
  <c r="A43" i="10"/>
  <c r="F42" i="10"/>
  <c r="A42" i="10"/>
  <c r="F41" i="10"/>
  <c r="A41" i="10"/>
  <c r="F40" i="10"/>
  <c r="A40" i="10"/>
  <c r="F39" i="10"/>
  <c r="A39" i="10"/>
  <c r="F38" i="10"/>
  <c r="A38" i="10"/>
  <c r="F37" i="10"/>
  <c r="A37" i="10"/>
  <c r="F36" i="10"/>
  <c r="A36" i="10"/>
  <c r="F35" i="10"/>
  <c r="A35" i="10"/>
  <c r="F34" i="10"/>
  <c r="A34" i="10"/>
  <c r="F33" i="10"/>
  <c r="A33" i="10"/>
  <c r="F32" i="10"/>
  <c r="A32" i="10"/>
  <c r="F31" i="10"/>
  <c r="A31" i="10"/>
  <c r="F30" i="10"/>
  <c r="A30" i="10"/>
  <c r="F29" i="10"/>
  <c r="A29" i="10"/>
  <c r="F28" i="10"/>
  <c r="A28" i="10"/>
  <c r="F27" i="10"/>
  <c r="A27" i="10"/>
  <c r="F26" i="10"/>
  <c r="A26" i="10"/>
  <c r="F25" i="10"/>
  <c r="A25" i="10"/>
  <c r="F24" i="10"/>
  <c r="A24" i="10"/>
  <c r="F23" i="10"/>
  <c r="A23" i="10"/>
  <c r="F22" i="10"/>
  <c r="A22" i="10"/>
  <c r="F21" i="10"/>
  <c r="A21" i="10"/>
  <c r="F20" i="10"/>
  <c r="A20" i="10"/>
  <c r="F19" i="10"/>
  <c r="A19" i="10"/>
  <c r="F18" i="10"/>
  <c r="A18" i="10"/>
  <c r="F17" i="10"/>
  <c r="A17" i="10"/>
  <c r="F16" i="10"/>
  <c r="A16" i="10"/>
  <c r="F15" i="10"/>
  <c r="A15" i="10"/>
  <c r="F14" i="10"/>
  <c r="A14" i="10"/>
  <c r="F13" i="10"/>
  <c r="A13" i="10"/>
  <c r="F12" i="10"/>
  <c r="A12" i="10"/>
  <c r="F11" i="10"/>
  <c r="A11" i="10"/>
  <c r="F10" i="10"/>
  <c r="A10" i="10"/>
  <c r="F9" i="10"/>
  <c r="A9" i="10"/>
  <c r="F8" i="10"/>
  <c r="A8" i="10"/>
  <c r="F7" i="10"/>
  <c r="A7" i="10"/>
  <c r="F6" i="10"/>
  <c r="A6" i="10"/>
  <c r="E5" i="10"/>
  <c r="C5" i="10"/>
  <c r="B5" i="10"/>
  <c r="A3" i="10"/>
  <c r="A2" i="10"/>
  <c r="D5" i="10" s="1"/>
  <c r="F101" i="17"/>
  <c r="A101" i="17"/>
  <c r="F100" i="17"/>
  <c r="A100" i="17"/>
  <c r="F99" i="17"/>
  <c r="A99" i="17"/>
  <c r="F98" i="17"/>
  <c r="A98" i="17"/>
  <c r="F97" i="17"/>
  <c r="A97" i="17"/>
  <c r="F96" i="17"/>
  <c r="A96" i="17"/>
  <c r="F95" i="17"/>
  <c r="A95" i="17"/>
  <c r="F94" i="17"/>
  <c r="A94" i="17"/>
  <c r="F93" i="17"/>
  <c r="A93" i="17"/>
  <c r="F92" i="17"/>
  <c r="A92" i="17"/>
  <c r="F91" i="17"/>
  <c r="A91" i="17"/>
  <c r="F90" i="17"/>
  <c r="A90" i="17"/>
  <c r="F89" i="17"/>
  <c r="A89" i="17"/>
  <c r="F88" i="17"/>
  <c r="A88" i="17"/>
  <c r="F87" i="17"/>
  <c r="A87" i="17"/>
  <c r="F86" i="17"/>
  <c r="A86" i="17"/>
  <c r="F85" i="17"/>
  <c r="A85" i="17"/>
  <c r="F84" i="17"/>
  <c r="A84" i="17"/>
  <c r="F83" i="17"/>
  <c r="A83" i="17"/>
  <c r="F82" i="17"/>
  <c r="A82" i="17"/>
  <c r="F81" i="17"/>
  <c r="A81" i="17"/>
  <c r="F80" i="17"/>
  <c r="A80" i="17"/>
  <c r="F79" i="17"/>
  <c r="A79" i="17"/>
  <c r="F78" i="17"/>
  <c r="A78" i="17"/>
  <c r="F77" i="17"/>
  <c r="A77" i="17"/>
  <c r="F76" i="17"/>
  <c r="A76" i="17"/>
  <c r="F75" i="17"/>
  <c r="A75" i="17"/>
  <c r="F74" i="17"/>
  <c r="A74" i="17"/>
  <c r="F73" i="17"/>
  <c r="A73" i="17"/>
  <c r="F72" i="17"/>
  <c r="A72" i="17"/>
  <c r="F71" i="17"/>
  <c r="A71" i="17"/>
  <c r="F70" i="17"/>
  <c r="A70" i="17"/>
  <c r="F69" i="17"/>
  <c r="A69" i="17"/>
  <c r="F68" i="17"/>
  <c r="A68" i="17"/>
  <c r="F67" i="17"/>
  <c r="A67" i="17"/>
  <c r="F66" i="17"/>
  <c r="A66" i="17"/>
  <c r="F65" i="17"/>
  <c r="A65" i="17"/>
  <c r="F64" i="17"/>
  <c r="A64" i="17"/>
  <c r="F63" i="17"/>
  <c r="A63" i="17"/>
  <c r="F62" i="17"/>
  <c r="A62" i="17"/>
  <c r="F61" i="17"/>
  <c r="A61" i="17"/>
  <c r="F60" i="17"/>
  <c r="A60" i="17"/>
  <c r="F59" i="17"/>
  <c r="A59" i="17"/>
  <c r="F58" i="17"/>
  <c r="A58" i="17"/>
  <c r="F57" i="17"/>
  <c r="A57" i="17"/>
  <c r="F56" i="17"/>
  <c r="A56" i="17"/>
  <c r="F55" i="17"/>
  <c r="A55" i="17"/>
  <c r="F54" i="17"/>
  <c r="A54" i="17"/>
  <c r="F53" i="17"/>
  <c r="A53" i="17"/>
  <c r="F52" i="17"/>
  <c r="A52" i="17"/>
  <c r="F51" i="17"/>
  <c r="A51" i="17"/>
  <c r="F50" i="17"/>
  <c r="A50" i="17"/>
  <c r="F49" i="17"/>
  <c r="A49" i="17"/>
  <c r="F48" i="17"/>
  <c r="A48" i="17"/>
  <c r="F47" i="17"/>
  <c r="A47" i="17"/>
  <c r="F46" i="17"/>
  <c r="A46" i="17"/>
  <c r="F45" i="17"/>
  <c r="A45" i="17"/>
  <c r="F44" i="17"/>
  <c r="A44" i="17"/>
  <c r="F43" i="17"/>
  <c r="A43" i="17"/>
  <c r="F42" i="17"/>
  <c r="A42" i="17"/>
  <c r="F41" i="17"/>
  <c r="A41" i="17"/>
  <c r="F40" i="17"/>
  <c r="A40" i="17"/>
  <c r="F39" i="17"/>
  <c r="A39" i="17"/>
  <c r="F38" i="17"/>
  <c r="A38" i="17"/>
  <c r="F37" i="17"/>
  <c r="A37" i="17"/>
  <c r="F36" i="17"/>
  <c r="A36" i="17"/>
  <c r="F35" i="17"/>
  <c r="A35" i="17"/>
  <c r="F34" i="17"/>
  <c r="A34" i="17"/>
  <c r="F33" i="17"/>
  <c r="A33" i="17"/>
  <c r="F32" i="17"/>
  <c r="A32" i="17"/>
  <c r="F31" i="17"/>
  <c r="A31" i="17"/>
  <c r="F30" i="17"/>
  <c r="A30" i="17"/>
  <c r="F29" i="17"/>
  <c r="A29" i="17"/>
  <c r="F28" i="17"/>
  <c r="A28" i="17"/>
  <c r="F27" i="17"/>
  <c r="A27" i="17"/>
  <c r="F26" i="17"/>
  <c r="A26" i="17"/>
  <c r="F25" i="17"/>
  <c r="A25" i="17"/>
  <c r="F24" i="17"/>
  <c r="A24" i="17"/>
  <c r="F23" i="17"/>
  <c r="A23" i="17"/>
  <c r="F22" i="17"/>
  <c r="A22" i="17"/>
  <c r="F21" i="17"/>
  <c r="A21" i="17"/>
  <c r="F20" i="17"/>
  <c r="A20" i="17"/>
  <c r="F19" i="17"/>
  <c r="A19" i="17"/>
  <c r="F18" i="17"/>
  <c r="A18" i="17"/>
  <c r="F17" i="17"/>
  <c r="A17" i="17"/>
  <c r="F16" i="17"/>
  <c r="A16" i="17"/>
  <c r="F15" i="17"/>
  <c r="A15" i="17"/>
  <c r="F14" i="17"/>
  <c r="A14" i="17"/>
  <c r="F13" i="17"/>
  <c r="A13" i="17"/>
  <c r="F12" i="17"/>
  <c r="A12" i="17"/>
  <c r="F11" i="17"/>
  <c r="A11" i="17"/>
  <c r="F10" i="17"/>
  <c r="A10" i="17"/>
  <c r="F9" i="17"/>
  <c r="A9" i="17"/>
  <c r="F8" i="17"/>
  <c r="A8" i="17"/>
  <c r="F7" i="17"/>
  <c r="A7" i="17"/>
  <c r="F6" i="17"/>
  <c r="A6" i="17"/>
  <c r="E5" i="17"/>
  <c r="C5" i="17"/>
  <c r="A3" i="17"/>
  <c r="A2" i="17"/>
  <c r="D5" i="17" s="1"/>
  <c r="F101" i="13"/>
  <c r="A101" i="13"/>
  <c r="F100" i="13"/>
  <c r="A100" i="13"/>
  <c r="F99" i="13"/>
  <c r="A99" i="13"/>
  <c r="F98" i="13"/>
  <c r="A98" i="13"/>
  <c r="F97" i="13"/>
  <c r="A97" i="13"/>
  <c r="F96" i="13"/>
  <c r="A96" i="13"/>
  <c r="F95" i="13"/>
  <c r="A95" i="13"/>
  <c r="F94" i="13"/>
  <c r="A94" i="13"/>
  <c r="F93" i="13"/>
  <c r="A93" i="13"/>
  <c r="F92" i="13"/>
  <c r="A92" i="13"/>
  <c r="F91" i="13"/>
  <c r="A91" i="13"/>
  <c r="F90" i="13"/>
  <c r="A90" i="13"/>
  <c r="F89" i="13"/>
  <c r="A89" i="13"/>
  <c r="F88" i="13"/>
  <c r="A88" i="13"/>
  <c r="F87" i="13"/>
  <c r="A87" i="13"/>
  <c r="F86" i="13"/>
  <c r="A86" i="13"/>
  <c r="F85" i="13"/>
  <c r="A85" i="13"/>
  <c r="F84" i="13"/>
  <c r="A84" i="13"/>
  <c r="F83" i="13"/>
  <c r="A83" i="13"/>
  <c r="F82" i="13"/>
  <c r="A82" i="13"/>
  <c r="F81" i="13"/>
  <c r="A81" i="13"/>
  <c r="F80" i="13"/>
  <c r="A80" i="13"/>
  <c r="F79" i="13"/>
  <c r="A79" i="13"/>
  <c r="F78" i="13"/>
  <c r="A78" i="13"/>
  <c r="F77" i="13"/>
  <c r="A77" i="13"/>
  <c r="F76" i="13"/>
  <c r="A76" i="13"/>
  <c r="F75" i="13"/>
  <c r="A75" i="13"/>
  <c r="F74" i="13"/>
  <c r="A74" i="13"/>
  <c r="F73" i="13"/>
  <c r="A73" i="13"/>
  <c r="F72" i="13"/>
  <c r="A72" i="13"/>
  <c r="F71" i="13"/>
  <c r="A71" i="13"/>
  <c r="F70" i="13"/>
  <c r="A70" i="13"/>
  <c r="F69" i="13"/>
  <c r="A69" i="13"/>
  <c r="F68" i="13"/>
  <c r="A68" i="13"/>
  <c r="F67" i="13"/>
  <c r="A67" i="13"/>
  <c r="F66" i="13"/>
  <c r="A66" i="13"/>
  <c r="F65" i="13"/>
  <c r="A65" i="13"/>
  <c r="F64" i="13"/>
  <c r="A64" i="13"/>
  <c r="F63" i="13"/>
  <c r="A63" i="13"/>
  <c r="F62" i="13"/>
  <c r="A62" i="13"/>
  <c r="F61" i="13"/>
  <c r="A61" i="13"/>
  <c r="F60" i="13"/>
  <c r="A60" i="13"/>
  <c r="F59" i="13"/>
  <c r="A59" i="13"/>
  <c r="F58" i="13"/>
  <c r="A58" i="13"/>
  <c r="F57" i="13"/>
  <c r="A57" i="13"/>
  <c r="F56" i="13"/>
  <c r="A56" i="13"/>
  <c r="F55" i="13"/>
  <c r="A55" i="13"/>
  <c r="F54" i="13"/>
  <c r="A54" i="13"/>
  <c r="F53" i="13"/>
  <c r="A53" i="13"/>
  <c r="F52" i="13"/>
  <c r="A52" i="13"/>
  <c r="F51" i="13"/>
  <c r="A51" i="13"/>
  <c r="F50" i="13"/>
  <c r="A50" i="13"/>
  <c r="F49" i="13"/>
  <c r="A49" i="13"/>
  <c r="F48" i="13"/>
  <c r="A48" i="13"/>
  <c r="F47" i="13"/>
  <c r="A47" i="13"/>
  <c r="F46" i="13"/>
  <c r="A46" i="13"/>
  <c r="F45" i="13"/>
  <c r="A45" i="13"/>
  <c r="F44" i="13"/>
  <c r="A44" i="13"/>
  <c r="F43" i="13"/>
  <c r="A43" i="13"/>
  <c r="F42" i="13"/>
  <c r="A42" i="13"/>
  <c r="F41" i="13"/>
  <c r="A41" i="13"/>
  <c r="F40" i="13"/>
  <c r="A40" i="13"/>
  <c r="F39" i="13"/>
  <c r="A39" i="13"/>
  <c r="F38" i="13"/>
  <c r="A38" i="13"/>
  <c r="F37" i="13"/>
  <c r="A37" i="13"/>
  <c r="F36" i="13"/>
  <c r="A36" i="13"/>
  <c r="F35" i="13"/>
  <c r="A35" i="13"/>
  <c r="F34" i="13"/>
  <c r="A34" i="13"/>
  <c r="F33" i="13"/>
  <c r="A33" i="13"/>
  <c r="F32" i="13"/>
  <c r="A32" i="13"/>
  <c r="F31" i="13"/>
  <c r="A31" i="13"/>
  <c r="F30" i="13"/>
  <c r="A30" i="13"/>
  <c r="F29" i="13"/>
  <c r="A29" i="13"/>
  <c r="F28" i="13"/>
  <c r="A28" i="13"/>
  <c r="F27" i="13"/>
  <c r="A27" i="13"/>
  <c r="F26" i="13"/>
  <c r="A26" i="13"/>
  <c r="F25" i="13"/>
  <c r="A25" i="13"/>
  <c r="F24" i="13"/>
  <c r="A24" i="13"/>
  <c r="F23" i="13"/>
  <c r="A23" i="13"/>
  <c r="F22" i="13"/>
  <c r="A22" i="13"/>
  <c r="F21" i="13"/>
  <c r="A21" i="13"/>
  <c r="F20" i="13"/>
  <c r="A20" i="13"/>
  <c r="F19" i="13"/>
  <c r="A19" i="13"/>
  <c r="F18" i="13"/>
  <c r="A18" i="13"/>
  <c r="F17" i="13"/>
  <c r="A17" i="13"/>
  <c r="F16" i="13"/>
  <c r="A16" i="13"/>
  <c r="F15" i="13"/>
  <c r="A15" i="13"/>
  <c r="F14" i="13"/>
  <c r="A14" i="13"/>
  <c r="F13" i="13"/>
  <c r="A13" i="13"/>
  <c r="F12" i="13"/>
  <c r="A12" i="13"/>
  <c r="F11" i="13"/>
  <c r="A11" i="13"/>
  <c r="F10" i="13"/>
  <c r="A10" i="13"/>
  <c r="F9" i="13"/>
  <c r="A9" i="13"/>
  <c r="F8" i="13"/>
  <c r="A8" i="13"/>
  <c r="F7" i="13"/>
  <c r="A7" i="13"/>
  <c r="F6" i="13"/>
  <c r="A6" i="13"/>
  <c r="E5" i="13"/>
  <c r="C5" i="13"/>
  <c r="A3" i="13"/>
  <c r="A2" i="13"/>
  <c r="D5" i="13" s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E5" i="1"/>
  <c r="D5" i="1"/>
  <c r="C5" i="1"/>
  <c r="B5" i="1"/>
  <c r="B5" i="17" l="1"/>
  <c r="B5" i="14"/>
  <c r="B5" i="6"/>
  <c r="B5" i="12"/>
  <c r="C5" i="12"/>
  <c r="B5" i="13"/>
  <c r="B5" i="3"/>
  <c r="D5" i="12"/>
</calcChain>
</file>

<file path=xl/sharedStrings.xml><?xml version="1.0" encoding="utf-8"?>
<sst xmlns="http://schemas.openxmlformats.org/spreadsheetml/2006/main" count="184" uniqueCount="141">
  <si>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</si>
  <si>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</si>
  <si>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</si>
  <si>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</si>
  <si>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</si>
  <si>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</si>
  <si>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</si>
  <si>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</si>
  <si>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</si>
  <si>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</si>
  <si>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</si>
  <si>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</si>
  <si>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</si>
  <si>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</si>
  <si>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</si>
  <si>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</si>
  <si>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</si>
  <si>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</si>
  <si>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</si>
  <si>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</si>
  <si>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</si>
  <si>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</si>
  <si>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</si>
  <si>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</si>
  <si>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</si>
  <si>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>Sixteen spreadsheets are included in the following order: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</si>
  <si>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</si>
  <si>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</si>
  <si>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</si>
  <si>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</si>
  <si>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</si>
  <si>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</si>
  <si>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WIC PROGRAM -- Women Partially Breastfeeding</t>
  </si>
  <si>
    <t>WIC PROGRAM -- Women Fully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</si>
  <si>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</si>
  <si>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</si>
  <si>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</si>
  <si>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</si>
  <si>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</si>
  <si>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</si>
  <si>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</si>
  <si>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2026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</si>
  <si>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</si>
  <si>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</si>
  <si>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</si>
  <si>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</si>
  <si>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</si>
  <si>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</si>
  <si>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</si>
  <si>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</si>
  <si>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</si>
  <si>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</si>
  <si>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</si>
  <si>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</si>
  <si>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</si>
  <si>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</si>
  <si>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</si>
  <si>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</si>
  <si>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</si>
  <si>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</si>
  <si>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</si>
  <si>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</si>
  <si>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</si>
  <si>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</si>
  <si>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</si>
  <si>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</si>
  <si>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</si>
  <si>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</si>
  <si>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</si>
  <si>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</si>
  <si>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</si>
  <si>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</si>
  <si>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</si>
  <si>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</si>
  <si>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</si>
  <si>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</si>
  <si>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</si>
  <si>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</si>
  <si>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</si>
  <si>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</si>
  <si>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</si>
  <si>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</si>
  <si>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</si>
  <si>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</si>
  <si>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</si>
  <si>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</si>
  <si>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</si>
  <si>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</si>
  <si>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</si>
  <si>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</si>
  <si>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</si>
  <si>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</si>
  <si>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</si>
  <si>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</si>
  <si>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</si>
  <si>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</si>
  <si>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</si>
  <si>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</si>
  <si>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</si>
  <si>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</si>
  <si>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</si>
  <si>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</si>
  <si>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</si>
  <si>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</si>
  <si>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</si>
  <si>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</si>
  <si>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</si>
  <si>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</si>
  <si>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</si>
  <si>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</si>
  <si>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</si>
  <si>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</si>
  <si>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</si>
  <si>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</si>
  <si>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</si>
  <si>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</si>
  <si>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</si>
  <si>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</si>
  <si>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</si>
  <si>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</si>
  <si>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</si>
  <si>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</si>
  <si>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</si>
  <si>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</si>
  <si>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</si>
  <si>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</si>
  <si>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</si>
  <si>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</si>
  <si>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</si>
  <si>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</si>
  <si>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</si>
  <si>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</si>
  <si>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</si>
  <si>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</si>
  <si>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</si>
  <si>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</si>
  <si>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</si>
  <si>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</si>
  <si>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October-January</t>
  </si>
  <si>
    <t>This file contains data for October through January of FY 2026.</t>
  </si>
  <si>
    <t>Data as of April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</si>
</sst>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1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6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0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79" t="s">
        <v>13</v>
      </c>
      <c r="B1" s="79"/>
      <c r="C1" s="79"/>
      <c r="D1" s="79"/>
      <c r="E1" s="79"/>
      <c r="F1" s="79"/>
      <c r="G1" s="79"/>
      <c r="H1" s="79"/>
    </row>
    <row r="3" spans="1:8" ht="15" x14ac:dyDescent="0.2">
      <c r="A3" s="77" t="s">
        <v>39</v>
      </c>
    </row>
    <row r="4" spans="1:8" ht="15" x14ac:dyDescent="0.25">
      <c r="A4" s="78" t="s">
        <v>40</v>
      </c>
    </row>
    <row r="7" spans="1:8" x14ac:dyDescent="0.2">
      <c r="A7" t="s">
        <v>25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26</v>
      </c>
    </row>
    <row r="15" spans="1:8" x14ac:dyDescent="0.2">
      <c r="A15" t="s">
        <v>27</v>
      </c>
    </row>
    <row r="16" spans="1:8" x14ac:dyDescent="0.2">
      <c r="A16" t="s">
        <v>28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139</v>
      </c>
    </row>
    <row r="26" spans="1:1" x14ac:dyDescent="0.2">
      <c r="A26" s="80" t="s">
        <v>140</v>
      </c>
    </row>
  </sheetData>
  <mergeCells count="1">
    <mergeCell ref="A1:H1"/>
  </mergeCells>
  <phoneticPr fontId="1" type="noConversion"/>
  <pageMargins left="0.5" right="0.5" top="0.5" bottom="0.5" header="0.5" footer="0.3"/>
  <pageSetup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4"/>
  <sheetViews>
    <sheetView workbookViewId="0"/>
  </sheetViews>
  <sheetFormatPr defaultColWidth="9.140625" defaultRowHeight="12" x14ac:dyDescent="0.2"/>
  <cols>
    <col min="1" max="1" width="34.7109375" style="53" customWidth="1"/>
    <col min="2" max="5" width="11.7109375" style="53" customWidth="1"/>
    <col min="6" max="6" width="13.7109375" style="53" customWidth="1"/>
    <col min="7" max="16384" width="9.140625" style="53"/>
  </cols>
  <sheetData>
    <row r="1" spans="1:6" ht="12" customHeight="1" x14ac:dyDescent="0.2">
      <c r="A1" s="51" t="s">
        <v>31</v>
      </c>
      <c r="B1" s="52"/>
      <c r="C1" s="52"/>
      <c r="D1" s="52"/>
      <c r="E1" s="52"/>
    </row>
    <row r="2" spans="1:6" ht="12" customHeight="1" x14ac:dyDescent="0.2">
      <c r="A2" s="51" t="str">
        <f>'Pregnant Women Participating'!A2</f>
        <v>FISCAL YEAR 2026</v>
      </c>
      <c r="B2" s="52"/>
      <c r="C2" s="52"/>
      <c r="D2" s="52"/>
      <c r="E2" s="52"/>
    </row>
    <row r="3" spans="1:6" ht="12" customHeight="1" x14ac:dyDescent="0.2">
      <c r="A3" s="54" t="str">
        <f>'Pregnant Women Participating'!A3</f>
        <v>Data as of April 10, 2026</v>
      </c>
      <c r="B3" s="52"/>
      <c r="C3" s="52"/>
      <c r="D3" s="52"/>
      <c r="E3" s="52"/>
    </row>
    <row r="4" spans="1:6" ht="12" customHeight="1" x14ac:dyDescent="0.2">
      <c r="A4" s="52"/>
      <c r="B4" s="52"/>
      <c r="C4" s="52"/>
      <c r="D4" s="52"/>
      <c r="E4" s="52"/>
    </row>
    <row r="5" spans="1:6" ht="24" customHeight="1" x14ac:dyDescent="0.2">
      <c r="A5" s="55" t="s">
        <v>0</v>
      </c>
      <c r="B5" s="56">
        <f>DATE(RIGHT(A2,4)-1,10,1)</f>
        <v>45931</v>
      </c>
      <c r="C5" s="57">
        <f>DATE(RIGHT(A2,4)-1,11,1)</f>
        <v>45962</v>
      </c>
      <c r="D5" s="57">
        <f>DATE(RIGHT(A2,4)-1,12,1)</f>
        <v>45992</v>
      </c>
      <c r="E5" s="58">
        <f>DATE(RIGHT(A2,4),1,1)</f>
        <v>46023</v>
      </c>
      <c r="F5" s="59" t="s">
        <v>12</v>
      </c>
    </row>
    <row r="6" spans="1:6" ht="12" customHeight="1" x14ac:dyDescent="0.2">
      <c r="A6" s="60" t="str">
        <f>'Pregnant Women Participating'!A6</f>
        <v>Connecticut</v>
      </c>
      <c r="B6" s="61">
        <v>5673</v>
      </c>
      <c r="C6" s="62">
        <v>5573</v>
      </c>
      <c r="D6" s="62">
        <v>5568</v>
      </c>
      <c r="E6" s="63">
        <v>5370</v>
      </c>
      <c r="F6" s="61">
        <f t="shared" ref="F6:F101" si="0">IF(SUM(B6:E6)&gt;0,AVERAGE(B6:E6),"0")</f>
        <v>5546</v>
      </c>
    </row>
    <row r="7" spans="1:6" ht="12" customHeight="1" x14ac:dyDescent="0.2">
      <c r="A7" s="60" t="str">
        <f>'Pregnant Women Participating'!A7</f>
        <v>Maine</v>
      </c>
      <c r="B7" s="61">
        <v>1974</v>
      </c>
      <c r="C7" s="62">
        <v>1946</v>
      </c>
      <c r="D7" s="62">
        <v>1931</v>
      </c>
      <c r="E7" s="63">
        <v>1942</v>
      </c>
      <c r="F7" s="61">
        <f t="shared" si="0"/>
        <v>1948.25</v>
      </c>
    </row>
    <row r="8" spans="1:6" ht="12" customHeight="1" x14ac:dyDescent="0.2">
      <c r="A8" s="60" t="str">
        <f>'Pregnant Women Participating'!A8</f>
        <v>Massachusetts</v>
      </c>
      <c r="B8" s="61">
        <v>12333</v>
      </c>
      <c r="C8" s="62">
        <v>12078</v>
      </c>
      <c r="D8" s="62">
        <v>11933</v>
      </c>
      <c r="E8" s="63">
        <v>11924</v>
      </c>
      <c r="F8" s="61">
        <f t="shared" si="0"/>
        <v>12067</v>
      </c>
    </row>
    <row r="9" spans="1:6" ht="12" customHeight="1" x14ac:dyDescent="0.2">
      <c r="A9" s="60" t="str">
        <f>'Pregnant Women Participating'!A9</f>
        <v>New Hampshire</v>
      </c>
      <c r="B9" s="61">
        <v>1153</v>
      </c>
      <c r="C9" s="62">
        <v>1106</v>
      </c>
      <c r="D9" s="62">
        <v>1094</v>
      </c>
      <c r="E9" s="63">
        <v>1109</v>
      </c>
      <c r="F9" s="61">
        <f t="shared" si="0"/>
        <v>1115.5</v>
      </c>
    </row>
    <row r="10" spans="1:6" ht="12" customHeight="1" x14ac:dyDescent="0.2">
      <c r="A10" s="60" t="str">
        <f>'Pregnant Women Participating'!A10</f>
        <v>New York</v>
      </c>
      <c r="B10" s="61">
        <v>36352</v>
      </c>
      <c r="C10" s="62">
        <v>35529</v>
      </c>
      <c r="D10" s="62">
        <v>35207</v>
      </c>
      <c r="E10" s="63">
        <v>35142</v>
      </c>
      <c r="F10" s="61">
        <f t="shared" si="0"/>
        <v>35557.5</v>
      </c>
    </row>
    <row r="11" spans="1:6" ht="12" customHeight="1" x14ac:dyDescent="0.2">
      <c r="A11" s="60" t="str">
        <f>'Pregnant Women Participating'!A11</f>
        <v>Rhode Island</v>
      </c>
      <c r="B11" s="61">
        <v>2228</v>
      </c>
      <c r="C11" s="62">
        <v>2246</v>
      </c>
      <c r="D11" s="62">
        <v>2233</v>
      </c>
      <c r="E11" s="63">
        <v>2222</v>
      </c>
      <c r="F11" s="61">
        <f t="shared" si="0"/>
        <v>2232.25</v>
      </c>
    </row>
    <row r="12" spans="1:6" ht="12" customHeight="1" x14ac:dyDescent="0.2">
      <c r="A12" s="60" t="str">
        <f>'Pregnant Women Participating'!A12</f>
        <v>Vermont</v>
      </c>
      <c r="B12" s="61">
        <v>747</v>
      </c>
      <c r="C12" s="62">
        <v>751</v>
      </c>
      <c r="D12" s="62">
        <v>739</v>
      </c>
      <c r="E12" s="63">
        <v>723</v>
      </c>
      <c r="F12" s="61">
        <f t="shared" si="0"/>
        <v>740</v>
      </c>
    </row>
    <row r="13" spans="1:6" ht="12" customHeight="1" x14ac:dyDescent="0.2">
      <c r="A13" s="60" t="str">
        <f>'Pregnant Women Participating'!A13</f>
        <v>Virgin Islands</v>
      </c>
      <c r="B13" s="61">
        <v>160</v>
      </c>
      <c r="C13" s="62">
        <v>159</v>
      </c>
      <c r="D13" s="62">
        <v>152</v>
      </c>
      <c r="E13" s="63">
        <v>0</v>
      </c>
      <c r="F13" s="61">
        <f t="shared" si="0"/>
        <v>117.75</v>
      </c>
    </row>
    <row r="14" spans="1:6" ht="12" customHeight="1" x14ac:dyDescent="0.2">
      <c r="A14" s="60" t="str">
        <f>'Pregnant Women Participating'!A14</f>
        <v>Pleasant Point, ME</v>
      </c>
      <c r="B14" s="61">
        <v>5</v>
      </c>
      <c r="C14" s="62">
        <v>6</v>
      </c>
      <c r="D14" s="62">
        <v>6</v>
      </c>
      <c r="E14" s="63">
        <v>7</v>
      </c>
      <c r="F14" s="61">
        <f t="shared" si="0"/>
        <v>6</v>
      </c>
    </row>
    <row r="15" spans="1:6" s="68" customFormat="1" ht="24.75" customHeight="1" x14ac:dyDescent="0.2">
      <c r="A15" s="64" t="str">
        <f>'Pregnant Women Participating'!A15</f>
        <v>Northeast Region</v>
      </c>
      <c r="B15" s="65">
        <v>60625</v>
      </c>
      <c r="C15" s="66">
        <v>59394</v>
      </c>
      <c r="D15" s="66">
        <v>58863</v>
      </c>
      <c r="E15" s="67">
        <v>58439</v>
      </c>
      <c r="F15" s="65">
        <f t="shared" si="0"/>
        <v>59330.25</v>
      </c>
    </row>
    <row r="16" spans="1:6" ht="12" customHeight="1" x14ac:dyDescent="0.2">
      <c r="A16" s="60" t="str">
        <f>'Pregnant Women Participating'!A16</f>
        <v>Delaware</v>
      </c>
      <c r="B16" s="61">
        <v>2569</v>
      </c>
      <c r="C16" s="62">
        <v>2556</v>
      </c>
      <c r="D16" s="62">
        <v>2537</v>
      </c>
      <c r="E16" s="63">
        <v>2519</v>
      </c>
      <c r="F16" s="61">
        <f t="shared" si="0"/>
        <v>2545.25</v>
      </c>
    </row>
    <row r="17" spans="1:6" ht="12" customHeight="1" x14ac:dyDescent="0.2">
      <c r="A17" s="60" t="str">
        <f>'Pregnant Women Participating'!A17</f>
        <v>District of Columbia</v>
      </c>
      <c r="B17" s="61">
        <v>1492</v>
      </c>
      <c r="C17" s="62">
        <v>1448</v>
      </c>
      <c r="D17" s="62">
        <v>1479</v>
      </c>
      <c r="E17" s="63">
        <v>1480</v>
      </c>
      <c r="F17" s="61">
        <f t="shared" si="0"/>
        <v>1474.75</v>
      </c>
    </row>
    <row r="18" spans="1:6" ht="12" customHeight="1" x14ac:dyDescent="0.2">
      <c r="A18" s="60" t="str">
        <f>'Pregnant Women Participating'!A18</f>
        <v>Maryland</v>
      </c>
      <c r="B18" s="61">
        <v>12934</v>
      </c>
      <c r="C18" s="62">
        <v>12779</v>
      </c>
      <c r="D18" s="62">
        <v>12611</v>
      </c>
      <c r="E18" s="63">
        <v>12481</v>
      </c>
      <c r="F18" s="61">
        <f t="shared" si="0"/>
        <v>12701.25</v>
      </c>
    </row>
    <row r="19" spans="1:6" ht="12" customHeight="1" x14ac:dyDescent="0.2">
      <c r="A19" s="60" t="str">
        <f>'Pregnant Women Participating'!A19</f>
        <v>New Jersey</v>
      </c>
      <c r="B19" s="61">
        <v>14635</v>
      </c>
      <c r="C19" s="62">
        <v>14355</v>
      </c>
      <c r="D19" s="62">
        <v>14161</v>
      </c>
      <c r="E19" s="63">
        <v>14226</v>
      </c>
      <c r="F19" s="61">
        <f t="shared" si="0"/>
        <v>14344.25</v>
      </c>
    </row>
    <row r="20" spans="1:6" ht="12" customHeight="1" x14ac:dyDescent="0.2">
      <c r="A20" s="60" t="str">
        <f>'Pregnant Women Participating'!A20</f>
        <v>Pennsylvania</v>
      </c>
      <c r="B20" s="61">
        <v>28423</v>
      </c>
      <c r="C20" s="62">
        <v>27675</v>
      </c>
      <c r="D20" s="62">
        <v>27207</v>
      </c>
      <c r="E20" s="63">
        <v>26946</v>
      </c>
      <c r="F20" s="61">
        <f t="shared" si="0"/>
        <v>27562.75</v>
      </c>
    </row>
    <row r="21" spans="1:6" ht="12" customHeight="1" x14ac:dyDescent="0.2">
      <c r="A21" s="60" t="str">
        <f>'Pregnant Women Participating'!A21</f>
        <v>Puerto Rico</v>
      </c>
      <c r="B21" s="61">
        <v>8792</v>
      </c>
      <c r="C21" s="62">
        <v>8485</v>
      </c>
      <c r="D21" s="62">
        <v>8519</v>
      </c>
      <c r="E21" s="63">
        <v>8662</v>
      </c>
      <c r="F21" s="61">
        <f t="shared" si="0"/>
        <v>8614.5</v>
      </c>
    </row>
    <row r="22" spans="1:6" ht="12" customHeight="1" x14ac:dyDescent="0.2">
      <c r="A22" s="60" t="str">
        <f>'Pregnant Women Participating'!A22</f>
        <v>Virginia</v>
      </c>
      <c r="B22" s="61">
        <v>16135</v>
      </c>
      <c r="C22" s="62">
        <v>15507</v>
      </c>
      <c r="D22" s="62">
        <v>15253</v>
      </c>
      <c r="E22" s="63">
        <v>15141</v>
      </c>
      <c r="F22" s="61">
        <f t="shared" si="0"/>
        <v>15509</v>
      </c>
    </row>
    <row r="23" spans="1:6" ht="12" customHeight="1" x14ac:dyDescent="0.2">
      <c r="A23" s="60" t="str">
        <f>'Pregnant Women Participating'!A23</f>
        <v>West Virginia</v>
      </c>
      <c r="B23" s="61">
        <v>5986</v>
      </c>
      <c r="C23" s="62">
        <v>5860</v>
      </c>
      <c r="D23" s="62">
        <v>5818</v>
      </c>
      <c r="E23" s="63">
        <v>5748</v>
      </c>
      <c r="F23" s="61">
        <f t="shared" si="0"/>
        <v>5853</v>
      </c>
    </row>
    <row r="24" spans="1:6" s="68" customFormat="1" ht="24.75" customHeight="1" x14ac:dyDescent="0.2">
      <c r="A24" s="64" t="str">
        <f>'Pregnant Women Participating'!A24</f>
        <v>Mid-Atlantic Region</v>
      </c>
      <c r="B24" s="65">
        <v>90966</v>
      </c>
      <c r="C24" s="66">
        <v>88665</v>
      </c>
      <c r="D24" s="66">
        <v>87585</v>
      </c>
      <c r="E24" s="67">
        <v>87203</v>
      </c>
      <c r="F24" s="65">
        <f t="shared" si="0"/>
        <v>88604.75</v>
      </c>
    </row>
    <row r="25" spans="1:6" ht="12" customHeight="1" x14ac:dyDescent="0.2">
      <c r="A25" s="60" t="str">
        <f>'Pregnant Women Participating'!A25</f>
        <v>Alabama</v>
      </c>
      <c r="B25" s="61">
        <v>20939</v>
      </c>
      <c r="C25" s="62">
        <v>20087</v>
      </c>
      <c r="D25" s="62">
        <v>20170</v>
      </c>
      <c r="E25" s="63">
        <v>20444</v>
      </c>
      <c r="F25" s="61">
        <f t="shared" si="0"/>
        <v>20410</v>
      </c>
    </row>
    <row r="26" spans="1:6" ht="12" customHeight="1" x14ac:dyDescent="0.2">
      <c r="A26" s="60" t="str">
        <f>'Pregnant Women Participating'!A26</f>
        <v>Florida</v>
      </c>
      <c r="B26" s="61">
        <v>49907</v>
      </c>
      <c r="C26" s="62">
        <v>48159</v>
      </c>
      <c r="D26" s="62">
        <v>47359</v>
      </c>
      <c r="E26" s="63">
        <v>47257</v>
      </c>
      <c r="F26" s="61">
        <f t="shared" si="0"/>
        <v>48170.5</v>
      </c>
    </row>
    <row r="27" spans="1:6" ht="12" customHeight="1" x14ac:dyDescent="0.2">
      <c r="A27" s="60" t="str">
        <f>'Pregnant Women Participating'!A27</f>
        <v>Georgia</v>
      </c>
      <c r="B27" s="61">
        <v>35964</v>
      </c>
      <c r="C27" s="62">
        <v>35532</v>
      </c>
      <c r="D27" s="62">
        <v>35325</v>
      </c>
      <c r="E27" s="63">
        <v>35148</v>
      </c>
      <c r="F27" s="61">
        <f t="shared" si="0"/>
        <v>35492.25</v>
      </c>
    </row>
    <row r="28" spans="1:6" ht="12" customHeight="1" x14ac:dyDescent="0.2">
      <c r="A28" s="60" t="str">
        <f>'Pregnant Women Participating'!A28</f>
        <v>Kentucky</v>
      </c>
      <c r="B28" s="61">
        <v>16982</v>
      </c>
      <c r="C28" s="62">
        <v>16612</v>
      </c>
      <c r="D28" s="62">
        <v>16531</v>
      </c>
      <c r="E28" s="63">
        <v>16474</v>
      </c>
      <c r="F28" s="61">
        <f t="shared" si="0"/>
        <v>16649.75</v>
      </c>
    </row>
    <row r="29" spans="1:6" ht="12" customHeight="1" x14ac:dyDescent="0.2">
      <c r="A29" s="60" t="str">
        <f>'Pregnant Women Participating'!A29</f>
        <v>Mississippi</v>
      </c>
      <c r="B29" s="61">
        <v>12943</v>
      </c>
      <c r="C29" s="62">
        <v>12408</v>
      </c>
      <c r="D29" s="62">
        <v>12111</v>
      </c>
      <c r="E29" s="63">
        <v>11926</v>
      </c>
      <c r="F29" s="61">
        <f t="shared" si="0"/>
        <v>12347</v>
      </c>
    </row>
    <row r="30" spans="1:6" ht="12" customHeight="1" x14ac:dyDescent="0.2">
      <c r="A30" s="60" t="str">
        <f>'Pregnant Women Participating'!A30</f>
        <v>North Carolina</v>
      </c>
      <c r="B30" s="61">
        <v>32554</v>
      </c>
      <c r="C30" s="62">
        <v>31651</v>
      </c>
      <c r="D30" s="62">
        <v>31284</v>
      </c>
      <c r="E30" s="63">
        <v>31135</v>
      </c>
      <c r="F30" s="61">
        <f t="shared" si="0"/>
        <v>31656</v>
      </c>
    </row>
    <row r="31" spans="1:6" ht="12" customHeight="1" x14ac:dyDescent="0.2">
      <c r="A31" s="60" t="str">
        <f>'Pregnant Women Participating'!A31</f>
        <v>South Carolina</v>
      </c>
      <c r="B31" s="61">
        <v>15699</v>
      </c>
      <c r="C31" s="62">
        <v>15432</v>
      </c>
      <c r="D31" s="62">
        <v>15246</v>
      </c>
      <c r="E31" s="63">
        <v>15261</v>
      </c>
      <c r="F31" s="61">
        <f t="shared" si="0"/>
        <v>15409.5</v>
      </c>
    </row>
    <row r="32" spans="1:6" ht="12" customHeight="1" x14ac:dyDescent="0.2">
      <c r="A32" s="60" t="str">
        <f>'Pregnant Women Participating'!A32</f>
        <v>Tennessee</v>
      </c>
      <c r="B32" s="61">
        <v>21295</v>
      </c>
      <c r="C32" s="62">
        <v>20713</v>
      </c>
      <c r="D32" s="62">
        <v>20489</v>
      </c>
      <c r="E32" s="63">
        <v>20099</v>
      </c>
      <c r="F32" s="61">
        <f t="shared" si="0"/>
        <v>20649</v>
      </c>
    </row>
    <row r="33" spans="1:6" ht="12" customHeight="1" x14ac:dyDescent="0.2">
      <c r="A33" s="60" t="str">
        <f>'Pregnant Women Participating'!A33</f>
        <v>Choctaw Indians, MS</v>
      </c>
      <c r="B33" s="61">
        <v>106</v>
      </c>
      <c r="C33" s="62">
        <v>92</v>
      </c>
      <c r="D33" s="62">
        <v>93</v>
      </c>
      <c r="E33" s="63">
        <v>104</v>
      </c>
      <c r="F33" s="61">
        <f t="shared" si="0"/>
        <v>98.75</v>
      </c>
    </row>
    <row r="34" spans="1:6" ht="12" customHeight="1" x14ac:dyDescent="0.2">
      <c r="A34" s="60" t="str">
        <f>'Pregnant Women Participating'!A34</f>
        <v>Eastern Cherokee, NC</v>
      </c>
      <c r="B34" s="61">
        <v>57</v>
      </c>
      <c r="C34" s="62">
        <v>59</v>
      </c>
      <c r="D34" s="62">
        <v>56</v>
      </c>
      <c r="E34" s="63">
        <v>60</v>
      </c>
      <c r="F34" s="61">
        <f t="shared" si="0"/>
        <v>58</v>
      </c>
    </row>
    <row r="35" spans="1:6" s="68" customFormat="1" ht="24.75" customHeight="1" x14ac:dyDescent="0.2">
      <c r="A35" s="64" t="str">
        <f>'Pregnant Women Participating'!A35</f>
        <v>Southeast Region</v>
      </c>
      <c r="B35" s="65">
        <v>206446</v>
      </c>
      <c r="C35" s="66">
        <v>200745</v>
      </c>
      <c r="D35" s="66">
        <v>198664</v>
      </c>
      <c r="E35" s="67">
        <v>197908</v>
      </c>
      <c r="F35" s="65">
        <f t="shared" si="0"/>
        <v>200940.75</v>
      </c>
    </row>
    <row r="36" spans="1:6" ht="12" customHeight="1" x14ac:dyDescent="0.2">
      <c r="A36" s="60" t="str">
        <f>'Pregnant Women Participating'!A36</f>
        <v>Illinois</v>
      </c>
      <c r="B36" s="61">
        <v>24657</v>
      </c>
      <c r="C36" s="62">
        <v>23882</v>
      </c>
      <c r="D36" s="62">
        <v>23571</v>
      </c>
      <c r="E36" s="63">
        <v>23660</v>
      </c>
      <c r="F36" s="61">
        <f t="shared" si="0"/>
        <v>23942.5</v>
      </c>
    </row>
    <row r="37" spans="1:6" ht="12" customHeight="1" x14ac:dyDescent="0.2">
      <c r="A37" s="60" t="str">
        <f>'Pregnant Women Participating'!A37</f>
        <v>Indiana</v>
      </c>
      <c r="B37" s="61">
        <v>20507</v>
      </c>
      <c r="C37" s="62">
        <v>20164</v>
      </c>
      <c r="D37" s="62">
        <v>19849</v>
      </c>
      <c r="E37" s="63">
        <v>19706</v>
      </c>
      <c r="F37" s="61">
        <f t="shared" si="0"/>
        <v>20056.5</v>
      </c>
    </row>
    <row r="38" spans="1:6" ht="12" customHeight="1" x14ac:dyDescent="0.2">
      <c r="A38" s="60" t="str">
        <f>'Pregnant Women Participating'!A38</f>
        <v>Iowa</v>
      </c>
      <c r="B38" s="61">
        <v>8761</v>
      </c>
      <c r="C38" s="62">
        <v>8545</v>
      </c>
      <c r="D38" s="62">
        <v>8539</v>
      </c>
      <c r="E38" s="63">
        <v>8509</v>
      </c>
      <c r="F38" s="61">
        <f t="shared" si="0"/>
        <v>8588.5</v>
      </c>
    </row>
    <row r="39" spans="1:6" ht="12" customHeight="1" x14ac:dyDescent="0.2">
      <c r="A39" s="60" t="str">
        <f>'Pregnant Women Participating'!A39</f>
        <v>Michigan</v>
      </c>
      <c r="B39" s="61">
        <v>26172</v>
      </c>
      <c r="C39" s="62">
        <v>25595</v>
      </c>
      <c r="D39" s="62">
        <v>25299</v>
      </c>
      <c r="E39" s="63">
        <v>25167</v>
      </c>
      <c r="F39" s="61">
        <f t="shared" si="0"/>
        <v>25558.25</v>
      </c>
    </row>
    <row r="40" spans="1:6" ht="12" customHeight="1" x14ac:dyDescent="0.2">
      <c r="A40" s="60" t="str">
        <f>'Pregnant Women Participating'!A40</f>
        <v>Minnesota</v>
      </c>
      <c r="B40" s="61">
        <v>10427</v>
      </c>
      <c r="C40" s="62">
        <v>10172</v>
      </c>
      <c r="D40" s="62">
        <v>10071</v>
      </c>
      <c r="E40" s="63">
        <v>9927</v>
      </c>
      <c r="F40" s="61">
        <f t="shared" si="0"/>
        <v>10149.25</v>
      </c>
    </row>
    <row r="41" spans="1:6" ht="12" customHeight="1" x14ac:dyDescent="0.2">
      <c r="A41" s="60" t="str">
        <f>'Pregnant Women Participating'!A41</f>
        <v>Ohio</v>
      </c>
      <c r="B41" s="61">
        <v>34089</v>
      </c>
      <c r="C41" s="62">
        <v>26369</v>
      </c>
      <c r="D41" s="62">
        <v>26125</v>
      </c>
      <c r="E41" s="63">
        <v>25851</v>
      </c>
      <c r="F41" s="61">
        <f t="shared" si="0"/>
        <v>28108.5</v>
      </c>
    </row>
    <row r="42" spans="1:6" ht="12" customHeight="1" x14ac:dyDescent="0.2">
      <c r="A42" s="60" t="str">
        <f>'Pregnant Women Participating'!A42</f>
        <v>Wisconsin</v>
      </c>
      <c r="B42" s="61">
        <v>12042</v>
      </c>
      <c r="C42" s="62">
        <v>11772</v>
      </c>
      <c r="D42" s="62">
        <v>11844</v>
      </c>
      <c r="E42" s="63">
        <v>11729</v>
      </c>
      <c r="F42" s="61">
        <f t="shared" si="0"/>
        <v>11846.75</v>
      </c>
    </row>
    <row r="43" spans="1:6" s="68" customFormat="1" ht="24.75" customHeight="1" x14ac:dyDescent="0.2">
      <c r="A43" s="64" t="str">
        <f>'Pregnant Women Participating'!A43</f>
        <v>Midwest Region</v>
      </c>
      <c r="B43" s="65">
        <v>136655</v>
      </c>
      <c r="C43" s="66">
        <v>126499</v>
      </c>
      <c r="D43" s="66">
        <v>125298</v>
      </c>
      <c r="E43" s="67">
        <v>124549</v>
      </c>
      <c r="F43" s="65">
        <f t="shared" si="0"/>
        <v>128250.25</v>
      </c>
    </row>
    <row r="44" spans="1:6" ht="12" customHeight="1" x14ac:dyDescent="0.2">
      <c r="A44" s="60" t="str">
        <f>'Pregnant Women Participating'!A44</f>
        <v>Arizona</v>
      </c>
      <c r="B44" s="61">
        <v>18585</v>
      </c>
      <c r="C44" s="62">
        <v>18076</v>
      </c>
      <c r="D44" s="62">
        <v>17899</v>
      </c>
      <c r="E44" s="63">
        <v>17858</v>
      </c>
      <c r="F44" s="61">
        <f t="shared" si="0"/>
        <v>18104.5</v>
      </c>
    </row>
    <row r="45" spans="1:6" ht="12" customHeight="1" x14ac:dyDescent="0.2">
      <c r="A45" s="60" t="str">
        <f>'Pregnant Women Participating'!A45</f>
        <v>Arkansas</v>
      </c>
      <c r="B45" s="61">
        <v>12391</v>
      </c>
      <c r="C45" s="62">
        <v>11806</v>
      </c>
      <c r="D45" s="62">
        <v>11728</v>
      </c>
      <c r="E45" s="63">
        <v>11776</v>
      </c>
      <c r="F45" s="61">
        <f t="shared" si="0"/>
        <v>11925.25</v>
      </c>
    </row>
    <row r="46" spans="1:6" ht="12" customHeight="1" x14ac:dyDescent="0.2">
      <c r="A46" s="60" t="str">
        <f>'Pregnant Women Participating'!A46</f>
        <v>Louisiana</v>
      </c>
      <c r="B46" s="61">
        <v>20263</v>
      </c>
      <c r="C46" s="62">
        <v>19611</v>
      </c>
      <c r="D46" s="62">
        <v>19586</v>
      </c>
      <c r="E46" s="63">
        <v>19248</v>
      </c>
      <c r="F46" s="61">
        <f t="shared" si="0"/>
        <v>19677</v>
      </c>
    </row>
    <row r="47" spans="1:6" ht="12" customHeight="1" x14ac:dyDescent="0.2">
      <c r="A47" s="60" t="str">
        <f>'Pregnant Women Participating'!A47</f>
        <v>New Mexico</v>
      </c>
      <c r="B47" s="61">
        <v>5859</v>
      </c>
      <c r="C47" s="62">
        <v>5573</v>
      </c>
      <c r="D47" s="62">
        <v>5582</v>
      </c>
      <c r="E47" s="63">
        <v>5712</v>
      </c>
      <c r="F47" s="61">
        <f t="shared" si="0"/>
        <v>5681.5</v>
      </c>
    </row>
    <row r="48" spans="1:6" ht="12" customHeight="1" x14ac:dyDescent="0.2">
      <c r="A48" s="60" t="str">
        <f>'Pregnant Women Participating'!A48</f>
        <v>Oklahoma</v>
      </c>
      <c r="B48" s="61">
        <v>13174</v>
      </c>
      <c r="C48" s="62">
        <v>12767</v>
      </c>
      <c r="D48" s="62">
        <v>12571</v>
      </c>
      <c r="E48" s="63">
        <v>12798</v>
      </c>
      <c r="F48" s="61">
        <f t="shared" si="0"/>
        <v>12827.5</v>
      </c>
    </row>
    <row r="49" spans="1:6" ht="12" customHeight="1" x14ac:dyDescent="0.2">
      <c r="A49" s="60" t="str">
        <f>'Pregnant Women Participating'!A49</f>
        <v>Texas</v>
      </c>
      <c r="B49" s="61">
        <v>71295</v>
      </c>
      <c r="C49" s="62">
        <v>69112</v>
      </c>
      <c r="D49" s="62">
        <v>68675</v>
      </c>
      <c r="E49" s="63">
        <v>67150</v>
      </c>
      <c r="F49" s="61">
        <f t="shared" si="0"/>
        <v>69058</v>
      </c>
    </row>
    <row r="50" spans="1:6" ht="12" customHeight="1" x14ac:dyDescent="0.2">
      <c r="A50" s="60" t="str">
        <f>'Pregnant Women Participating'!A50</f>
        <v>Utah</v>
      </c>
      <c r="B50" s="61">
        <v>5160</v>
      </c>
      <c r="C50" s="62">
        <v>5044</v>
      </c>
      <c r="D50" s="62">
        <v>5044</v>
      </c>
      <c r="E50" s="63">
        <v>4963</v>
      </c>
      <c r="F50" s="61">
        <f t="shared" si="0"/>
        <v>5052.75</v>
      </c>
    </row>
    <row r="51" spans="1:6" ht="12" customHeight="1" x14ac:dyDescent="0.2">
      <c r="A51" s="60" t="str">
        <f>'Pregnant Women Participating'!A51</f>
        <v>Inter-Tribal Council, AZ</v>
      </c>
      <c r="B51" s="61">
        <v>840</v>
      </c>
      <c r="C51" s="62">
        <v>783</v>
      </c>
      <c r="D51" s="62">
        <v>798</v>
      </c>
      <c r="E51" s="63">
        <v>825</v>
      </c>
      <c r="F51" s="61">
        <f t="shared" si="0"/>
        <v>811.5</v>
      </c>
    </row>
    <row r="52" spans="1:6" ht="12" customHeight="1" x14ac:dyDescent="0.2">
      <c r="A52" s="60" t="str">
        <f>'Pregnant Women Participating'!A52</f>
        <v>Navajo Nation, AZ</v>
      </c>
      <c r="B52" s="61">
        <v>433</v>
      </c>
      <c r="C52" s="62">
        <v>416</v>
      </c>
      <c r="D52" s="62">
        <v>422</v>
      </c>
      <c r="E52" s="63">
        <v>422</v>
      </c>
      <c r="F52" s="61">
        <f t="shared" si="0"/>
        <v>423.25</v>
      </c>
    </row>
    <row r="53" spans="1:6" ht="12" customHeight="1" x14ac:dyDescent="0.2">
      <c r="A53" s="60" t="str">
        <f>'Pregnant Women Participating'!A53</f>
        <v>Acoma, Canoncito &amp; Laguna, NM</v>
      </c>
      <c r="B53" s="61">
        <v>42</v>
      </c>
      <c r="C53" s="62">
        <v>37</v>
      </c>
      <c r="D53" s="62">
        <v>36</v>
      </c>
      <c r="E53" s="63">
        <v>38</v>
      </c>
      <c r="F53" s="61">
        <f t="shared" si="0"/>
        <v>38.25</v>
      </c>
    </row>
    <row r="54" spans="1:6" ht="12" customHeight="1" x14ac:dyDescent="0.2">
      <c r="A54" s="60" t="str">
        <f>'Pregnant Women Participating'!A54</f>
        <v>Eight Northern Pueblos, NM</v>
      </c>
      <c r="B54" s="61">
        <v>47</v>
      </c>
      <c r="C54" s="62">
        <v>44</v>
      </c>
      <c r="D54" s="62">
        <v>45</v>
      </c>
      <c r="E54" s="63">
        <v>46</v>
      </c>
      <c r="F54" s="61">
        <f t="shared" si="0"/>
        <v>45.5</v>
      </c>
    </row>
    <row r="55" spans="1:6" ht="12" customHeight="1" x14ac:dyDescent="0.2">
      <c r="A55" s="60" t="str">
        <f>'Pregnant Women Participating'!A55</f>
        <v>Five Sandoval Pueblos, NM</v>
      </c>
      <c r="B55" s="61">
        <v>33</v>
      </c>
      <c r="C55" s="62">
        <v>25</v>
      </c>
      <c r="D55" s="62">
        <v>26</v>
      </c>
      <c r="E55" s="63">
        <v>27</v>
      </c>
      <c r="F55" s="61">
        <f t="shared" si="0"/>
        <v>27.75</v>
      </c>
    </row>
    <row r="56" spans="1:6" ht="12" customHeight="1" x14ac:dyDescent="0.2">
      <c r="A56" s="60" t="str">
        <f>'Pregnant Women Participating'!A56</f>
        <v>Isleta Pueblo, NM</v>
      </c>
      <c r="B56" s="61">
        <v>133</v>
      </c>
      <c r="C56" s="62">
        <v>126</v>
      </c>
      <c r="D56" s="62">
        <v>130</v>
      </c>
      <c r="E56" s="63">
        <v>127</v>
      </c>
      <c r="F56" s="61">
        <f t="shared" si="0"/>
        <v>129</v>
      </c>
    </row>
    <row r="57" spans="1:6" ht="12" customHeight="1" x14ac:dyDescent="0.2">
      <c r="A57" s="60" t="str">
        <f>'Pregnant Women Participating'!A57</f>
        <v>San Felipe Pueblo, NM</v>
      </c>
      <c r="B57" s="61">
        <v>24</v>
      </c>
      <c r="C57" s="62">
        <v>28</v>
      </c>
      <c r="D57" s="62">
        <v>25</v>
      </c>
      <c r="E57" s="63">
        <v>24</v>
      </c>
      <c r="F57" s="61">
        <f t="shared" si="0"/>
        <v>25.25</v>
      </c>
    </row>
    <row r="58" spans="1:6" ht="12" customHeight="1" x14ac:dyDescent="0.2">
      <c r="A58" s="60" t="str">
        <f>'Pregnant Women Participating'!A58</f>
        <v>Santo Domingo Tribe, NM</v>
      </c>
      <c r="B58" s="61">
        <v>14</v>
      </c>
      <c r="C58" s="62">
        <v>15</v>
      </c>
      <c r="D58" s="62">
        <v>17</v>
      </c>
      <c r="E58" s="63">
        <v>17</v>
      </c>
      <c r="F58" s="61">
        <f t="shared" si="0"/>
        <v>15.75</v>
      </c>
    </row>
    <row r="59" spans="1:6" ht="12" customHeight="1" x14ac:dyDescent="0.2">
      <c r="A59" s="60" t="str">
        <f>'Pregnant Women Participating'!A59</f>
        <v>Zuni Pueblo, NM</v>
      </c>
      <c r="B59" s="61">
        <v>31</v>
      </c>
      <c r="C59" s="62">
        <v>30</v>
      </c>
      <c r="D59" s="62">
        <v>30</v>
      </c>
      <c r="E59" s="63">
        <v>35</v>
      </c>
      <c r="F59" s="61">
        <f t="shared" si="0"/>
        <v>31.5</v>
      </c>
    </row>
    <row r="60" spans="1:6" ht="12" customHeight="1" x14ac:dyDescent="0.2">
      <c r="A60" s="60" t="str">
        <f>'Pregnant Women Participating'!A60</f>
        <v>Cherokee Nation, OK</v>
      </c>
      <c r="B60" s="61">
        <v>997</v>
      </c>
      <c r="C60" s="62">
        <v>968</v>
      </c>
      <c r="D60" s="62">
        <v>979</v>
      </c>
      <c r="E60" s="63">
        <v>952</v>
      </c>
      <c r="F60" s="61">
        <f t="shared" si="0"/>
        <v>974</v>
      </c>
    </row>
    <row r="61" spans="1:6" ht="12" customHeight="1" x14ac:dyDescent="0.2">
      <c r="A61" s="60" t="str">
        <f>'Pregnant Women Participating'!A61</f>
        <v>Chickasaw Nation, OK</v>
      </c>
      <c r="B61" s="61">
        <v>540</v>
      </c>
      <c r="C61" s="62">
        <v>529</v>
      </c>
      <c r="D61" s="62">
        <v>541</v>
      </c>
      <c r="E61" s="63">
        <v>520</v>
      </c>
      <c r="F61" s="61">
        <f t="shared" si="0"/>
        <v>532.5</v>
      </c>
    </row>
    <row r="62" spans="1:6" ht="12" customHeight="1" x14ac:dyDescent="0.2">
      <c r="A62" s="60" t="str">
        <f>'Pregnant Women Participating'!A62</f>
        <v>Choctaw Nation, OK</v>
      </c>
      <c r="B62" s="61">
        <v>727</v>
      </c>
      <c r="C62" s="62">
        <v>719</v>
      </c>
      <c r="D62" s="62">
        <v>723</v>
      </c>
      <c r="E62" s="63">
        <v>716</v>
      </c>
      <c r="F62" s="61">
        <f t="shared" si="0"/>
        <v>721.25</v>
      </c>
    </row>
    <row r="63" spans="1:6" ht="12" customHeight="1" x14ac:dyDescent="0.2">
      <c r="A63" s="60" t="str">
        <f>'Pregnant Women Participating'!A63</f>
        <v>Citizen Potawatomi Nation, OK</v>
      </c>
      <c r="B63" s="61">
        <v>178</v>
      </c>
      <c r="C63" s="62">
        <v>174</v>
      </c>
      <c r="D63" s="62">
        <v>174</v>
      </c>
      <c r="E63" s="63">
        <v>173</v>
      </c>
      <c r="F63" s="61">
        <f t="shared" si="0"/>
        <v>174.75</v>
      </c>
    </row>
    <row r="64" spans="1:6" ht="12" customHeight="1" x14ac:dyDescent="0.2">
      <c r="A64" s="60" t="str">
        <f>'Pregnant Women Participating'!A64</f>
        <v>Inter-Tribal Council, OK</v>
      </c>
      <c r="B64" s="61">
        <v>89</v>
      </c>
      <c r="C64" s="62">
        <v>91</v>
      </c>
      <c r="D64" s="62">
        <v>89</v>
      </c>
      <c r="E64" s="63">
        <v>84</v>
      </c>
      <c r="F64" s="61">
        <f t="shared" si="0"/>
        <v>88.25</v>
      </c>
    </row>
    <row r="65" spans="1:6" ht="12" customHeight="1" x14ac:dyDescent="0.2">
      <c r="A65" s="60" t="str">
        <f>'Pregnant Women Participating'!A65</f>
        <v>Muscogee Creek Nation, OK</v>
      </c>
      <c r="B65" s="61">
        <v>306</v>
      </c>
      <c r="C65" s="62">
        <v>299</v>
      </c>
      <c r="D65" s="62">
        <v>290</v>
      </c>
      <c r="E65" s="63">
        <v>264</v>
      </c>
      <c r="F65" s="61">
        <f t="shared" si="0"/>
        <v>289.75</v>
      </c>
    </row>
    <row r="66" spans="1:6" ht="12" customHeight="1" x14ac:dyDescent="0.2">
      <c r="A66" s="60" t="str">
        <f>'Pregnant Women Participating'!A66</f>
        <v>Osage Tribal Council, OK</v>
      </c>
      <c r="B66" s="61">
        <v>345</v>
      </c>
      <c r="C66" s="62">
        <v>322</v>
      </c>
      <c r="D66" s="62">
        <v>324</v>
      </c>
      <c r="E66" s="63">
        <v>326</v>
      </c>
      <c r="F66" s="61">
        <f t="shared" si="0"/>
        <v>329.25</v>
      </c>
    </row>
    <row r="67" spans="1:6" ht="12" customHeight="1" x14ac:dyDescent="0.2">
      <c r="A67" s="60" t="str">
        <f>'Pregnant Women Participating'!A67</f>
        <v>Otoe-Missouria Tribe, OK</v>
      </c>
      <c r="B67" s="61">
        <v>73</v>
      </c>
      <c r="C67" s="62">
        <v>73</v>
      </c>
      <c r="D67" s="62">
        <v>71</v>
      </c>
      <c r="E67" s="63">
        <v>73</v>
      </c>
      <c r="F67" s="61">
        <f t="shared" si="0"/>
        <v>72.5</v>
      </c>
    </row>
    <row r="68" spans="1:6" ht="12" customHeight="1" x14ac:dyDescent="0.2">
      <c r="A68" s="60" t="str">
        <f>'Pregnant Women Participating'!A68</f>
        <v>Wichita, Caddo &amp; Delaware (WCD), OK</v>
      </c>
      <c r="B68" s="61">
        <v>540</v>
      </c>
      <c r="C68" s="62">
        <v>556</v>
      </c>
      <c r="D68" s="62">
        <v>545</v>
      </c>
      <c r="E68" s="63">
        <v>526</v>
      </c>
      <c r="F68" s="61">
        <f t="shared" si="0"/>
        <v>541.75</v>
      </c>
    </row>
    <row r="69" spans="1:6" s="68" customFormat="1" ht="24.75" customHeight="1" x14ac:dyDescent="0.2">
      <c r="A69" s="64" t="str">
        <f>'Pregnant Women Participating'!A69</f>
        <v>Southwest Region</v>
      </c>
      <c r="B69" s="65">
        <v>152119</v>
      </c>
      <c r="C69" s="66">
        <v>147224</v>
      </c>
      <c r="D69" s="66">
        <v>146350</v>
      </c>
      <c r="E69" s="67">
        <v>144700</v>
      </c>
      <c r="F69" s="65">
        <f t="shared" si="0"/>
        <v>147598.25</v>
      </c>
    </row>
    <row r="70" spans="1:6" ht="12" customHeight="1" x14ac:dyDescent="0.2">
      <c r="A70" s="60" t="str">
        <f>'Pregnant Women Participating'!A70</f>
        <v>Colorado</v>
      </c>
      <c r="B70" s="61">
        <v>9984</v>
      </c>
      <c r="C70" s="62">
        <v>9827</v>
      </c>
      <c r="D70" s="62">
        <v>9722</v>
      </c>
      <c r="E70" s="63">
        <v>9705</v>
      </c>
      <c r="F70" s="61">
        <f t="shared" si="0"/>
        <v>9809.5</v>
      </c>
    </row>
    <row r="71" spans="1:6" ht="12" customHeight="1" x14ac:dyDescent="0.2">
      <c r="A71" s="60" t="str">
        <f>'Pregnant Women Participating'!A71</f>
        <v>Kansas</v>
      </c>
      <c r="B71" s="61">
        <v>6015</v>
      </c>
      <c r="C71" s="62">
        <v>5744</v>
      </c>
      <c r="D71" s="62">
        <v>5884</v>
      </c>
      <c r="E71" s="63">
        <v>5835</v>
      </c>
      <c r="F71" s="61">
        <f t="shared" si="0"/>
        <v>5869.5</v>
      </c>
    </row>
    <row r="72" spans="1:6" ht="12" customHeight="1" x14ac:dyDescent="0.2">
      <c r="A72" s="60" t="str">
        <f>'Pregnant Women Participating'!A72</f>
        <v>Missouri</v>
      </c>
      <c r="B72" s="61">
        <v>16375</v>
      </c>
      <c r="C72" s="62">
        <v>15711</v>
      </c>
      <c r="D72" s="62">
        <v>15631</v>
      </c>
      <c r="E72" s="63">
        <v>15603</v>
      </c>
      <c r="F72" s="61">
        <f t="shared" si="0"/>
        <v>15830</v>
      </c>
    </row>
    <row r="73" spans="1:6" ht="12" customHeight="1" x14ac:dyDescent="0.2">
      <c r="A73" s="60" t="str">
        <f>'Pregnant Women Participating'!A73</f>
        <v>Montana</v>
      </c>
      <c r="B73" s="61">
        <v>1580</v>
      </c>
      <c r="C73" s="62">
        <v>1540</v>
      </c>
      <c r="D73" s="62">
        <v>1583</v>
      </c>
      <c r="E73" s="63">
        <v>1580</v>
      </c>
      <c r="F73" s="61">
        <f t="shared" si="0"/>
        <v>1570.75</v>
      </c>
    </row>
    <row r="74" spans="1:6" ht="12" customHeight="1" x14ac:dyDescent="0.2">
      <c r="A74" s="60" t="str">
        <f>'Pregnant Women Participating'!A74</f>
        <v>Nebraska</v>
      </c>
      <c r="B74" s="61">
        <v>4775</v>
      </c>
      <c r="C74" s="62">
        <v>4642</v>
      </c>
      <c r="D74" s="62">
        <v>4623</v>
      </c>
      <c r="E74" s="63">
        <v>4629</v>
      </c>
      <c r="F74" s="61">
        <f t="shared" si="0"/>
        <v>4667.25</v>
      </c>
    </row>
    <row r="75" spans="1:6" ht="12" customHeight="1" x14ac:dyDescent="0.2">
      <c r="A75" s="60" t="str">
        <f>'Pregnant Women Participating'!A75</f>
        <v>North Dakota</v>
      </c>
      <c r="B75" s="61">
        <v>1454</v>
      </c>
      <c r="C75" s="62">
        <v>1432</v>
      </c>
      <c r="D75" s="62">
        <v>1424</v>
      </c>
      <c r="E75" s="63">
        <v>1425</v>
      </c>
      <c r="F75" s="61">
        <f t="shared" si="0"/>
        <v>1433.75</v>
      </c>
    </row>
    <row r="76" spans="1:6" ht="12" customHeight="1" x14ac:dyDescent="0.2">
      <c r="A76" s="60" t="str">
        <f>'Pregnant Women Participating'!A76</f>
        <v>South Dakota</v>
      </c>
      <c r="B76" s="61">
        <v>1719</v>
      </c>
      <c r="C76" s="62">
        <v>1707</v>
      </c>
      <c r="D76" s="62">
        <v>1705</v>
      </c>
      <c r="E76" s="63">
        <v>1720</v>
      </c>
      <c r="F76" s="61">
        <f t="shared" si="0"/>
        <v>1712.75</v>
      </c>
    </row>
    <row r="77" spans="1:6" ht="12" customHeight="1" x14ac:dyDescent="0.2">
      <c r="A77" s="60" t="str">
        <f>'Pregnant Women Participating'!A77</f>
        <v>Wyoming</v>
      </c>
      <c r="B77" s="61">
        <v>959</v>
      </c>
      <c r="C77" s="62">
        <v>956</v>
      </c>
      <c r="D77" s="62">
        <v>964</v>
      </c>
      <c r="E77" s="63">
        <v>973</v>
      </c>
      <c r="F77" s="61">
        <f t="shared" si="0"/>
        <v>963</v>
      </c>
    </row>
    <row r="78" spans="1:6" ht="12" customHeight="1" x14ac:dyDescent="0.2">
      <c r="A78" s="60" t="str">
        <f>'Pregnant Women Participating'!A78</f>
        <v>Ute Mountain Ute Tribe, CO</v>
      </c>
      <c r="B78" s="61">
        <v>18</v>
      </c>
      <c r="C78" s="62">
        <v>13</v>
      </c>
      <c r="D78" s="62">
        <v>17</v>
      </c>
      <c r="E78" s="63">
        <v>22</v>
      </c>
      <c r="F78" s="61">
        <f t="shared" si="0"/>
        <v>17.5</v>
      </c>
    </row>
    <row r="79" spans="1:6" ht="12" customHeight="1" x14ac:dyDescent="0.2">
      <c r="A79" s="60" t="str">
        <f>'Pregnant Women Participating'!A79</f>
        <v>Omaha Sioux, NE</v>
      </c>
      <c r="B79" s="61">
        <v>42</v>
      </c>
      <c r="C79" s="62">
        <v>39</v>
      </c>
      <c r="D79" s="62">
        <v>40</v>
      </c>
      <c r="E79" s="63">
        <v>36</v>
      </c>
      <c r="F79" s="61">
        <f t="shared" si="0"/>
        <v>39.25</v>
      </c>
    </row>
    <row r="80" spans="1:6" ht="12" customHeight="1" x14ac:dyDescent="0.2">
      <c r="A80" s="60" t="str">
        <f>'Pregnant Women Participating'!A80</f>
        <v>Santee Sioux, NE</v>
      </c>
      <c r="B80" s="61">
        <v>21</v>
      </c>
      <c r="C80" s="62">
        <v>22</v>
      </c>
      <c r="D80" s="62">
        <v>21</v>
      </c>
      <c r="E80" s="63">
        <v>21</v>
      </c>
      <c r="F80" s="61">
        <f t="shared" si="0"/>
        <v>21.25</v>
      </c>
    </row>
    <row r="81" spans="1:6" ht="12" customHeight="1" x14ac:dyDescent="0.2">
      <c r="A81" s="60" t="str">
        <f>'Pregnant Women Participating'!A81</f>
        <v>Winnebago Tribe, NE</v>
      </c>
      <c r="B81" s="61">
        <v>21</v>
      </c>
      <c r="C81" s="62">
        <v>17</v>
      </c>
      <c r="D81" s="62">
        <v>22</v>
      </c>
      <c r="E81" s="63">
        <v>20</v>
      </c>
      <c r="F81" s="61">
        <f t="shared" si="0"/>
        <v>20</v>
      </c>
    </row>
    <row r="82" spans="1:6" ht="12" customHeight="1" x14ac:dyDescent="0.2">
      <c r="A82" s="60" t="str">
        <f>'Pregnant Women Participating'!A82</f>
        <v>Standing Rock Sioux Tribe, ND</v>
      </c>
      <c r="B82" s="61">
        <v>59</v>
      </c>
      <c r="C82" s="62">
        <v>59</v>
      </c>
      <c r="D82" s="62">
        <v>57</v>
      </c>
      <c r="E82" s="63">
        <v>54</v>
      </c>
      <c r="F82" s="61">
        <f t="shared" si="0"/>
        <v>57.25</v>
      </c>
    </row>
    <row r="83" spans="1:6" ht="12" customHeight="1" x14ac:dyDescent="0.2">
      <c r="A83" s="60" t="str">
        <f>'Pregnant Women Participating'!A83</f>
        <v>Three Affiliated Tribes, ND</v>
      </c>
      <c r="B83" s="61">
        <v>25</v>
      </c>
      <c r="C83" s="62">
        <v>22</v>
      </c>
      <c r="D83" s="62">
        <v>23</v>
      </c>
      <c r="E83" s="63">
        <v>22</v>
      </c>
      <c r="F83" s="61">
        <f t="shared" si="0"/>
        <v>23</v>
      </c>
    </row>
    <row r="84" spans="1:6" ht="12" customHeight="1" x14ac:dyDescent="0.2">
      <c r="A84" s="60" t="str">
        <f>'Pregnant Women Participating'!A84</f>
        <v>Cheyenne River Sioux, SD</v>
      </c>
      <c r="B84" s="61">
        <v>59</v>
      </c>
      <c r="C84" s="62">
        <v>69</v>
      </c>
      <c r="D84" s="62">
        <v>63</v>
      </c>
      <c r="E84" s="63">
        <v>67</v>
      </c>
      <c r="F84" s="61">
        <f t="shared" si="0"/>
        <v>64.5</v>
      </c>
    </row>
    <row r="85" spans="1:6" ht="12" customHeight="1" x14ac:dyDescent="0.2">
      <c r="A85" s="60" t="str">
        <f>'Pregnant Women Participating'!A85</f>
        <v>Rosebud Sioux, SD</v>
      </c>
      <c r="B85" s="61">
        <v>99</v>
      </c>
      <c r="C85" s="62">
        <v>113</v>
      </c>
      <c r="D85" s="62">
        <v>116</v>
      </c>
      <c r="E85" s="63">
        <v>116</v>
      </c>
      <c r="F85" s="61">
        <f t="shared" si="0"/>
        <v>111</v>
      </c>
    </row>
    <row r="86" spans="1:6" ht="12" customHeight="1" x14ac:dyDescent="0.2">
      <c r="A86" s="60" t="str">
        <f>'Pregnant Women Participating'!A86</f>
        <v>Northern Arapahoe, WY</v>
      </c>
      <c r="B86" s="61">
        <v>22</v>
      </c>
      <c r="C86" s="62">
        <v>36</v>
      </c>
      <c r="D86" s="62">
        <v>34</v>
      </c>
      <c r="E86" s="63">
        <v>37</v>
      </c>
      <c r="F86" s="61">
        <f t="shared" si="0"/>
        <v>32.25</v>
      </c>
    </row>
    <row r="87" spans="1:6" ht="12" customHeight="1" x14ac:dyDescent="0.2">
      <c r="A87" s="60" t="str">
        <f>'Pregnant Women Participating'!A87</f>
        <v>Shoshone Tribe, WY</v>
      </c>
      <c r="B87" s="61">
        <v>27</v>
      </c>
      <c r="C87" s="62">
        <v>19</v>
      </c>
      <c r="D87" s="62">
        <v>23</v>
      </c>
      <c r="E87" s="63">
        <v>20</v>
      </c>
      <c r="F87" s="61">
        <f t="shared" si="0"/>
        <v>22.25</v>
      </c>
    </row>
    <row r="88" spans="1:6" s="68" customFormat="1" ht="24.75" customHeight="1" x14ac:dyDescent="0.2">
      <c r="A88" s="64" t="str">
        <f>'Pregnant Women Participating'!A88</f>
        <v>Mountain Plains</v>
      </c>
      <c r="B88" s="65">
        <v>43254</v>
      </c>
      <c r="C88" s="66">
        <v>41968</v>
      </c>
      <c r="D88" s="66">
        <v>41952</v>
      </c>
      <c r="E88" s="67">
        <v>41885</v>
      </c>
      <c r="F88" s="65">
        <f t="shared" si="0"/>
        <v>42264.75</v>
      </c>
    </row>
    <row r="89" spans="1:6" ht="12" customHeight="1" x14ac:dyDescent="0.2">
      <c r="A89" s="69" t="str">
        <f>'Pregnant Women Participating'!A89</f>
        <v>Alaska</v>
      </c>
      <c r="B89" s="61">
        <v>1268</v>
      </c>
      <c r="C89" s="62">
        <v>1218</v>
      </c>
      <c r="D89" s="62">
        <v>1190</v>
      </c>
      <c r="E89" s="63">
        <v>1192</v>
      </c>
      <c r="F89" s="61">
        <f t="shared" si="0"/>
        <v>1217</v>
      </c>
    </row>
    <row r="90" spans="1:6" ht="12" customHeight="1" x14ac:dyDescent="0.2">
      <c r="A90" s="69" t="str">
        <f>'Pregnant Women Participating'!A90</f>
        <v>American Samoa</v>
      </c>
      <c r="B90" s="61">
        <v>420</v>
      </c>
      <c r="C90" s="62">
        <v>221</v>
      </c>
      <c r="D90" s="62">
        <v>220</v>
      </c>
      <c r="E90" s="63">
        <v>229</v>
      </c>
      <c r="F90" s="61">
        <f t="shared" si="0"/>
        <v>272.5</v>
      </c>
    </row>
    <row r="91" spans="1:6" ht="12" customHeight="1" x14ac:dyDescent="0.2">
      <c r="A91" s="69" t="str">
        <f>'Pregnant Women Participating'!A91</f>
        <v>California</v>
      </c>
      <c r="B91" s="61">
        <v>80943</v>
      </c>
      <c r="C91" s="62">
        <v>79651</v>
      </c>
      <c r="D91" s="62">
        <v>78945</v>
      </c>
      <c r="E91" s="63">
        <v>78741</v>
      </c>
      <c r="F91" s="61">
        <f t="shared" si="0"/>
        <v>79570</v>
      </c>
    </row>
    <row r="92" spans="1:6" ht="12" customHeight="1" x14ac:dyDescent="0.2">
      <c r="A92" s="69" t="str">
        <f>'Pregnant Women Participating'!A92</f>
        <v>Guam</v>
      </c>
      <c r="B92" s="61">
        <v>754</v>
      </c>
      <c r="C92" s="62">
        <v>700</v>
      </c>
      <c r="D92" s="62">
        <v>707</v>
      </c>
      <c r="E92" s="63">
        <v>676</v>
      </c>
      <c r="F92" s="61">
        <f t="shared" si="0"/>
        <v>709.25</v>
      </c>
    </row>
    <row r="93" spans="1:6" ht="12" customHeight="1" x14ac:dyDescent="0.2">
      <c r="A93" s="69" t="str">
        <f>'Pregnant Women Participating'!A93</f>
        <v>Hawaii</v>
      </c>
      <c r="B93" s="61">
        <v>2160</v>
      </c>
      <c r="C93" s="62">
        <v>2072</v>
      </c>
      <c r="D93" s="62">
        <v>2046</v>
      </c>
      <c r="E93" s="63">
        <v>2049</v>
      </c>
      <c r="F93" s="61">
        <f t="shared" si="0"/>
        <v>2081.75</v>
      </c>
    </row>
    <row r="94" spans="1:6" ht="12" customHeight="1" x14ac:dyDescent="0.2">
      <c r="A94" s="69" t="str">
        <f>'Pregnant Women Participating'!A94</f>
        <v>Idaho</v>
      </c>
      <c r="B94" s="61">
        <v>3096</v>
      </c>
      <c r="C94" s="62">
        <v>3028</v>
      </c>
      <c r="D94" s="62">
        <v>3034</v>
      </c>
      <c r="E94" s="63">
        <v>3078</v>
      </c>
      <c r="F94" s="61">
        <f t="shared" si="0"/>
        <v>3059</v>
      </c>
    </row>
    <row r="95" spans="1:6" ht="12" customHeight="1" x14ac:dyDescent="0.2">
      <c r="A95" s="69" t="str">
        <f>'Pregnant Women Participating'!A95</f>
        <v>Nevada</v>
      </c>
      <c r="B95" s="61">
        <v>7779</v>
      </c>
      <c r="C95" s="62">
        <v>7380</v>
      </c>
      <c r="D95" s="62">
        <v>7342</v>
      </c>
      <c r="E95" s="63">
        <v>7285</v>
      </c>
      <c r="F95" s="61">
        <f t="shared" si="0"/>
        <v>7446.5</v>
      </c>
    </row>
    <row r="96" spans="1:6" ht="12" customHeight="1" x14ac:dyDescent="0.2">
      <c r="A96" s="69" t="str">
        <f>'Pregnant Women Participating'!A96</f>
        <v>Oregon</v>
      </c>
      <c r="B96" s="61">
        <v>7789</v>
      </c>
      <c r="C96" s="62">
        <v>7629</v>
      </c>
      <c r="D96" s="62">
        <v>7630</v>
      </c>
      <c r="E96" s="63">
        <v>7589</v>
      </c>
      <c r="F96" s="61">
        <f t="shared" si="0"/>
        <v>7659.25</v>
      </c>
    </row>
    <row r="97" spans="1:6" ht="12" customHeight="1" x14ac:dyDescent="0.2">
      <c r="A97" s="69" t="str">
        <f>'Pregnant Women Participating'!A97</f>
        <v>Washington</v>
      </c>
      <c r="B97" s="61">
        <v>11927</v>
      </c>
      <c r="C97" s="62">
        <v>11496</v>
      </c>
      <c r="D97" s="62">
        <v>11263</v>
      </c>
      <c r="E97" s="63">
        <v>11315</v>
      </c>
      <c r="F97" s="61">
        <f t="shared" si="0"/>
        <v>11500.25</v>
      </c>
    </row>
    <row r="98" spans="1:6" ht="12" customHeight="1" x14ac:dyDescent="0.2">
      <c r="A98" s="69" t="str">
        <f>'Pregnant Women Participating'!A98</f>
        <v>Northern Marianas</v>
      </c>
      <c r="B98" s="61">
        <v>200</v>
      </c>
      <c r="C98" s="62">
        <v>194</v>
      </c>
      <c r="D98" s="62">
        <v>186</v>
      </c>
      <c r="E98" s="63">
        <v>194</v>
      </c>
      <c r="F98" s="61">
        <f t="shared" si="0"/>
        <v>193.5</v>
      </c>
    </row>
    <row r="99" spans="1:6" ht="12" customHeight="1" x14ac:dyDescent="0.2">
      <c r="A99" s="69" t="str">
        <f>'Pregnant Women Participating'!A99</f>
        <v>Inter-Tribal Council, NV</v>
      </c>
      <c r="B99" s="61">
        <v>66</v>
      </c>
      <c r="C99" s="62">
        <v>68</v>
      </c>
      <c r="D99" s="62">
        <v>64</v>
      </c>
      <c r="E99" s="63">
        <v>59</v>
      </c>
      <c r="F99" s="61">
        <f t="shared" si="0"/>
        <v>64.25</v>
      </c>
    </row>
    <row r="100" spans="1:6" s="68" customFormat="1" ht="24.75" customHeight="1" x14ac:dyDescent="0.2">
      <c r="A100" s="64" t="str">
        <f>'Pregnant Women Participating'!A100</f>
        <v>Western Region</v>
      </c>
      <c r="B100" s="65">
        <v>116402</v>
      </c>
      <c r="C100" s="66">
        <v>113657</v>
      </c>
      <c r="D100" s="66">
        <v>112627</v>
      </c>
      <c r="E100" s="67">
        <v>112407</v>
      </c>
      <c r="F100" s="65">
        <f t="shared" si="0"/>
        <v>113773.25</v>
      </c>
    </row>
    <row r="101" spans="1:6" s="74" customFormat="1" ht="16.5" customHeight="1" thickBot="1" x14ac:dyDescent="0.25">
      <c r="A101" s="70" t="str">
        <f>'Pregnant Women Participating'!A101</f>
        <v>TOTAL</v>
      </c>
      <c r="B101" s="71">
        <v>806467</v>
      </c>
      <c r="C101" s="72">
        <v>778152</v>
      </c>
      <c r="D101" s="72">
        <v>771339</v>
      </c>
      <c r="E101" s="73">
        <v>767091</v>
      </c>
      <c r="F101" s="71">
        <f t="shared" si="0"/>
        <v>780762.25</v>
      </c>
    </row>
    <row r="102" spans="1:6" ht="12.75" customHeight="1" thickTop="1" x14ac:dyDescent="0.2">
      <c r="A102" s="75"/>
    </row>
    <row r="103" spans="1:6" x14ac:dyDescent="0.2">
      <c r="A103" s="75"/>
    </row>
    <row r="104" spans="1:6" s="76" customFormat="1" ht="12.75" x14ac:dyDescent="0.2">
      <c r="A104" s="51" t="s">
        <v>1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F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5" width="11.7109375" style="3" customWidth="1"/>
    <col min="6" max="6" width="13.7109375" style="3" customWidth="1"/>
    <col min="7" max="16384" width="9.140625" style="3"/>
  </cols>
  <sheetData>
    <row r="1" spans="1:6" ht="12" customHeight="1" x14ac:dyDescent="0.2">
      <c r="A1" s="10" t="s">
        <v>8</v>
      </c>
      <c r="B1" s="2"/>
      <c r="C1" s="2"/>
      <c r="D1" s="2"/>
      <c r="E1" s="2"/>
    </row>
    <row r="2" spans="1:6" ht="12" customHeight="1" x14ac:dyDescent="0.2">
      <c r="A2" s="10" t="str">
        <f>'Pregnant Women Participating'!A2</f>
        <v>FISCAL YEAR 2026</v>
      </c>
      <c r="B2" s="2"/>
      <c r="C2" s="2"/>
      <c r="D2" s="2"/>
      <c r="E2" s="2"/>
    </row>
    <row r="3" spans="1:6" ht="12" customHeight="1" x14ac:dyDescent="0.2">
      <c r="A3" s="1" t="str">
        <f>'Pregnant Women Participating'!A3</f>
        <v>Data as of April 10, 2026</v>
      </c>
      <c r="B3" s="2"/>
      <c r="C3" s="2"/>
      <c r="D3" s="2"/>
      <c r="E3" s="2"/>
    </row>
    <row r="4" spans="1:6" ht="12" customHeight="1" x14ac:dyDescent="0.2">
      <c r="A4" s="2"/>
      <c r="B4" s="2"/>
      <c r="C4" s="2"/>
      <c r="D4" s="2"/>
      <c r="E4" s="2"/>
    </row>
    <row r="5" spans="1:6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48">
        <f>DATE(RIGHT(A2,4),1,1)</f>
        <v>46023</v>
      </c>
      <c r="F5" s="12" t="s">
        <v>12</v>
      </c>
    </row>
    <row r="6" spans="1:6" ht="12" customHeight="1" x14ac:dyDescent="0.2">
      <c r="A6" s="7" t="str">
        <f>'Pregnant Women Participating'!A6</f>
        <v>Connecticut</v>
      </c>
      <c r="B6" s="13">
        <v>11367</v>
      </c>
      <c r="C6" s="4">
        <v>11039</v>
      </c>
      <c r="D6" s="4">
        <v>11020</v>
      </c>
      <c r="E6" s="42">
        <v>10750</v>
      </c>
      <c r="F6" s="13">
        <f t="shared" ref="F6:F14" si="0">IF(SUM(B6:E6)&gt;0,AVERAGE(B6:E6)," ")</f>
        <v>11044</v>
      </c>
    </row>
    <row r="7" spans="1:6" ht="12" customHeight="1" x14ac:dyDescent="0.2">
      <c r="A7" s="7" t="str">
        <f>'Pregnant Women Participating'!A7</f>
        <v>Maine</v>
      </c>
      <c r="B7" s="13">
        <v>3974</v>
      </c>
      <c r="C7" s="4">
        <v>3844</v>
      </c>
      <c r="D7" s="4">
        <v>3824</v>
      </c>
      <c r="E7" s="42">
        <v>3867</v>
      </c>
      <c r="F7" s="13">
        <f t="shared" si="0"/>
        <v>3877.25</v>
      </c>
    </row>
    <row r="8" spans="1:6" ht="12" customHeight="1" x14ac:dyDescent="0.2">
      <c r="A8" s="7" t="str">
        <f>'Pregnant Women Participating'!A8</f>
        <v>Massachusetts</v>
      </c>
      <c r="B8" s="13">
        <v>23472</v>
      </c>
      <c r="C8" s="4">
        <v>23003</v>
      </c>
      <c r="D8" s="4">
        <v>22734</v>
      </c>
      <c r="E8" s="42">
        <v>22716</v>
      </c>
      <c r="F8" s="13">
        <f t="shared" si="0"/>
        <v>22981.25</v>
      </c>
    </row>
    <row r="9" spans="1:6" ht="12" customHeight="1" x14ac:dyDescent="0.2">
      <c r="A9" s="7" t="str">
        <f>'Pregnant Women Participating'!A9</f>
        <v>New Hampshire</v>
      </c>
      <c r="B9" s="13">
        <v>2270</v>
      </c>
      <c r="C9" s="4">
        <v>2188</v>
      </c>
      <c r="D9" s="4">
        <v>2193</v>
      </c>
      <c r="E9" s="42">
        <v>2203</v>
      </c>
      <c r="F9" s="13">
        <f t="shared" si="0"/>
        <v>2213.5</v>
      </c>
    </row>
    <row r="10" spans="1:6" ht="12" customHeight="1" x14ac:dyDescent="0.2">
      <c r="A10" s="7" t="str">
        <f>'Pregnant Women Participating'!A10</f>
        <v>New York</v>
      </c>
      <c r="B10" s="13">
        <v>89749</v>
      </c>
      <c r="C10" s="4">
        <v>87740</v>
      </c>
      <c r="D10" s="4">
        <v>87664</v>
      </c>
      <c r="E10" s="42">
        <v>87495</v>
      </c>
      <c r="F10" s="13">
        <f t="shared" si="0"/>
        <v>88162</v>
      </c>
    </row>
    <row r="11" spans="1:6" ht="12" customHeight="1" x14ac:dyDescent="0.2">
      <c r="A11" s="7" t="str">
        <f>'Pregnant Women Participating'!A11</f>
        <v>Rhode Island</v>
      </c>
      <c r="B11" s="13">
        <v>3834</v>
      </c>
      <c r="C11" s="4">
        <v>3710</v>
      </c>
      <c r="D11" s="4">
        <v>3687</v>
      </c>
      <c r="E11" s="42">
        <v>3704</v>
      </c>
      <c r="F11" s="13">
        <f t="shared" si="0"/>
        <v>3733.75</v>
      </c>
    </row>
    <row r="12" spans="1:6" ht="12" customHeight="1" x14ac:dyDescent="0.2">
      <c r="A12" s="7" t="str">
        <f>'Pregnant Women Participating'!A12</f>
        <v>Vermont</v>
      </c>
      <c r="B12" s="13">
        <v>1816</v>
      </c>
      <c r="C12" s="4">
        <v>1832</v>
      </c>
      <c r="D12" s="4">
        <v>1839</v>
      </c>
      <c r="E12" s="42">
        <v>1828</v>
      </c>
      <c r="F12" s="13">
        <f t="shared" si="0"/>
        <v>1828.75</v>
      </c>
    </row>
    <row r="13" spans="1:6" ht="12" customHeight="1" x14ac:dyDescent="0.2">
      <c r="A13" s="7" t="str">
        <f>'Pregnant Women Participating'!A13</f>
        <v>Virgin Islands</v>
      </c>
      <c r="B13" s="13">
        <v>535</v>
      </c>
      <c r="C13" s="4">
        <v>534</v>
      </c>
      <c r="D13" s="4">
        <v>514</v>
      </c>
      <c r="E13" s="42">
        <v>0</v>
      </c>
      <c r="F13" s="13">
        <f t="shared" si="0"/>
        <v>395.75</v>
      </c>
    </row>
    <row r="14" spans="1:6" ht="12" customHeight="1" x14ac:dyDescent="0.2">
      <c r="A14" s="7" t="str">
        <f>'Pregnant Women Participating'!A14</f>
        <v>Pleasant Point, ME</v>
      </c>
      <c r="B14" s="13">
        <v>7</v>
      </c>
      <c r="C14" s="4">
        <v>8</v>
      </c>
      <c r="D14" s="4">
        <v>9</v>
      </c>
      <c r="E14" s="42">
        <v>11</v>
      </c>
      <c r="F14" s="13">
        <f t="shared" si="0"/>
        <v>8.75</v>
      </c>
    </row>
    <row r="15" spans="1:6" s="17" customFormat="1" ht="24.75" customHeight="1" x14ac:dyDescent="0.2">
      <c r="A15" s="14" t="str">
        <f>'Pregnant Women Participating'!A15</f>
        <v>Northeast Region</v>
      </c>
      <c r="B15" s="16">
        <v>137024</v>
      </c>
      <c r="C15" s="15">
        <v>133898</v>
      </c>
      <c r="D15" s="15">
        <v>133484</v>
      </c>
      <c r="E15" s="41">
        <v>132574</v>
      </c>
      <c r="F15" s="16">
        <f t="shared" ref="F15:F101" si="1">IF(SUM(B15:E15)&gt;0,AVERAGE(B15:E15)," ")</f>
        <v>134245</v>
      </c>
    </row>
    <row r="16" spans="1:6" ht="12" customHeight="1" x14ac:dyDescent="0.2">
      <c r="A16" s="7" t="str">
        <f>'Pregnant Women Participating'!A16</f>
        <v>Delaware</v>
      </c>
      <c r="B16" s="13">
        <v>4826</v>
      </c>
      <c r="C16" s="4">
        <v>4786</v>
      </c>
      <c r="D16" s="4">
        <v>4791</v>
      </c>
      <c r="E16" s="42">
        <v>4759</v>
      </c>
      <c r="F16" s="13">
        <f t="shared" si="1"/>
        <v>4790.5</v>
      </c>
    </row>
    <row r="17" spans="1:6" ht="12" customHeight="1" x14ac:dyDescent="0.2">
      <c r="A17" s="7" t="str">
        <f>'Pregnant Women Participating'!A17</f>
        <v>District of Columbia</v>
      </c>
      <c r="B17" s="13">
        <v>2800</v>
      </c>
      <c r="C17" s="4">
        <v>2705</v>
      </c>
      <c r="D17" s="4">
        <v>2756</v>
      </c>
      <c r="E17" s="42">
        <v>2746</v>
      </c>
      <c r="F17" s="13">
        <f t="shared" si="1"/>
        <v>2751.75</v>
      </c>
    </row>
    <row r="18" spans="1:6" ht="12" customHeight="1" x14ac:dyDescent="0.2">
      <c r="A18" s="7" t="str">
        <f>'Pregnant Women Participating'!A18</f>
        <v>Maryland</v>
      </c>
      <c r="B18" s="13">
        <v>26863</v>
      </c>
      <c r="C18" s="4">
        <v>26152</v>
      </c>
      <c r="D18" s="4">
        <v>25801</v>
      </c>
      <c r="E18" s="42">
        <v>25514</v>
      </c>
      <c r="F18" s="13">
        <f t="shared" si="1"/>
        <v>26082.5</v>
      </c>
    </row>
    <row r="19" spans="1:6" ht="12" customHeight="1" x14ac:dyDescent="0.2">
      <c r="A19" s="7" t="str">
        <f>'Pregnant Women Participating'!A19</f>
        <v>New Jersey</v>
      </c>
      <c r="B19" s="13">
        <v>32593</v>
      </c>
      <c r="C19" s="4">
        <v>32180</v>
      </c>
      <c r="D19" s="4">
        <v>31777</v>
      </c>
      <c r="E19" s="42">
        <v>31765</v>
      </c>
      <c r="F19" s="13">
        <f t="shared" si="1"/>
        <v>32078.75</v>
      </c>
    </row>
    <row r="20" spans="1:6" ht="12" customHeight="1" x14ac:dyDescent="0.2">
      <c r="A20" s="7" t="str">
        <f>'Pregnant Women Participating'!A20</f>
        <v>Pennsylvania</v>
      </c>
      <c r="B20" s="13">
        <v>40069</v>
      </c>
      <c r="C20" s="4">
        <v>39036</v>
      </c>
      <c r="D20" s="4">
        <v>38347</v>
      </c>
      <c r="E20" s="42">
        <v>37961</v>
      </c>
      <c r="F20" s="13">
        <f t="shared" si="1"/>
        <v>38853.25</v>
      </c>
    </row>
    <row r="21" spans="1:6" ht="12" customHeight="1" x14ac:dyDescent="0.2">
      <c r="A21" s="7" t="str">
        <f>'Pregnant Women Participating'!A21</f>
        <v>Puerto Rico</v>
      </c>
      <c r="B21" s="13">
        <v>13946</v>
      </c>
      <c r="C21" s="4">
        <v>13456</v>
      </c>
      <c r="D21" s="4">
        <v>13559</v>
      </c>
      <c r="E21" s="42">
        <v>13734</v>
      </c>
      <c r="F21" s="13">
        <f t="shared" si="1"/>
        <v>13673.75</v>
      </c>
    </row>
    <row r="22" spans="1:6" ht="12" customHeight="1" x14ac:dyDescent="0.2">
      <c r="A22" s="7" t="str">
        <f>'Pregnant Women Participating'!A22</f>
        <v>Virginia</v>
      </c>
      <c r="B22" s="13">
        <v>25121</v>
      </c>
      <c r="C22" s="4">
        <v>24084</v>
      </c>
      <c r="D22" s="4">
        <v>23711</v>
      </c>
      <c r="E22" s="42">
        <v>23295</v>
      </c>
      <c r="F22" s="13">
        <f t="shared" si="1"/>
        <v>24052.75</v>
      </c>
    </row>
    <row r="23" spans="1:6" ht="12" customHeight="1" x14ac:dyDescent="0.2">
      <c r="A23" s="7" t="str">
        <f>'Pregnant Women Participating'!A23</f>
        <v>West Virginia</v>
      </c>
      <c r="B23" s="13">
        <v>8242</v>
      </c>
      <c r="C23" s="4">
        <v>8099</v>
      </c>
      <c r="D23" s="4">
        <v>8047</v>
      </c>
      <c r="E23" s="42">
        <v>7971</v>
      </c>
      <c r="F23" s="13">
        <f t="shared" si="1"/>
        <v>8089.75</v>
      </c>
    </row>
    <row r="24" spans="1:6" s="17" customFormat="1" ht="24.75" customHeight="1" x14ac:dyDescent="0.2">
      <c r="A24" s="14" t="str">
        <f>'Pregnant Women Participating'!A24</f>
        <v>Mid-Atlantic Region</v>
      </c>
      <c r="B24" s="16">
        <v>154460</v>
      </c>
      <c r="C24" s="15">
        <v>150498</v>
      </c>
      <c r="D24" s="15">
        <v>148789</v>
      </c>
      <c r="E24" s="41">
        <v>147745</v>
      </c>
      <c r="F24" s="16">
        <f t="shared" si="1"/>
        <v>150373</v>
      </c>
    </row>
    <row r="25" spans="1:6" ht="12" customHeight="1" x14ac:dyDescent="0.2">
      <c r="A25" s="7" t="str">
        <f>'Pregnant Women Participating'!A25</f>
        <v>Alabama</v>
      </c>
      <c r="B25" s="13">
        <v>26528</v>
      </c>
      <c r="C25" s="4">
        <v>25511</v>
      </c>
      <c r="D25" s="4">
        <v>25660</v>
      </c>
      <c r="E25" s="42">
        <v>26166</v>
      </c>
      <c r="F25" s="13">
        <f t="shared" si="1"/>
        <v>25966.25</v>
      </c>
    </row>
    <row r="26" spans="1:6" ht="12" customHeight="1" x14ac:dyDescent="0.2">
      <c r="A26" s="7" t="str">
        <f>'Pregnant Women Participating'!A26</f>
        <v>Florida</v>
      </c>
      <c r="B26" s="13">
        <v>95924</v>
      </c>
      <c r="C26" s="4">
        <v>92438</v>
      </c>
      <c r="D26" s="4">
        <v>91389</v>
      </c>
      <c r="E26" s="42">
        <v>90879</v>
      </c>
      <c r="F26" s="13">
        <f t="shared" si="1"/>
        <v>92657.5</v>
      </c>
    </row>
    <row r="27" spans="1:6" ht="12" customHeight="1" x14ac:dyDescent="0.2">
      <c r="A27" s="7" t="str">
        <f>'Pregnant Women Participating'!A27</f>
        <v>Georgia</v>
      </c>
      <c r="B27" s="13">
        <v>59962</v>
      </c>
      <c r="C27" s="4">
        <v>59229</v>
      </c>
      <c r="D27" s="4">
        <v>59115</v>
      </c>
      <c r="E27" s="42">
        <v>59004</v>
      </c>
      <c r="F27" s="13">
        <f t="shared" si="1"/>
        <v>59327.5</v>
      </c>
    </row>
    <row r="28" spans="1:6" ht="12" customHeight="1" x14ac:dyDescent="0.2">
      <c r="A28" s="7" t="str">
        <f>'Pregnant Women Participating'!A28</f>
        <v>Kentucky</v>
      </c>
      <c r="B28" s="13">
        <v>25093</v>
      </c>
      <c r="C28" s="4">
        <v>24535</v>
      </c>
      <c r="D28" s="4">
        <v>24331</v>
      </c>
      <c r="E28" s="42">
        <v>24157</v>
      </c>
      <c r="F28" s="13">
        <f t="shared" si="1"/>
        <v>24529</v>
      </c>
    </row>
    <row r="29" spans="1:6" ht="12" customHeight="1" x14ac:dyDescent="0.2">
      <c r="A29" s="7" t="str">
        <f>'Pregnant Women Participating'!A29</f>
        <v>Mississippi</v>
      </c>
      <c r="B29" s="13">
        <v>17187</v>
      </c>
      <c r="C29" s="4">
        <v>16651</v>
      </c>
      <c r="D29" s="4">
        <v>16174</v>
      </c>
      <c r="E29" s="42">
        <v>15788</v>
      </c>
      <c r="F29" s="13">
        <f t="shared" si="1"/>
        <v>16450</v>
      </c>
    </row>
    <row r="30" spans="1:6" ht="12" customHeight="1" x14ac:dyDescent="0.2">
      <c r="A30" s="7" t="str">
        <f>'Pregnant Women Participating'!A30</f>
        <v>North Carolina</v>
      </c>
      <c r="B30" s="13">
        <v>57379</v>
      </c>
      <c r="C30" s="4">
        <v>55825</v>
      </c>
      <c r="D30" s="4">
        <v>55392</v>
      </c>
      <c r="E30" s="42">
        <v>55315</v>
      </c>
      <c r="F30" s="13">
        <f t="shared" si="1"/>
        <v>55977.75</v>
      </c>
    </row>
    <row r="31" spans="1:6" ht="12" customHeight="1" x14ac:dyDescent="0.2">
      <c r="A31" s="7" t="str">
        <f>'Pregnant Women Participating'!A31</f>
        <v>South Carolina</v>
      </c>
      <c r="B31" s="13">
        <v>22821</v>
      </c>
      <c r="C31" s="4">
        <v>22353</v>
      </c>
      <c r="D31" s="4">
        <v>22139</v>
      </c>
      <c r="E31" s="42">
        <v>22019</v>
      </c>
      <c r="F31" s="13">
        <f t="shared" si="1"/>
        <v>22333</v>
      </c>
    </row>
    <row r="32" spans="1:6" ht="12" customHeight="1" x14ac:dyDescent="0.2">
      <c r="A32" s="7" t="str">
        <f>'Pregnant Women Participating'!A32</f>
        <v>Tennessee</v>
      </c>
      <c r="B32" s="13">
        <v>37094</v>
      </c>
      <c r="C32" s="4">
        <v>35976</v>
      </c>
      <c r="D32" s="4">
        <v>35695</v>
      </c>
      <c r="E32" s="42">
        <v>34880</v>
      </c>
      <c r="F32" s="13">
        <f t="shared" si="1"/>
        <v>35911.25</v>
      </c>
    </row>
    <row r="33" spans="1:6" ht="12" customHeight="1" x14ac:dyDescent="0.2">
      <c r="A33" s="7" t="str">
        <f>'Pregnant Women Participating'!A33</f>
        <v>Choctaw Indians, MS</v>
      </c>
      <c r="B33" s="13">
        <v>131</v>
      </c>
      <c r="C33" s="4">
        <v>120</v>
      </c>
      <c r="D33" s="4">
        <v>124</v>
      </c>
      <c r="E33" s="42">
        <v>138</v>
      </c>
      <c r="F33" s="13">
        <f t="shared" si="1"/>
        <v>128.25</v>
      </c>
    </row>
    <row r="34" spans="1:6" ht="12" customHeight="1" x14ac:dyDescent="0.2">
      <c r="A34" s="7" t="str">
        <f>'Pregnant Women Participating'!A34</f>
        <v>Eastern Cherokee, NC</v>
      </c>
      <c r="B34" s="13">
        <v>107</v>
      </c>
      <c r="C34" s="4">
        <v>107</v>
      </c>
      <c r="D34" s="4">
        <v>104</v>
      </c>
      <c r="E34" s="42">
        <v>113</v>
      </c>
      <c r="F34" s="13">
        <f t="shared" si="1"/>
        <v>107.75</v>
      </c>
    </row>
    <row r="35" spans="1:6" s="17" customFormat="1" ht="24.75" customHeight="1" x14ac:dyDescent="0.2">
      <c r="A35" s="14" t="str">
        <f>'Pregnant Women Participating'!A35</f>
        <v>Southeast Region</v>
      </c>
      <c r="B35" s="16">
        <v>342226</v>
      </c>
      <c r="C35" s="15">
        <v>332745</v>
      </c>
      <c r="D35" s="15">
        <v>330123</v>
      </c>
      <c r="E35" s="41">
        <v>328459</v>
      </c>
      <c r="F35" s="16">
        <f t="shared" si="1"/>
        <v>333388.25</v>
      </c>
    </row>
    <row r="36" spans="1:6" ht="12" customHeight="1" x14ac:dyDescent="0.2">
      <c r="A36" s="7" t="str">
        <f>'Pregnant Women Participating'!A36</f>
        <v>Illinois</v>
      </c>
      <c r="B36" s="13">
        <v>43754</v>
      </c>
      <c r="C36" s="4">
        <v>42393</v>
      </c>
      <c r="D36" s="4">
        <v>41865</v>
      </c>
      <c r="E36" s="42">
        <v>41846</v>
      </c>
      <c r="F36" s="13">
        <f t="shared" si="1"/>
        <v>42464.5</v>
      </c>
    </row>
    <row r="37" spans="1:6" ht="12" customHeight="1" x14ac:dyDescent="0.2">
      <c r="A37" s="7" t="str">
        <f>'Pregnant Women Participating'!A37</f>
        <v>Indiana</v>
      </c>
      <c r="B37" s="13">
        <v>34565</v>
      </c>
      <c r="C37" s="4">
        <v>33861</v>
      </c>
      <c r="D37" s="4">
        <v>33610</v>
      </c>
      <c r="E37" s="42">
        <v>33662</v>
      </c>
      <c r="F37" s="13">
        <f t="shared" si="1"/>
        <v>33924.5</v>
      </c>
    </row>
    <row r="38" spans="1:6" ht="12" customHeight="1" x14ac:dyDescent="0.2">
      <c r="A38" s="7" t="str">
        <f>'Pregnant Women Participating'!A38</f>
        <v>Iowa</v>
      </c>
      <c r="B38" s="13">
        <v>14185</v>
      </c>
      <c r="C38" s="4">
        <v>13886</v>
      </c>
      <c r="D38" s="4">
        <v>13930</v>
      </c>
      <c r="E38" s="42">
        <v>13855</v>
      </c>
      <c r="F38" s="13">
        <f t="shared" si="1"/>
        <v>13964</v>
      </c>
    </row>
    <row r="39" spans="1:6" ht="12" customHeight="1" x14ac:dyDescent="0.2">
      <c r="A39" s="7" t="str">
        <f>'Pregnant Women Participating'!A39</f>
        <v>Michigan</v>
      </c>
      <c r="B39" s="13">
        <v>41071</v>
      </c>
      <c r="C39" s="4">
        <v>40097</v>
      </c>
      <c r="D39" s="4">
        <v>39719</v>
      </c>
      <c r="E39" s="42">
        <v>39687</v>
      </c>
      <c r="F39" s="13">
        <f t="shared" si="1"/>
        <v>40143.5</v>
      </c>
    </row>
    <row r="40" spans="1:6" ht="12" customHeight="1" x14ac:dyDescent="0.2">
      <c r="A40" s="7" t="str">
        <f>'Pregnant Women Participating'!A40</f>
        <v>Minnesota</v>
      </c>
      <c r="B40" s="13">
        <v>21357</v>
      </c>
      <c r="C40" s="4">
        <v>20770</v>
      </c>
      <c r="D40" s="4">
        <v>20630</v>
      </c>
      <c r="E40" s="42">
        <v>20380</v>
      </c>
      <c r="F40" s="13">
        <f t="shared" si="1"/>
        <v>20784.25</v>
      </c>
    </row>
    <row r="41" spans="1:6" ht="12" customHeight="1" x14ac:dyDescent="0.2">
      <c r="A41" s="7" t="str">
        <f>'Pregnant Women Participating'!A41</f>
        <v>Ohio</v>
      </c>
      <c r="B41" s="13">
        <v>43307</v>
      </c>
      <c r="C41" s="4">
        <v>42062</v>
      </c>
      <c r="D41" s="4">
        <v>41528</v>
      </c>
      <c r="E41" s="42">
        <v>40974</v>
      </c>
      <c r="F41" s="13">
        <f t="shared" si="1"/>
        <v>41967.75</v>
      </c>
    </row>
    <row r="42" spans="1:6" ht="12" customHeight="1" x14ac:dyDescent="0.2">
      <c r="A42" s="7" t="str">
        <f>'Pregnant Women Participating'!A42</f>
        <v>Wisconsin</v>
      </c>
      <c r="B42" s="13">
        <v>19573</v>
      </c>
      <c r="C42" s="4">
        <v>19212</v>
      </c>
      <c r="D42" s="4">
        <v>19209</v>
      </c>
      <c r="E42" s="42">
        <v>19000</v>
      </c>
      <c r="F42" s="13">
        <f t="shared" si="1"/>
        <v>19248.5</v>
      </c>
    </row>
    <row r="43" spans="1:6" s="17" customFormat="1" ht="24.75" customHeight="1" x14ac:dyDescent="0.2">
      <c r="A43" s="14" t="str">
        <f>'Pregnant Women Participating'!A43</f>
        <v>Midwest Region</v>
      </c>
      <c r="B43" s="16">
        <v>217812</v>
      </c>
      <c r="C43" s="15">
        <v>212281</v>
      </c>
      <c r="D43" s="15">
        <v>210491</v>
      </c>
      <c r="E43" s="41">
        <v>209404</v>
      </c>
      <c r="F43" s="16">
        <f t="shared" si="1"/>
        <v>212497</v>
      </c>
    </row>
    <row r="44" spans="1:6" ht="12" customHeight="1" x14ac:dyDescent="0.2">
      <c r="A44" s="7" t="str">
        <f>'Pregnant Women Participating'!A44</f>
        <v>Arizona</v>
      </c>
      <c r="B44" s="13">
        <v>30879</v>
      </c>
      <c r="C44" s="4">
        <v>30279</v>
      </c>
      <c r="D44" s="4">
        <v>30060</v>
      </c>
      <c r="E44" s="42">
        <v>30029</v>
      </c>
      <c r="F44" s="13">
        <f t="shared" si="1"/>
        <v>30311.75</v>
      </c>
    </row>
    <row r="45" spans="1:6" ht="12" customHeight="1" x14ac:dyDescent="0.2">
      <c r="A45" s="7" t="str">
        <f>'Pregnant Women Participating'!A45</f>
        <v>Arkansas</v>
      </c>
      <c r="B45" s="13">
        <v>16781</v>
      </c>
      <c r="C45" s="4">
        <v>15845</v>
      </c>
      <c r="D45" s="4">
        <v>15542</v>
      </c>
      <c r="E45" s="42">
        <v>15916</v>
      </c>
      <c r="F45" s="13">
        <f t="shared" si="1"/>
        <v>16021</v>
      </c>
    </row>
    <row r="46" spans="1:6" ht="12" customHeight="1" x14ac:dyDescent="0.2">
      <c r="A46" s="7" t="str">
        <f>'Pregnant Women Participating'!A46</f>
        <v>Louisiana</v>
      </c>
      <c r="B46" s="13">
        <v>27636</v>
      </c>
      <c r="C46" s="4">
        <v>26754</v>
      </c>
      <c r="D46" s="4">
        <v>26681</v>
      </c>
      <c r="E46" s="42">
        <v>26210</v>
      </c>
      <c r="F46" s="13">
        <f t="shared" si="1"/>
        <v>26820.25</v>
      </c>
    </row>
    <row r="47" spans="1:6" ht="12" customHeight="1" x14ac:dyDescent="0.2">
      <c r="A47" s="7" t="str">
        <f>'Pregnant Women Participating'!A47</f>
        <v>New Mexico</v>
      </c>
      <c r="B47" s="13">
        <v>10623</v>
      </c>
      <c r="C47" s="4">
        <v>9910</v>
      </c>
      <c r="D47" s="4">
        <v>9851</v>
      </c>
      <c r="E47" s="42">
        <v>10349</v>
      </c>
      <c r="F47" s="13">
        <f t="shared" si="1"/>
        <v>10183.25</v>
      </c>
    </row>
    <row r="48" spans="1:6" ht="12" customHeight="1" x14ac:dyDescent="0.2">
      <c r="A48" s="7" t="str">
        <f>'Pregnant Women Participating'!A48</f>
        <v>Oklahoma</v>
      </c>
      <c r="B48" s="13">
        <v>18412</v>
      </c>
      <c r="C48" s="4">
        <v>17761</v>
      </c>
      <c r="D48" s="4">
        <v>17429</v>
      </c>
      <c r="E48" s="42">
        <v>17214</v>
      </c>
      <c r="F48" s="13">
        <f t="shared" si="1"/>
        <v>17704</v>
      </c>
    </row>
    <row r="49" spans="1:6" ht="12" customHeight="1" x14ac:dyDescent="0.2">
      <c r="A49" s="7" t="str">
        <f>'Pregnant Women Participating'!A49</f>
        <v>Texas</v>
      </c>
      <c r="B49" s="13">
        <v>185119</v>
      </c>
      <c r="C49" s="4">
        <v>179759</v>
      </c>
      <c r="D49" s="4">
        <v>178601</v>
      </c>
      <c r="E49" s="42">
        <v>175398</v>
      </c>
      <c r="F49" s="13">
        <f t="shared" si="1"/>
        <v>179719.25</v>
      </c>
    </row>
    <row r="50" spans="1:6" ht="12" customHeight="1" x14ac:dyDescent="0.2">
      <c r="A50" s="7" t="str">
        <f>'Pregnant Women Participating'!A50</f>
        <v>Utah</v>
      </c>
      <c r="B50" s="13">
        <v>10660</v>
      </c>
      <c r="C50" s="4">
        <v>10432</v>
      </c>
      <c r="D50" s="4">
        <v>10396</v>
      </c>
      <c r="E50" s="42">
        <v>10201</v>
      </c>
      <c r="F50" s="13">
        <f t="shared" si="1"/>
        <v>10422.25</v>
      </c>
    </row>
    <row r="51" spans="1:6" ht="12" customHeight="1" x14ac:dyDescent="0.2">
      <c r="A51" s="7" t="str">
        <f>'Pregnant Women Participating'!A51</f>
        <v>Inter-Tribal Council, AZ</v>
      </c>
      <c r="B51" s="13">
        <v>1258</v>
      </c>
      <c r="C51" s="4">
        <v>1201</v>
      </c>
      <c r="D51" s="4">
        <v>1217</v>
      </c>
      <c r="E51" s="42">
        <v>1244</v>
      </c>
      <c r="F51" s="13">
        <f t="shared" si="1"/>
        <v>1230</v>
      </c>
    </row>
    <row r="52" spans="1:6" ht="12" customHeight="1" x14ac:dyDescent="0.2">
      <c r="A52" s="7" t="str">
        <f>'Pregnant Women Participating'!A52</f>
        <v>Navajo Nation, AZ</v>
      </c>
      <c r="B52" s="13">
        <v>820</v>
      </c>
      <c r="C52" s="4">
        <v>775</v>
      </c>
      <c r="D52" s="4">
        <v>775</v>
      </c>
      <c r="E52" s="42">
        <v>792</v>
      </c>
      <c r="F52" s="13">
        <f t="shared" si="1"/>
        <v>790.5</v>
      </c>
    </row>
    <row r="53" spans="1:6" ht="12" customHeight="1" x14ac:dyDescent="0.2">
      <c r="A53" s="7" t="str">
        <f>'Pregnant Women Participating'!A53</f>
        <v>Acoma, Canoncito &amp; Laguna, NM</v>
      </c>
      <c r="B53" s="13">
        <v>67</v>
      </c>
      <c r="C53" s="4">
        <v>63</v>
      </c>
      <c r="D53" s="4">
        <v>59</v>
      </c>
      <c r="E53" s="42">
        <v>60</v>
      </c>
      <c r="F53" s="13">
        <f t="shared" si="1"/>
        <v>62.25</v>
      </c>
    </row>
    <row r="54" spans="1:6" ht="12" customHeight="1" x14ac:dyDescent="0.2">
      <c r="A54" s="7" t="str">
        <f>'Pregnant Women Participating'!A54</f>
        <v>Eight Northern Pueblos, NM</v>
      </c>
      <c r="B54" s="13">
        <v>65</v>
      </c>
      <c r="C54" s="4">
        <v>62</v>
      </c>
      <c r="D54" s="4">
        <v>65</v>
      </c>
      <c r="E54" s="42">
        <v>65</v>
      </c>
      <c r="F54" s="13">
        <f t="shared" si="1"/>
        <v>64.25</v>
      </c>
    </row>
    <row r="55" spans="1:6" ht="12" customHeight="1" x14ac:dyDescent="0.2">
      <c r="A55" s="7" t="str">
        <f>'Pregnant Women Participating'!A55</f>
        <v>Five Sandoval Pueblos, NM</v>
      </c>
      <c r="B55" s="13">
        <v>50</v>
      </c>
      <c r="C55" s="4">
        <v>43</v>
      </c>
      <c r="D55" s="4">
        <v>41</v>
      </c>
      <c r="E55" s="42">
        <v>45</v>
      </c>
      <c r="F55" s="13">
        <f t="shared" si="1"/>
        <v>44.75</v>
      </c>
    </row>
    <row r="56" spans="1:6" ht="12" customHeight="1" x14ac:dyDescent="0.2">
      <c r="A56" s="7" t="str">
        <f>'Pregnant Women Participating'!A56</f>
        <v>Isleta Pueblo, NM</v>
      </c>
      <c r="B56" s="13">
        <v>205</v>
      </c>
      <c r="C56" s="4">
        <v>193</v>
      </c>
      <c r="D56" s="4">
        <v>197</v>
      </c>
      <c r="E56" s="42">
        <v>193</v>
      </c>
      <c r="F56" s="13">
        <f t="shared" si="1"/>
        <v>197</v>
      </c>
    </row>
    <row r="57" spans="1:6" ht="12" customHeight="1" x14ac:dyDescent="0.2">
      <c r="A57" s="7" t="str">
        <f>'Pregnant Women Participating'!A57</f>
        <v>San Felipe Pueblo, NM</v>
      </c>
      <c r="B57" s="13">
        <v>44</v>
      </c>
      <c r="C57" s="4">
        <v>46</v>
      </c>
      <c r="D57" s="4">
        <v>40</v>
      </c>
      <c r="E57" s="42">
        <v>44</v>
      </c>
      <c r="F57" s="13">
        <f t="shared" si="1"/>
        <v>43.5</v>
      </c>
    </row>
    <row r="58" spans="1:6" ht="12" customHeight="1" x14ac:dyDescent="0.2">
      <c r="A58" s="7" t="str">
        <f>'Pregnant Women Participating'!A58</f>
        <v>Santo Domingo Tribe, NM</v>
      </c>
      <c r="B58" s="13">
        <v>21</v>
      </c>
      <c r="C58" s="4">
        <v>20</v>
      </c>
      <c r="D58" s="4">
        <v>19</v>
      </c>
      <c r="E58" s="42">
        <v>19</v>
      </c>
      <c r="F58" s="13">
        <f t="shared" si="1"/>
        <v>19.75</v>
      </c>
    </row>
    <row r="59" spans="1:6" ht="12" customHeight="1" x14ac:dyDescent="0.2">
      <c r="A59" s="7" t="str">
        <f>'Pregnant Women Participating'!A59</f>
        <v>Zuni Pueblo, NM</v>
      </c>
      <c r="B59" s="13">
        <v>90</v>
      </c>
      <c r="C59" s="4">
        <v>82</v>
      </c>
      <c r="D59" s="4">
        <v>83</v>
      </c>
      <c r="E59" s="42">
        <v>87</v>
      </c>
      <c r="F59" s="13">
        <f t="shared" si="1"/>
        <v>85.5</v>
      </c>
    </row>
    <row r="60" spans="1:6" ht="12" customHeight="1" x14ac:dyDescent="0.2">
      <c r="A60" s="7" t="str">
        <f>'Pregnant Women Participating'!A60</f>
        <v>Cherokee Nation, OK</v>
      </c>
      <c r="B60" s="13">
        <v>1348</v>
      </c>
      <c r="C60" s="4">
        <v>1305</v>
      </c>
      <c r="D60" s="4">
        <v>1332</v>
      </c>
      <c r="E60" s="42">
        <v>1310</v>
      </c>
      <c r="F60" s="13">
        <f t="shared" si="1"/>
        <v>1323.75</v>
      </c>
    </row>
    <row r="61" spans="1:6" ht="12" customHeight="1" x14ac:dyDescent="0.2">
      <c r="A61" s="7" t="str">
        <f>'Pregnant Women Participating'!A61</f>
        <v>Chickasaw Nation, OK</v>
      </c>
      <c r="B61" s="13">
        <v>835</v>
      </c>
      <c r="C61" s="4">
        <v>820</v>
      </c>
      <c r="D61" s="4">
        <v>838</v>
      </c>
      <c r="E61" s="42">
        <v>812</v>
      </c>
      <c r="F61" s="13">
        <f t="shared" si="1"/>
        <v>826.25</v>
      </c>
    </row>
    <row r="62" spans="1:6" ht="12" customHeight="1" x14ac:dyDescent="0.2">
      <c r="A62" s="7" t="str">
        <f>'Pregnant Women Participating'!A62</f>
        <v>Choctaw Nation, OK</v>
      </c>
      <c r="B62" s="13">
        <v>1018</v>
      </c>
      <c r="C62" s="4">
        <v>1007</v>
      </c>
      <c r="D62" s="4">
        <v>1025</v>
      </c>
      <c r="E62" s="42">
        <v>1012</v>
      </c>
      <c r="F62" s="13">
        <f t="shared" si="1"/>
        <v>1015.5</v>
      </c>
    </row>
    <row r="63" spans="1:6" ht="12" customHeight="1" x14ac:dyDescent="0.2">
      <c r="A63" s="7" t="str">
        <f>'Pregnant Women Participating'!A63</f>
        <v>Citizen Potawatomi Nation, OK</v>
      </c>
      <c r="B63" s="13">
        <v>263</v>
      </c>
      <c r="C63" s="4">
        <v>266</v>
      </c>
      <c r="D63" s="4">
        <v>265</v>
      </c>
      <c r="E63" s="42">
        <v>262</v>
      </c>
      <c r="F63" s="13">
        <f t="shared" si="1"/>
        <v>264</v>
      </c>
    </row>
    <row r="64" spans="1:6" ht="12" customHeight="1" x14ac:dyDescent="0.2">
      <c r="A64" s="7" t="str">
        <f>'Pregnant Women Participating'!A64</f>
        <v>Inter-Tribal Council, OK</v>
      </c>
      <c r="B64" s="13">
        <v>139</v>
      </c>
      <c r="C64" s="4">
        <v>136</v>
      </c>
      <c r="D64" s="4">
        <v>138</v>
      </c>
      <c r="E64" s="42">
        <v>132</v>
      </c>
      <c r="F64" s="13">
        <f t="shared" si="1"/>
        <v>136.25</v>
      </c>
    </row>
    <row r="65" spans="1:6" ht="12" customHeight="1" x14ac:dyDescent="0.2">
      <c r="A65" s="7" t="str">
        <f>'Pregnant Women Participating'!A65</f>
        <v>Muscogee Creek Nation, OK</v>
      </c>
      <c r="B65" s="13">
        <v>420</v>
      </c>
      <c r="C65" s="4">
        <v>407</v>
      </c>
      <c r="D65" s="4">
        <v>408</v>
      </c>
      <c r="E65" s="42">
        <v>386</v>
      </c>
      <c r="F65" s="13">
        <f t="shared" si="1"/>
        <v>405.25</v>
      </c>
    </row>
    <row r="66" spans="1:6" ht="12" customHeight="1" x14ac:dyDescent="0.2">
      <c r="A66" s="7" t="str">
        <f>'Pregnant Women Participating'!A66</f>
        <v>Osage Tribal Council, OK</v>
      </c>
      <c r="B66" s="13">
        <v>544</v>
      </c>
      <c r="C66" s="4">
        <v>513</v>
      </c>
      <c r="D66" s="4">
        <v>497</v>
      </c>
      <c r="E66" s="42">
        <v>496</v>
      </c>
      <c r="F66" s="13">
        <f t="shared" si="1"/>
        <v>512.5</v>
      </c>
    </row>
    <row r="67" spans="1:6" ht="12" customHeight="1" x14ac:dyDescent="0.2">
      <c r="A67" s="7" t="str">
        <f>'Pregnant Women Participating'!A67</f>
        <v>Otoe-Missouria Tribe, OK</v>
      </c>
      <c r="B67" s="13">
        <v>102</v>
      </c>
      <c r="C67" s="4">
        <v>102</v>
      </c>
      <c r="D67" s="4">
        <v>99</v>
      </c>
      <c r="E67" s="42">
        <v>100</v>
      </c>
      <c r="F67" s="13">
        <f t="shared" si="1"/>
        <v>100.75</v>
      </c>
    </row>
    <row r="68" spans="1:6" ht="12" customHeight="1" x14ac:dyDescent="0.2">
      <c r="A68" s="7" t="str">
        <f>'Pregnant Women Participating'!A68</f>
        <v>Wichita, Caddo &amp; Delaware (WCD), OK</v>
      </c>
      <c r="B68" s="13">
        <v>855</v>
      </c>
      <c r="C68" s="4">
        <v>842</v>
      </c>
      <c r="D68" s="4">
        <v>814</v>
      </c>
      <c r="E68" s="42">
        <v>791</v>
      </c>
      <c r="F68" s="13">
        <f t="shared" si="1"/>
        <v>825.5</v>
      </c>
    </row>
    <row r="69" spans="1:6" s="17" customFormat="1" ht="24.75" customHeight="1" x14ac:dyDescent="0.2">
      <c r="A69" s="14" t="str">
        <f>'Pregnant Women Participating'!A69</f>
        <v>Southwest Region</v>
      </c>
      <c r="B69" s="16">
        <v>308254</v>
      </c>
      <c r="C69" s="15">
        <v>298623</v>
      </c>
      <c r="D69" s="15">
        <v>296472</v>
      </c>
      <c r="E69" s="41">
        <v>293167</v>
      </c>
      <c r="F69" s="16">
        <f t="shared" si="1"/>
        <v>299129</v>
      </c>
    </row>
    <row r="70" spans="1:6" ht="12" customHeight="1" x14ac:dyDescent="0.2">
      <c r="A70" s="7" t="str">
        <f>'Pregnant Women Participating'!A70</f>
        <v>Colorado</v>
      </c>
      <c r="B70" s="13">
        <v>19722</v>
      </c>
      <c r="C70" s="4">
        <v>19355</v>
      </c>
      <c r="D70" s="4">
        <v>19184</v>
      </c>
      <c r="E70" s="42">
        <v>19104</v>
      </c>
      <c r="F70" s="13">
        <f t="shared" si="1"/>
        <v>19341.25</v>
      </c>
    </row>
    <row r="71" spans="1:6" ht="12" customHeight="1" x14ac:dyDescent="0.2">
      <c r="A71" s="7" t="str">
        <f>'Pregnant Women Participating'!A71</f>
        <v>Kansas</v>
      </c>
      <c r="B71" s="13">
        <v>10742</v>
      </c>
      <c r="C71" s="4">
        <v>10231</v>
      </c>
      <c r="D71" s="4">
        <v>10351</v>
      </c>
      <c r="E71" s="42">
        <v>10317</v>
      </c>
      <c r="F71" s="13">
        <f t="shared" si="1"/>
        <v>10410.25</v>
      </c>
    </row>
    <row r="72" spans="1:6" ht="12" customHeight="1" x14ac:dyDescent="0.2">
      <c r="A72" s="7" t="str">
        <f>'Pregnant Women Participating'!A72</f>
        <v>Missouri</v>
      </c>
      <c r="B72" s="13">
        <v>24731</v>
      </c>
      <c r="C72" s="4">
        <v>23883</v>
      </c>
      <c r="D72" s="4">
        <v>23512</v>
      </c>
      <c r="E72" s="42">
        <v>23324</v>
      </c>
      <c r="F72" s="13">
        <f t="shared" si="1"/>
        <v>23862.5</v>
      </c>
    </row>
    <row r="73" spans="1:6" ht="12" customHeight="1" x14ac:dyDescent="0.2">
      <c r="A73" s="7" t="str">
        <f>'Pregnant Women Participating'!A73</f>
        <v>Montana</v>
      </c>
      <c r="B73" s="13">
        <v>2917</v>
      </c>
      <c r="C73" s="4">
        <v>2823</v>
      </c>
      <c r="D73" s="4">
        <v>2877</v>
      </c>
      <c r="E73" s="42">
        <v>2861</v>
      </c>
      <c r="F73" s="13">
        <f t="shared" si="1"/>
        <v>2869.5</v>
      </c>
    </row>
    <row r="74" spans="1:6" ht="12" customHeight="1" x14ac:dyDescent="0.2">
      <c r="A74" s="7" t="str">
        <f>'Pregnant Women Participating'!A74</f>
        <v>Nebraska</v>
      </c>
      <c r="B74" s="13">
        <v>8103</v>
      </c>
      <c r="C74" s="4">
        <v>7875</v>
      </c>
      <c r="D74" s="4">
        <v>7839</v>
      </c>
      <c r="E74" s="42">
        <v>7846</v>
      </c>
      <c r="F74" s="13">
        <f t="shared" si="1"/>
        <v>7915.75</v>
      </c>
    </row>
    <row r="75" spans="1:6" ht="12" customHeight="1" x14ac:dyDescent="0.2">
      <c r="A75" s="7" t="str">
        <f>'Pregnant Women Participating'!A75</f>
        <v>North Dakota</v>
      </c>
      <c r="B75" s="13">
        <v>2347</v>
      </c>
      <c r="C75" s="4">
        <v>2326</v>
      </c>
      <c r="D75" s="4">
        <v>2294</v>
      </c>
      <c r="E75" s="42">
        <v>2275</v>
      </c>
      <c r="F75" s="13">
        <f t="shared" si="1"/>
        <v>2310.5</v>
      </c>
    </row>
    <row r="76" spans="1:6" ht="12" customHeight="1" x14ac:dyDescent="0.2">
      <c r="A76" s="7" t="str">
        <f>'Pregnant Women Participating'!A76</f>
        <v>South Dakota</v>
      </c>
      <c r="B76" s="13">
        <v>3075</v>
      </c>
      <c r="C76" s="4">
        <v>3037</v>
      </c>
      <c r="D76" s="4">
        <v>3037</v>
      </c>
      <c r="E76" s="42">
        <v>3057</v>
      </c>
      <c r="F76" s="13">
        <f t="shared" si="1"/>
        <v>3051.5</v>
      </c>
    </row>
    <row r="77" spans="1:6" ht="12" customHeight="1" x14ac:dyDescent="0.2">
      <c r="A77" s="7" t="str">
        <f>'Pregnant Women Participating'!A77</f>
        <v>Wyoming</v>
      </c>
      <c r="B77" s="13">
        <v>1694</v>
      </c>
      <c r="C77" s="4">
        <v>1662</v>
      </c>
      <c r="D77" s="4">
        <v>1676</v>
      </c>
      <c r="E77" s="42">
        <v>1673</v>
      </c>
      <c r="F77" s="13">
        <f t="shared" si="1"/>
        <v>1676.25</v>
      </c>
    </row>
    <row r="78" spans="1:6" ht="12" customHeight="1" x14ac:dyDescent="0.2">
      <c r="A78" s="7" t="str">
        <f>'Pregnant Women Participating'!A78</f>
        <v>Ute Mountain Ute Tribe, CO</v>
      </c>
      <c r="B78" s="13">
        <v>32</v>
      </c>
      <c r="C78" s="4">
        <v>25</v>
      </c>
      <c r="D78" s="4">
        <v>26</v>
      </c>
      <c r="E78" s="42">
        <v>32</v>
      </c>
      <c r="F78" s="13">
        <f t="shared" si="1"/>
        <v>28.75</v>
      </c>
    </row>
    <row r="79" spans="1:6" ht="12" customHeight="1" x14ac:dyDescent="0.2">
      <c r="A79" s="7" t="str">
        <f>'Pregnant Women Participating'!A79</f>
        <v>Omaha Sioux, NE</v>
      </c>
      <c r="B79" s="13">
        <v>59</v>
      </c>
      <c r="C79" s="4">
        <v>54</v>
      </c>
      <c r="D79" s="4">
        <v>53</v>
      </c>
      <c r="E79" s="42">
        <v>50</v>
      </c>
      <c r="F79" s="13">
        <f t="shared" si="1"/>
        <v>54</v>
      </c>
    </row>
    <row r="80" spans="1:6" ht="12" customHeight="1" x14ac:dyDescent="0.2">
      <c r="A80" s="7" t="str">
        <f>'Pregnant Women Participating'!A80</f>
        <v>Santee Sioux, NE</v>
      </c>
      <c r="B80" s="13">
        <v>23</v>
      </c>
      <c r="C80" s="4">
        <v>23</v>
      </c>
      <c r="D80" s="4">
        <v>22</v>
      </c>
      <c r="E80" s="42">
        <v>22</v>
      </c>
      <c r="F80" s="13">
        <f t="shared" si="1"/>
        <v>22.5</v>
      </c>
    </row>
    <row r="81" spans="1:6" ht="12" customHeight="1" x14ac:dyDescent="0.2">
      <c r="A81" s="7" t="str">
        <f>'Pregnant Women Participating'!A81</f>
        <v>Winnebago Tribe, NE</v>
      </c>
      <c r="B81" s="13">
        <v>31</v>
      </c>
      <c r="C81" s="4">
        <v>27</v>
      </c>
      <c r="D81" s="4">
        <v>30</v>
      </c>
      <c r="E81" s="42">
        <v>27</v>
      </c>
      <c r="F81" s="13">
        <f t="shared" si="1"/>
        <v>28.75</v>
      </c>
    </row>
    <row r="82" spans="1:6" ht="12" customHeight="1" x14ac:dyDescent="0.2">
      <c r="A82" s="7" t="str">
        <f>'Pregnant Women Participating'!A82</f>
        <v>Standing Rock Sioux Tribe, ND</v>
      </c>
      <c r="B82" s="13">
        <v>72</v>
      </c>
      <c r="C82" s="4">
        <v>68</v>
      </c>
      <c r="D82" s="4">
        <v>66</v>
      </c>
      <c r="E82" s="42">
        <v>64</v>
      </c>
      <c r="F82" s="13">
        <f t="shared" si="1"/>
        <v>67.5</v>
      </c>
    </row>
    <row r="83" spans="1:6" ht="12" customHeight="1" x14ac:dyDescent="0.2">
      <c r="A83" s="7" t="str">
        <f>'Pregnant Women Participating'!A83</f>
        <v>Three Affiliated Tribes, ND</v>
      </c>
      <c r="B83" s="13">
        <v>30</v>
      </c>
      <c r="C83" s="4">
        <v>26</v>
      </c>
      <c r="D83" s="4">
        <v>29</v>
      </c>
      <c r="E83" s="42">
        <v>28</v>
      </c>
      <c r="F83" s="13">
        <f t="shared" si="1"/>
        <v>28.25</v>
      </c>
    </row>
    <row r="84" spans="1:6" ht="12" customHeight="1" x14ac:dyDescent="0.2">
      <c r="A84" s="7" t="str">
        <f>'Pregnant Women Participating'!A84</f>
        <v>Cheyenne River Sioux, SD</v>
      </c>
      <c r="B84" s="13">
        <v>96</v>
      </c>
      <c r="C84" s="4">
        <v>97</v>
      </c>
      <c r="D84" s="4">
        <v>91</v>
      </c>
      <c r="E84" s="42">
        <v>95</v>
      </c>
      <c r="F84" s="13">
        <f t="shared" si="1"/>
        <v>94.75</v>
      </c>
    </row>
    <row r="85" spans="1:6" ht="12" customHeight="1" x14ac:dyDescent="0.2">
      <c r="A85" s="7" t="str">
        <f>'Pregnant Women Participating'!A85</f>
        <v>Rosebud Sioux, SD</v>
      </c>
      <c r="B85" s="13">
        <v>184</v>
      </c>
      <c r="C85" s="4">
        <v>181</v>
      </c>
      <c r="D85" s="4">
        <v>183</v>
      </c>
      <c r="E85" s="42">
        <v>180</v>
      </c>
      <c r="F85" s="13">
        <f t="shared" si="1"/>
        <v>182</v>
      </c>
    </row>
    <row r="86" spans="1:6" ht="12" customHeight="1" x14ac:dyDescent="0.2">
      <c r="A86" s="7" t="str">
        <f>'Pregnant Women Participating'!A86</f>
        <v>Northern Arapahoe, WY</v>
      </c>
      <c r="B86" s="13">
        <v>50</v>
      </c>
      <c r="C86" s="4">
        <v>50</v>
      </c>
      <c r="D86" s="4">
        <v>49</v>
      </c>
      <c r="E86" s="42">
        <v>49</v>
      </c>
      <c r="F86" s="13">
        <f t="shared" si="1"/>
        <v>49.5</v>
      </c>
    </row>
    <row r="87" spans="1:6" ht="12" customHeight="1" x14ac:dyDescent="0.2">
      <c r="A87" s="7" t="str">
        <f>'Pregnant Women Participating'!A87</f>
        <v>Shoshone Tribe, WY</v>
      </c>
      <c r="B87" s="13">
        <v>33</v>
      </c>
      <c r="C87" s="4">
        <v>26</v>
      </c>
      <c r="D87" s="4">
        <v>29</v>
      </c>
      <c r="E87" s="42">
        <v>26</v>
      </c>
      <c r="F87" s="13">
        <f t="shared" si="1"/>
        <v>28.5</v>
      </c>
    </row>
    <row r="88" spans="1:6" s="17" customFormat="1" ht="24.75" customHeight="1" x14ac:dyDescent="0.2">
      <c r="A88" s="14" t="str">
        <f>'Pregnant Women Participating'!A88</f>
        <v>Mountain Plains</v>
      </c>
      <c r="B88" s="16">
        <v>73941</v>
      </c>
      <c r="C88" s="15">
        <v>71769</v>
      </c>
      <c r="D88" s="15">
        <v>71348</v>
      </c>
      <c r="E88" s="41">
        <v>71030</v>
      </c>
      <c r="F88" s="16">
        <f t="shared" si="1"/>
        <v>72022</v>
      </c>
    </row>
    <row r="89" spans="1:6" ht="12" customHeight="1" x14ac:dyDescent="0.2">
      <c r="A89" s="8" t="str">
        <f>'Pregnant Women Participating'!A89</f>
        <v>Alaska</v>
      </c>
      <c r="B89" s="13">
        <v>2833</v>
      </c>
      <c r="C89" s="4">
        <v>2784</v>
      </c>
      <c r="D89" s="4">
        <v>2754</v>
      </c>
      <c r="E89" s="42">
        <v>2751</v>
      </c>
      <c r="F89" s="13">
        <f t="shared" si="1"/>
        <v>2780.5</v>
      </c>
    </row>
    <row r="90" spans="1:6" ht="12" customHeight="1" x14ac:dyDescent="0.2">
      <c r="A90" s="8" t="str">
        <f>'Pregnant Women Participating'!A90</f>
        <v>American Samoa</v>
      </c>
      <c r="B90" s="13">
        <v>676</v>
      </c>
      <c r="C90" s="4">
        <v>683</v>
      </c>
      <c r="D90" s="4">
        <v>707</v>
      </c>
      <c r="E90" s="42">
        <v>718</v>
      </c>
      <c r="F90" s="13">
        <f t="shared" si="1"/>
        <v>696</v>
      </c>
    </row>
    <row r="91" spans="1:6" ht="12" customHeight="1" x14ac:dyDescent="0.2">
      <c r="A91" s="8" t="str">
        <f>'Pregnant Women Participating'!A91</f>
        <v>California</v>
      </c>
      <c r="B91" s="13">
        <v>172689</v>
      </c>
      <c r="C91" s="4">
        <v>168476</v>
      </c>
      <c r="D91" s="4">
        <v>168004</v>
      </c>
      <c r="E91" s="42">
        <v>168041</v>
      </c>
      <c r="F91" s="13">
        <f t="shared" si="1"/>
        <v>169302.5</v>
      </c>
    </row>
    <row r="92" spans="1:6" ht="12" customHeight="1" x14ac:dyDescent="0.2">
      <c r="A92" s="8" t="str">
        <f>'Pregnant Women Participating'!A92</f>
        <v>Guam</v>
      </c>
      <c r="B92" s="13">
        <v>1281</v>
      </c>
      <c r="C92" s="4">
        <v>1212</v>
      </c>
      <c r="D92" s="4">
        <v>1231</v>
      </c>
      <c r="E92" s="42">
        <v>1219</v>
      </c>
      <c r="F92" s="13">
        <f t="shared" si="1"/>
        <v>1235.75</v>
      </c>
    </row>
    <row r="93" spans="1:6" ht="12" customHeight="1" x14ac:dyDescent="0.2">
      <c r="A93" s="8" t="str">
        <f>'Pregnant Women Participating'!A93</f>
        <v>Hawaii</v>
      </c>
      <c r="B93" s="13">
        <v>4986</v>
      </c>
      <c r="C93" s="4">
        <v>4831</v>
      </c>
      <c r="D93" s="4">
        <v>4848</v>
      </c>
      <c r="E93" s="42">
        <v>4863</v>
      </c>
      <c r="F93" s="13">
        <f t="shared" si="1"/>
        <v>4882</v>
      </c>
    </row>
    <row r="94" spans="1:6" ht="12" customHeight="1" x14ac:dyDescent="0.2">
      <c r="A94" s="8" t="str">
        <f>'Pregnant Women Participating'!A94</f>
        <v>Idaho</v>
      </c>
      <c r="B94" s="13">
        <v>6841</v>
      </c>
      <c r="C94" s="4">
        <v>6665</v>
      </c>
      <c r="D94" s="4">
        <v>6665</v>
      </c>
      <c r="E94" s="42">
        <v>6741</v>
      </c>
      <c r="F94" s="13">
        <f t="shared" si="1"/>
        <v>6728</v>
      </c>
    </row>
    <row r="95" spans="1:6" ht="12" customHeight="1" x14ac:dyDescent="0.2">
      <c r="A95" s="8" t="str">
        <f>'Pregnant Women Participating'!A95</f>
        <v>Nevada</v>
      </c>
      <c r="B95" s="13">
        <v>13019</v>
      </c>
      <c r="C95" s="4">
        <v>12395</v>
      </c>
      <c r="D95" s="4">
        <v>12331</v>
      </c>
      <c r="E95" s="42">
        <v>12195</v>
      </c>
      <c r="F95" s="13">
        <f t="shared" si="1"/>
        <v>12485</v>
      </c>
    </row>
    <row r="96" spans="1:6" ht="12" customHeight="1" x14ac:dyDescent="0.2">
      <c r="A96" s="8" t="str">
        <f>'Pregnant Women Participating'!A96</f>
        <v>Oregon</v>
      </c>
      <c r="B96" s="13">
        <v>16390</v>
      </c>
      <c r="C96" s="4">
        <v>15993</v>
      </c>
      <c r="D96" s="4">
        <v>15914</v>
      </c>
      <c r="E96" s="42">
        <v>15844</v>
      </c>
      <c r="F96" s="13">
        <f t="shared" si="1"/>
        <v>16035.25</v>
      </c>
    </row>
    <row r="97" spans="1:6" ht="12" customHeight="1" x14ac:dyDescent="0.2">
      <c r="A97" s="8" t="str">
        <f>'Pregnant Women Participating'!A97</f>
        <v>Washington</v>
      </c>
      <c r="B97" s="13">
        <v>26760</v>
      </c>
      <c r="C97" s="4">
        <v>25933</v>
      </c>
      <c r="D97" s="4">
        <v>25660</v>
      </c>
      <c r="E97" s="42">
        <v>25735</v>
      </c>
      <c r="F97" s="13">
        <f t="shared" si="1"/>
        <v>26022</v>
      </c>
    </row>
    <row r="98" spans="1:6" ht="12" customHeight="1" x14ac:dyDescent="0.2">
      <c r="A98" s="8" t="str">
        <f>'Pregnant Women Participating'!A98</f>
        <v>Northern Marianas</v>
      </c>
      <c r="B98" s="13">
        <v>444</v>
      </c>
      <c r="C98" s="4">
        <v>441</v>
      </c>
      <c r="D98" s="4">
        <v>433</v>
      </c>
      <c r="E98" s="42">
        <v>423</v>
      </c>
      <c r="F98" s="13">
        <f t="shared" si="1"/>
        <v>435.25</v>
      </c>
    </row>
    <row r="99" spans="1:6" ht="12" customHeight="1" x14ac:dyDescent="0.2">
      <c r="A99" s="8" t="str">
        <f>'Pregnant Women Participating'!A99</f>
        <v>Inter-Tribal Council, NV</v>
      </c>
      <c r="B99" s="13">
        <v>106</v>
      </c>
      <c r="C99" s="4">
        <v>105</v>
      </c>
      <c r="D99" s="4">
        <v>104</v>
      </c>
      <c r="E99" s="42">
        <v>93</v>
      </c>
      <c r="F99" s="13">
        <f t="shared" si="1"/>
        <v>102</v>
      </c>
    </row>
    <row r="100" spans="1:6" s="17" customFormat="1" ht="24.75" customHeight="1" x14ac:dyDescent="0.2">
      <c r="A100" s="14" t="str">
        <f>'Pregnant Women Participating'!A100</f>
        <v>Western Region</v>
      </c>
      <c r="B100" s="16">
        <v>246025</v>
      </c>
      <c r="C100" s="15">
        <v>239518</v>
      </c>
      <c r="D100" s="15">
        <v>238651</v>
      </c>
      <c r="E100" s="41">
        <v>238623</v>
      </c>
      <c r="F100" s="16">
        <f t="shared" si="1"/>
        <v>240704.25</v>
      </c>
    </row>
    <row r="101" spans="1:6" s="31" customFormat="1" ht="16.5" customHeight="1" thickBot="1" x14ac:dyDescent="0.25">
      <c r="A101" s="28" t="str">
        <f>'Pregnant Women Participating'!A101</f>
        <v>TOTAL</v>
      </c>
      <c r="B101" s="29">
        <v>1479742</v>
      </c>
      <c r="C101" s="30">
        <v>1439332</v>
      </c>
      <c r="D101" s="30">
        <v>1429358</v>
      </c>
      <c r="E101" s="44">
        <v>1421002</v>
      </c>
      <c r="F101" s="29">
        <f t="shared" si="1"/>
        <v>1442358.5</v>
      </c>
    </row>
    <row r="102" spans="1:6" ht="12.75" customHeight="1" thickTop="1" x14ac:dyDescent="0.2">
      <c r="A102" s="9"/>
    </row>
    <row r="103" spans="1:6" x14ac:dyDescent="0.2">
      <c r="A103" s="9"/>
    </row>
    <row r="104" spans="1:6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F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5" width="11.7109375" style="3" customWidth="1"/>
    <col min="6" max="6" width="13.7109375" style="3" customWidth="1"/>
    <col min="7" max="16384" width="9.140625" style="3"/>
  </cols>
  <sheetData>
    <row r="1" spans="1:6" ht="12" customHeight="1" x14ac:dyDescent="0.2">
      <c r="A1" s="10" t="s">
        <v>7</v>
      </c>
      <c r="B1" s="2"/>
      <c r="C1" s="2"/>
      <c r="D1" s="2"/>
      <c r="E1" s="2"/>
    </row>
    <row r="2" spans="1:6" ht="12" customHeight="1" x14ac:dyDescent="0.2">
      <c r="A2" s="10" t="str">
        <f>'Pregnant Women Participating'!A2</f>
        <v>FISCAL YEAR 2026</v>
      </c>
      <c r="B2" s="2"/>
      <c r="C2" s="2"/>
      <c r="D2" s="2"/>
      <c r="E2" s="2"/>
    </row>
    <row r="3" spans="1:6" ht="12" customHeight="1" x14ac:dyDescent="0.2">
      <c r="A3" s="1" t="str">
        <f>'Pregnant Women Participating'!A3</f>
        <v>Data as of April 10, 2026</v>
      </c>
      <c r="B3" s="2"/>
      <c r="C3" s="2"/>
      <c r="D3" s="2"/>
      <c r="E3" s="2"/>
    </row>
    <row r="4" spans="1:6" ht="12" customHeight="1" x14ac:dyDescent="0.2">
      <c r="A4" s="2"/>
      <c r="B4" s="2"/>
      <c r="C4" s="2"/>
      <c r="D4" s="2"/>
      <c r="E4" s="2"/>
    </row>
    <row r="5" spans="1:6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48">
        <f>DATE(RIGHT(A2,4),1,1)</f>
        <v>46023</v>
      </c>
      <c r="F5" s="12" t="s">
        <v>12</v>
      </c>
    </row>
    <row r="6" spans="1:6" ht="12" customHeight="1" x14ac:dyDescent="0.2">
      <c r="A6" s="7" t="str">
        <f>'Pregnant Women Participating'!A6</f>
        <v>Connecticut</v>
      </c>
      <c r="B6" s="13">
        <v>30948</v>
      </c>
      <c r="C6" s="4">
        <v>30659</v>
      </c>
      <c r="D6" s="4">
        <v>30411</v>
      </c>
      <c r="E6" s="42">
        <v>29830</v>
      </c>
      <c r="F6" s="13">
        <f t="shared" ref="F6:F14" si="0">IF(SUM(B6:E6)&gt;0,AVERAGE(B6:E6)," ")</f>
        <v>30462</v>
      </c>
    </row>
    <row r="7" spans="1:6" ht="12" customHeight="1" x14ac:dyDescent="0.2">
      <c r="A7" s="7" t="str">
        <f>'Pregnant Women Participating'!A7</f>
        <v>Maine</v>
      </c>
      <c r="B7" s="13">
        <v>11307</v>
      </c>
      <c r="C7" s="4">
        <v>11229</v>
      </c>
      <c r="D7" s="4">
        <v>11114</v>
      </c>
      <c r="E7" s="42">
        <v>11111</v>
      </c>
      <c r="F7" s="13">
        <f t="shared" si="0"/>
        <v>11190.25</v>
      </c>
    </row>
    <row r="8" spans="1:6" ht="12" customHeight="1" x14ac:dyDescent="0.2">
      <c r="A8" s="7" t="str">
        <f>'Pregnant Women Participating'!A8</f>
        <v>Massachusetts</v>
      </c>
      <c r="B8" s="13">
        <v>71484</v>
      </c>
      <c r="C8" s="4">
        <v>70696</v>
      </c>
      <c r="D8" s="4">
        <v>70339</v>
      </c>
      <c r="E8" s="42">
        <v>70266</v>
      </c>
      <c r="F8" s="13">
        <f t="shared" si="0"/>
        <v>70696.25</v>
      </c>
    </row>
    <row r="9" spans="1:6" ht="12" customHeight="1" x14ac:dyDescent="0.2">
      <c r="A9" s="7" t="str">
        <f>'Pregnant Women Participating'!A9</f>
        <v>New Hampshire</v>
      </c>
      <c r="B9" s="13">
        <v>7602</v>
      </c>
      <c r="C9" s="4">
        <v>7493</v>
      </c>
      <c r="D9" s="4">
        <v>7553</v>
      </c>
      <c r="E9" s="42">
        <v>7545</v>
      </c>
      <c r="F9" s="13">
        <f t="shared" si="0"/>
        <v>7548.25</v>
      </c>
    </row>
    <row r="10" spans="1:6" ht="12" customHeight="1" x14ac:dyDescent="0.2">
      <c r="A10" s="7" t="str">
        <f>'Pregnant Women Participating'!A10</f>
        <v>New York</v>
      </c>
      <c r="B10" s="13">
        <v>275851</v>
      </c>
      <c r="C10" s="4">
        <v>275074</v>
      </c>
      <c r="D10" s="4">
        <v>276438</v>
      </c>
      <c r="E10" s="42">
        <v>278106</v>
      </c>
      <c r="F10" s="13">
        <f t="shared" si="0"/>
        <v>276367.25</v>
      </c>
    </row>
    <row r="11" spans="1:6" ht="12" customHeight="1" x14ac:dyDescent="0.2">
      <c r="A11" s="7" t="str">
        <f>'Pregnant Women Participating'!A11</f>
        <v>Rhode Island</v>
      </c>
      <c r="B11" s="13">
        <v>10353</v>
      </c>
      <c r="C11" s="4">
        <v>10098</v>
      </c>
      <c r="D11" s="4">
        <v>10066</v>
      </c>
      <c r="E11" s="42">
        <v>10251</v>
      </c>
      <c r="F11" s="13">
        <f t="shared" si="0"/>
        <v>10192</v>
      </c>
    </row>
    <row r="12" spans="1:6" ht="12" customHeight="1" x14ac:dyDescent="0.2">
      <c r="A12" s="7" t="str">
        <f>'Pregnant Women Participating'!A12</f>
        <v>Vermont</v>
      </c>
      <c r="B12" s="13">
        <v>6527</v>
      </c>
      <c r="C12" s="4">
        <v>6445</v>
      </c>
      <c r="D12" s="4">
        <v>6459</v>
      </c>
      <c r="E12" s="42">
        <v>6468</v>
      </c>
      <c r="F12" s="13">
        <f t="shared" si="0"/>
        <v>6474.75</v>
      </c>
    </row>
    <row r="13" spans="1:6" ht="12" customHeight="1" x14ac:dyDescent="0.2">
      <c r="A13" s="7" t="str">
        <f>'Pregnant Women Participating'!A13</f>
        <v>Virgin Islands</v>
      </c>
      <c r="B13" s="13">
        <v>1273</v>
      </c>
      <c r="C13" s="4">
        <v>1250</v>
      </c>
      <c r="D13" s="4">
        <v>1252</v>
      </c>
      <c r="E13" s="42">
        <v>0</v>
      </c>
      <c r="F13" s="13">
        <f t="shared" si="0"/>
        <v>943.75</v>
      </c>
    </row>
    <row r="14" spans="1:6" ht="12" customHeight="1" x14ac:dyDescent="0.2">
      <c r="A14" s="7" t="str">
        <f>'Pregnant Women Participating'!A14</f>
        <v>Pleasant Point, ME</v>
      </c>
      <c r="B14" s="13">
        <v>20</v>
      </c>
      <c r="C14" s="4">
        <v>20</v>
      </c>
      <c r="D14" s="4">
        <v>18</v>
      </c>
      <c r="E14" s="42">
        <v>19</v>
      </c>
      <c r="F14" s="13">
        <f t="shared" si="0"/>
        <v>19.25</v>
      </c>
    </row>
    <row r="15" spans="1:6" s="17" customFormat="1" ht="24.75" customHeight="1" x14ac:dyDescent="0.2">
      <c r="A15" s="14" t="str">
        <f>'Pregnant Women Participating'!A15</f>
        <v>Northeast Region</v>
      </c>
      <c r="B15" s="16">
        <v>415365</v>
      </c>
      <c r="C15" s="15">
        <v>412964</v>
      </c>
      <c r="D15" s="15">
        <v>413650</v>
      </c>
      <c r="E15" s="41">
        <v>413596</v>
      </c>
      <c r="F15" s="16">
        <f t="shared" ref="F15:F101" si="1">IF(SUM(B15:E15)&gt;0,AVERAGE(B15:E15)," ")</f>
        <v>413893.75</v>
      </c>
    </row>
    <row r="16" spans="1:6" ht="12" customHeight="1" x14ac:dyDescent="0.2">
      <c r="A16" s="7" t="str">
        <f>'Pregnant Women Participating'!A16</f>
        <v>Delaware</v>
      </c>
      <c r="B16" s="13">
        <v>14254</v>
      </c>
      <c r="C16" s="4">
        <v>14199</v>
      </c>
      <c r="D16" s="4">
        <v>14064</v>
      </c>
      <c r="E16" s="42">
        <v>14038</v>
      </c>
      <c r="F16" s="13">
        <f t="shared" si="1"/>
        <v>14138.75</v>
      </c>
    </row>
    <row r="17" spans="1:6" ht="12" customHeight="1" x14ac:dyDescent="0.2">
      <c r="A17" s="7" t="str">
        <f>'Pregnant Women Participating'!A17</f>
        <v>District of Columbia</v>
      </c>
      <c r="B17" s="13">
        <v>6495</v>
      </c>
      <c r="C17" s="4">
        <v>6483</v>
      </c>
      <c r="D17" s="4">
        <v>6338</v>
      </c>
      <c r="E17" s="42">
        <v>6349</v>
      </c>
      <c r="F17" s="13">
        <f t="shared" si="1"/>
        <v>6416.25</v>
      </c>
    </row>
    <row r="18" spans="1:6" ht="12" customHeight="1" x14ac:dyDescent="0.2">
      <c r="A18" s="7" t="str">
        <f>'Pregnant Women Participating'!A18</f>
        <v>Maryland</v>
      </c>
      <c r="B18" s="13">
        <v>67198</v>
      </c>
      <c r="C18" s="4">
        <v>66498</v>
      </c>
      <c r="D18" s="4">
        <v>65895</v>
      </c>
      <c r="E18" s="42">
        <v>65061</v>
      </c>
      <c r="F18" s="13">
        <f t="shared" si="1"/>
        <v>66163</v>
      </c>
    </row>
    <row r="19" spans="1:6" ht="12" customHeight="1" x14ac:dyDescent="0.2">
      <c r="A19" s="7" t="str">
        <f>'Pregnant Women Participating'!A19</f>
        <v>New Jersey</v>
      </c>
      <c r="B19" s="13">
        <v>95471</v>
      </c>
      <c r="C19" s="4">
        <v>95198</v>
      </c>
      <c r="D19" s="4">
        <v>94810</v>
      </c>
      <c r="E19" s="42">
        <v>94082</v>
      </c>
      <c r="F19" s="13">
        <f t="shared" si="1"/>
        <v>94890.25</v>
      </c>
    </row>
    <row r="20" spans="1:6" ht="12" customHeight="1" x14ac:dyDescent="0.2">
      <c r="A20" s="7" t="str">
        <f>'Pregnant Women Participating'!A20</f>
        <v>Pennsylvania</v>
      </c>
      <c r="B20" s="13">
        <v>105199</v>
      </c>
      <c r="C20" s="4">
        <v>103459</v>
      </c>
      <c r="D20" s="4">
        <v>101494</v>
      </c>
      <c r="E20" s="42">
        <v>100333</v>
      </c>
      <c r="F20" s="13">
        <f t="shared" si="1"/>
        <v>102621.25</v>
      </c>
    </row>
    <row r="21" spans="1:6" ht="12" customHeight="1" x14ac:dyDescent="0.2">
      <c r="A21" s="7" t="str">
        <f>'Pregnant Women Participating'!A21</f>
        <v>Puerto Rico</v>
      </c>
      <c r="B21" s="13">
        <v>55580</v>
      </c>
      <c r="C21" s="4">
        <v>55246</v>
      </c>
      <c r="D21" s="4">
        <v>55297</v>
      </c>
      <c r="E21" s="42">
        <v>55184</v>
      </c>
      <c r="F21" s="13">
        <f t="shared" si="1"/>
        <v>55326.75</v>
      </c>
    </row>
    <row r="22" spans="1:6" ht="12" customHeight="1" x14ac:dyDescent="0.2">
      <c r="A22" s="7" t="str">
        <f>'Pregnant Women Participating'!A22</f>
        <v>Virginia</v>
      </c>
      <c r="B22" s="13">
        <v>56242</v>
      </c>
      <c r="C22" s="4">
        <v>55259</v>
      </c>
      <c r="D22" s="4">
        <v>54669</v>
      </c>
      <c r="E22" s="42">
        <v>54377</v>
      </c>
      <c r="F22" s="13">
        <f t="shared" si="1"/>
        <v>55136.75</v>
      </c>
    </row>
    <row r="23" spans="1:6" ht="12" customHeight="1" x14ac:dyDescent="0.2">
      <c r="A23" s="7" t="str">
        <f>'Pregnant Women Participating'!A23</f>
        <v>West Virginia</v>
      </c>
      <c r="B23" s="13">
        <v>20075</v>
      </c>
      <c r="C23" s="4">
        <v>19912</v>
      </c>
      <c r="D23" s="4">
        <v>19781</v>
      </c>
      <c r="E23" s="42">
        <v>20005</v>
      </c>
      <c r="F23" s="13">
        <f t="shared" si="1"/>
        <v>19943.25</v>
      </c>
    </row>
    <row r="24" spans="1:6" s="17" customFormat="1" ht="24.75" customHeight="1" x14ac:dyDescent="0.2">
      <c r="A24" s="14" t="str">
        <f>'Pregnant Women Participating'!A24</f>
        <v>Mid-Atlantic Region</v>
      </c>
      <c r="B24" s="16">
        <v>420514</v>
      </c>
      <c r="C24" s="15">
        <v>416254</v>
      </c>
      <c r="D24" s="15">
        <v>412348</v>
      </c>
      <c r="E24" s="41">
        <v>409429</v>
      </c>
      <c r="F24" s="16">
        <f t="shared" si="1"/>
        <v>414636.25</v>
      </c>
    </row>
    <row r="25" spans="1:6" ht="12" customHeight="1" x14ac:dyDescent="0.2">
      <c r="A25" s="7" t="str">
        <f>'Pregnant Women Participating'!A25</f>
        <v>Alabama</v>
      </c>
      <c r="B25" s="13">
        <v>57396</v>
      </c>
      <c r="C25" s="4">
        <v>53883</v>
      </c>
      <c r="D25" s="4">
        <v>55537</v>
      </c>
      <c r="E25" s="42">
        <v>58578</v>
      </c>
      <c r="F25" s="13">
        <f t="shared" si="1"/>
        <v>56348.5</v>
      </c>
    </row>
    <row r="26" spans="1:6" ht="12" customHeight="1" x14ac:dyDescent="0.2">
      <c r="A26" s="7" t="str">
        <f>'Pregnant Women Participating'!A26</f>
        <v>Florida</v>
      </c>
      <c r="B26" s="13">
        <v>239634</v>
      </c>
      <c r="C26" s="4">
        <v>232989</v>
      </c>
      <c r="D26" s="4">
        <v>230642</v>
      </c>
      <c r="E26" s="42">
        <v>230659</v>
      </c>
      <c r="F26" s="13">
        <f t="shared" si="1"/>
        <v>233481</v>
      </c>
    </row>
    <row r="27" spans="1:6" ht="12" customHeight="1" x14ac:dyDescent="0.2">
      <c r="A27" s="7" t="str">
        <f>'Pregnant Women Participating'!A27</f>
        <v>Georgia</v>
      </c>
      <c r="B27" s="13">
        <v>133216</v>
      </c>
      <c r="C27" s="4">
        <v>133961</v>
      </c>
      <c r="D27" s="4">
        <v>134123</v>
      </c>
      <c r="E27" s="42">
        <v>134755</v>
      </c>
      <c r="F27" s="13">
        <f t="shared" si="1"/>
        <v>134013.75</v>
      </c>
    </row>
    <row r="28" spans="1:6" ht="12" customHeight="1" x14ac:dyDescent="0.2">
      <c r="A28" s="7" t="str">
        <f>'Pregnant Women Participating'!A28</f>
        <v>Kentucky</v>
      </c>
      <c r="B28" s="13">
        <v>59968</v>
      </c>
      <c r="C28" s="4">
        <v>59419</v>
      </c>
      <c r="D28" s="4">
        <v>58925</v>
      </c>
      <c r="E28" s="42">
        <v>58743</v>
      </c>
      <c r="F28" s="13">
        <f t="shared" si="1"/>
        <v>59263.75</v>
      </c>
    </row>
    <row r="29" spans="1:6" ht="12" customHeight="1" x14ac:dyDescent="0.2">
      <c r="A29" s="7" t="str">
        <f>'Pregnant Women Participating'!A29</f>
        <v>Mississippi</v>
      </c>
      <c r="B29" s="13">
        <v>28055</v>
      </c>
      <c r="C29" s="4">
        <v>27518</v>
      </c>
      <c r="D29" s="4">
        <v>28173</v>
      </c>
      <c r="E29" s="42">
        <v>27364</v>
      </c>
      <c r="F29" s="13">
        <f t="shared" si="1"/>
        <v>27777.5</v>
      </c>
    </row>
    <row r="30" spans="1:6" ht="12" customHeight="1" x14ac:dyDescent="0.2">
      <c r="A30" s="7" t="str">
        <f>'Pregnant Women Participating'!A30</f>
        <v>North Carolina</v>
      </c>
      <c r="B30" s="13">
        <v>149157</v>
      </c>
      <c r="C30" s="4">
        <v>147337</v>
      </c>
      <c r="D30" s="4">
        <v>146995</v>
      </c>
      <c r="E30" s="42">
        <v>147402</v>
      </c>
      <c r="F30" s="13">
        <f t="shared" si="1"/>
        <v>147722.75</v>
      </c>
    </row>
    <row r="31" spans="1:6" ht="12" customHeight="1" x14ac:dyDescent="0.2">
      <c r="A31" s="7" t="str">
        <f>'Pregnant Women Participating'!A31</f>
        <v>South Carolina</v>
      </c>
      <c r="B31" s="13">
        <v>54226</v>
      </c>
      <c r="C31" s="4">
        <v>53774</v>
      </c>
      <c r="D31" s="4">
        <v>53571</v>
      </c>
      <c r="E31" s="42">
        <v>53445</v>
      </c>
      <c r="F31" s="13">
        <f t="shared" si="1"/>
        <v>53754</v>
      </c>
    </row>
    <row r="32" spans="1:6" ht="12" customHeight="1" x14ac:dyDescent="0.2">
      <c r="A32" s="7" t="str">
        <f>'Pregnant Women Participating'!A32</f>
        <v>Tennessee</v>
      </c>
      <c r="B32" s="13">
        <v>87630</v>
      </c>
      <c r="C32" s="4">
        <v>85628</v>
      </c>
      <c r="D32" s="4">
        <v>84865</v>
      </c>
      <c r="E32" s="42">
        <v>82957</v>
      </c>
      <c r="F32" s="13">
        <f t="shared" si="1"/>
        <v>85270</v>
      </c>
    </row>
    <row r="33" spans="1:6" ht="12" customHeight="1" x14ac:dyDescent="0.2">
      <c r="A33" s="7" t="str">
        <f>'Pregnant Women Participating'!A33</f>
        <v>Choctaw Indians, MS</v>
      </c>
      <c r="B33" s="13">
        <v>379</v>
      </c>
      <c r="C33" s="4">
        <v>366</v>
      </c>
      <c r="D33" s="4">
        <v>359</v>
      </c>
      <c r="E33" s="42">
        <v>347</v>
      </c>
      <c r="F33" s="13">
        <f t="shared" si="1"/>
        <v>362.75</v>
      </c>
    </row>
    <row r="34" spans="1:6" ht="12" customHeight="1" x14ac:dyDescent="0.2">
      <c r="A34" s="7" t="str">
        <f>'Pregnant Women Participating'!A34</f>
        <v>Eastern Cherokee, NC</v>
      </c>
      <c r="B34" s="13">
        <v>247</v>
      </c>
      <c r="C34" s="4">
        <v>250</v>
      </c>
      <c r="D34" s="4">
        <v>257</v>
      </c>
      <c r="E34" s="42">
        <v>248</v>
      </c>
      <c r="F34" s="13">
        <f t="shared" si="1"/>
        <v>250.5</v>
      </c>
    </row>
    <row r="35" spans="1:6" s="17" customFormat="1" ht="24.75" customHeight="1" x14ac:dyDescent="0.2">
      <c r="A35" s="14" t="str">
        <f>'Pregnant Women Participating'!A35</f>
        <v>Southeast Region</v>
      </c>
      <c r="B35" s="16">
        <v>809908</v>
      </c>
      <c r="C35" s="15">
        <v>795125</v>
      </c>
      <c r="D35" s="15">
        <v>793447</v>
      </c>
      <c r="E35" s="41">
        <v>794498</v>
      </c>
      <c r="F35" s="16">
        <f t="shared" si="1"/>
        <v>798244.5</v>
      </c>
    </row>
    <row r="36" spans="1:6" ht="12" customHeight="1" x14ac:dyDescent="0.2">
      <c r="A36" s="7" t="str">
        <f>'Pregnant Women Participating'!A36</f>
        <v>Illinois</v>
      </c>
      <c r="B36" s="13">
        <v>92416</v>
      </c>
      <c r="C36" s="4">
        <v>91149</v>
      </c>
      <c r="D36" s="4">
        <v>89800</v>
      </c>
      <c r="E36" s="42">
        <v>89909</v>
      </c>
      <c r="F36" s="13">
        <f t="shared" si="1"/>
        <v>90818.5</v>
      </c>
    </row>
    <row r="37" spans="1:6" ht="12" customHeight="1" x14ac:dyDescent="0.2">
      <c r="A37" s="7" t="str">
        <f>'Pregnant Women Participating'!A37</f>
        <v>Indiana</v>
      </c>
      <c r="B37" s="13">
        <v>87666</v>
      </c>
      <c r="C37" s="4">
        <v>86444</v>
      </c>
      <c r="D37" s="4">
        <v>85621</v>
      </c>
      <c r="E37" s="42">
        <v>85711</v>
      </c>
      <c r="F37" s="13">
        <f t="shared" si="1"/>
        <v>86360.5</v>
      </c>
    </row>
    <row r="38" spans="1:6" ht="12" customHeight="1" x14ac:dyDescent="0.2">
      <c r="A38" s="7" t="str">
        <f>'Pregnant Women Participating'!A38</f>
        <v>Iowa</v>
      </c>
      <c r="B38" s="13">
        <v>35901</v>
      </c>
      <c r="C38" s="4">
        <v>35882</v>
      </c>
      <c r="D38" s="4">
        <v>35467</v>
      </c>
      <c r="E38" s="42">
        <v>35289</v>
      </c>
      <c r="F38" s="13">
        <f t="shared" si="1"/>
        <v>35634.75</v>
      </c>
    </row>
    <row r="39" spans="1:6" ht="12" customHeight="1" x14ac:dyDescent="0.2">
      <c r="A39" s="7" t="str">
        <f>'Pregnant Women Participating'!A39</f>
        <v>Michigan</v>
      </c>
      <c r="B39" s="13">
        <v>105907</v>
      </c>
      <c r="C39" s="4">
        <v>104810</v>
      </c>
      <c r="D39" s="4">
        <v>103698</v>
      </c>
      <c r="E39" s="42">
        <v>103682</v>
      </c>
      <c r="F39" s="13">
        <f t="shared" si="1"/>
        <v>104524.25</v>
      </c>
    </row>
    <row r="40" spans="1:6" ht="12" customHeight="1" x14ac:dyDescent="0.2">
      <c r="A40" s="7" t="str">
        <f>'Pregnant Women Participating'!A40</f>
        <v>Minnesota</v>
      </c>
      <c r="B40" s="13">
        <v>60623</v>
      </c>
      <c r="C40" s="4">
        <v>59943</v>
      </c>
      <c r="D40" s="4">
        <v>59442</v>
      </c>
      <c r="E40" s="42">
        <v>59307</v>
      </c>
      <c r="F40" s="13">
        <f t="shared" si="1"/>
        <v>59828.75</v>
      </c>
    </row>
    <row r="41" spans="1:6" ht="12" customHeight="1" x14ac:dyDescent="0.2">
      <c r="A41" s="7" t="str">
        <f>'Pregnant Women Participating'!A41</f>
        <v>Ohio</v>
      </c>
      <c r="B41" s="13">
        <v>98111</v>
      </c>
      <c r="C41" s="4">
        <v>96588</v>
      </c>
      <c r="D41" s="4">
        <v>95159</v>
      </c>
      <c r="E41" s="42">
        <v>93682</v>
      </c>
      <c r="F41" s="13">
        <f t="shared" si="1"/>
        <v>95885</v>
      </c>
    </row>
    <row r="42" spans="1:6" ht="12" customHeight="1" x14ac:dyDescent="0.2">
      <c r="A42" s="7" t="str">
        <f>'Pregnant Women Participating'!A42</f>
        <v>Wisconsin</v>
      </c>
      <c r="B42" s="13">
        <v>55751</v>
      </c>
      <c r="C42" s="4">
        <v>55247</v>
      </c>
      <c r="D42" s="4">
        <v>55070</v>
      </c>
      <c r="E42" s="42">
        <v>54471</v>
      </c>
      <c r="F42" s="13">
        <f t="shared" si="1"/>
        <v>55134.75</v>
      </c>
    </row>
    <row r="43" spans="1:6" s="17" customFormat="1" ht="24.75" customHeight="1" x14ac:dyDescent="0.2">
      <c r="A43" s="14" t="str">
        <f>'Pregnant Women Participating'!A43</f>
        <v>Midwest Region</v>
      </c>
      <c r="B43" s="16">
        <v>536375</v>
      </c>
      <c r="C43" s="15">
        <v>530063</v>
      </c>
      <c r="D43" s="15">
        <v>524257</v>
      </c>
      <c r="E43" s="41">
        <v>522051</v>
      </c>
      <c r="F43" s="16">
        <f t="shared" si="1"/>
        <v>528186.5</v>
      </c>
    </row>
    <row r="44" spans="1:6" ht="12" customHeight="1" x14ac:dyDescent="0.2">
      <c r="A44" s="7" t="str">
        <f>'Pregnant Women Participating'!A44</f>
        <v>Arizona</v>
      </c>
      <c r="B44" s="13">
        <v>85567</v>
      </c>
      <c r="C44" s="4">
        <v>84966</v>
      </c>
      <c r="D44" s="4">
        <v>85209</v>
      </c>
      <c r="E44" s="42">
        <v>85249</v>
      </c>
      <c r="F44" s="13">
        <f t="shared" si="1"/>
        <v>85247.75</v>
      </c>
    </row>
    <row r="45" spans="1:6" ht="12" customHeight="1" x14ac:dyDescent="0.2">
      <c r="A45" s="7" t="str">
        <f>'Pregnant Women Participating'!A45</f>
        <v>Arkansas</v>
      </c>
      <c r="B45" s="13">
        <v>33986</v>
      </c>
      <c r="C45" s="4">
        <v>31250</v>
      </c>
      <c r="D45" s="4">
        <v>29715</v>
      </c>
      <c r="E45" s="42">
        <v>31598</v>
      </c>
      <c r="F45" s="13">
        <f t="shared" si="1"/>
        <v>31637.25</v>
      </c>
    </row>
    <row r="46" spans="1:6" ht="12" customHeight="1" x14ac:dyDescent="0.2">
      <c r="A46" s="7" t="str">
        <f>'Pregnant Women Participating'!A46</f>
        <v>Louisiana</v>
      </c>
      <c r="B46" s="13">
        <v>51441</v>
      </c>
      <c r="C46" s="4">
        <v>50485</v>
      </c>
      <c r="D46" s="4">
        <v>49855</v>
      </c>
      <c r="E46" s="42">
        <v>49811</v>
      </c>
      <c r="F46" s="13">
        <f t="shared" si="1"/>
        <v>50398</v>
      </c>
    </row>
    <row r="47" spans="1:6" ht="12" customHeight="1" x14ac:dyDescent="0.2">
      <c r="A47" s="7" t="str">
        <f>'Pregnant Women Participating'!A47</f>
        <v>New Mexico</v>
      </c>
      <c r="B47" s="13">
        <v>23872</v>
      </c>
      <c r="C47" s="4">
        <v>22340</v>
      </c>
      <c r="D47" s="4">
        <v>21509</v>
      </c>
      <c r="E47" s="42">
        <v>22811</v>
      </c>
      <c r="F47" s="13">
        <f t="shared" si="1"/>
        <v>22633</v>
      </c>
    </row>
    <row r="48" spans="1:6" ht="12" customHeight="1" x14ac:dyDescent="0.2">
      <c r="A48" s="7" t="str">
        <f>'Pregnant Women Participating'!A48</f>
        <v>Oklahoma</v>
      </c>
      <c r="B48" s="13">
        <v>39230</v>
      </c>
      <c r="C48" s="4">
        <v>38426</v>
      </c>
      <c r="D48" s="4">
        <v>37518</v>
      </c>
      <c r="E48" s="42">
        <v>36467</v>
      </c>
      <c r="F48" s="13">
        <f t="shared" si="1"/>
        <v>37910.25</v>
      </c>
    </row>
    <row r="49" spans="1:6" ht="12" customHeight="1" x14ac:dyDescent="0.2">
      <c r="A49" s="7" t="str">
        <f>'Pregnant Women Participating'!A49</f>
        <v>Texas</v>
      </c>
      <c r="B49" s="13">
        <v>415840</v>
      </c>
      <c r="C49" s="4">
        <v>411432</v>
      </c>
      <c r="D49" s="4">
        <v>404722</v>
      </c>
      <c r="E49" s="42">
        <v>400057</v>
      </c>
      <c r="F49" s="13">
        <f t="shared" si="1"/>
        <v>408012.75</v>
      </c>
    </row>
    <row r="50" spans="1:6" ht="12" customHeight="1" x14ac:dyDescent="0.2">
      <c r="A50" s="7" t="str">
        <f>'Pregnant Women Participating'!A50</f>
        <v>Utah</v>
      </c>
      <c r="B50" s="13">
        <v>26824</v>
      </c>
      <c r="C50" s="4">
        <v>26464</v>
      </c>
      <c r="D50" s="4">
        <v>26045</v>
      </c>
      <c r="E50" s="42">
        <v>25775</v>
      </c>
      <c r="F50" s="13">
        <f t="shared" si="1"/>
        <v>26277</v>
      </c>
    </row>
    <row r="51" spans="1:6" ht="12" customHeight="1" x14ac:dyDescent="0.2">
      <c r="A51" s="7" t="str">
        <f>'Pregnant Women Participating'!A51</f>
        <v>Inter-Tribal Council, AZ</v>
      </c>
      <c r="B51" s="13">
        <v>4241</v>
      </c>
      <c r="C51" s="4">
        <v>4053</v>
      </c>
      <c r="D51" s="4">
        <v>4041</v>
      </c>
      <c r="E51" s="42">
        <v>4096</v>
      </c>
      <c r="F51" s="13">
        <f t="shared" si="1"/>
        <v>4107.75</v>
      </c>
    </row>
    <row r="52" spans="1:6" ht="12" customHeight="1" x14ac:dyDescent="0.2">
      <c r="A52" s="7" t="str">
        <f>'Pregnant Women Participating'!A52</f>
        <v>Navajo Nation, AZ</v>
      </c>
      <c r="B52" s="13">
        <v>2395</v>
      </c>
      <c r="C52" s="4">
        <v>2326</v>
      </c>
      <c r="D52" s="4">
        <v>2364</v>
      </c>
      <c r="E52" s="42">
        <v>2449</v>
      </c>
      <c r="F52" s="13">
        <f t="shared" si="1"/>
        <v>2383.5</v>
      </c>
    </row>
    <row r="53" spans="1:6" ht="12" customHeight="1" x14ac:dyDescent="0.2">
      <c r="A53" s="7" t="str">
        <f>'Pregnant Women Participating'!A53</f>
        <v>Acoma, Canoncito &amp; Laguna, NM</v>
      </c>
      <c r="B53" s="13">
        <v>161</v>
      </c>
      <c r="C53" s="4">
        <v>189</v>
      </c>
      <c r="D53" s="4">
        <v>175</v>
      </c>
      <c r="E53" s="42">
        <v>165</v>
      </c>
      <c r="F53" s="13">
        <f t="shared" si="1"/>
        <v>172.5</v>
      </c>
    </row>
    <row r="54" spans="1:6" ht="12" customHeight="1" x14ac:dyDescent="0.2">
      <c r="A54" s="7" t="str">
        <f>'Pregnant Women Participating'!A54</f>
        <v>Eight Northern Pueblos, NM</v>
      </c>
      <c r="B54" s="13">
        <v>157</v>
      </c>
      <c r="C54" s="4">
        <v>174</v>
      </c>
      <c r="D54" s="4">
        <v>174</v>
      </c>
      <c r="E54" s="42">
        <v>172</v>
      </c>
      <c r="F54" s="13">
        <f t="shared" si="1"/>
        <v>169.25</v>
      </c>
    </row>
    <row r="55" spans="1:6" ht="12" customHeight="1" x14ac:dyDescent="0.2">
      <c r="A55" s="7" t="str">
        <f>'Pregnant Women Participating'!A55</f>
        <v>Five Sandoval Pueblos, NM</v>
      </c>
      <c r="B55" s="13">
        <v>90</v>
      </c>
      <c r="C55" s="4">
        <v>91</v>
      </c>
      <c r="D55" s="4">
        <v>88</v>
      </c>
      <c r="E55" s="42">
        <v>96</v>
      </c>
      <c r="F55" s="13">
        <f t="shared" si="1"/>
        <v>91.25</v>
      </c>
    </row>
    <row r="56" spans="1:6" ht="12" customHeight="1" x14ac:dyDescent="0.2">
      <c r="A56" s="7" t="str">
        <f>'Pregnant Women Participating'!A56</f>
        <v>Isleta Pueblo, NM</v>
      </c>
      <c r="B56" s="13">
        <v>561</v>
      </c>
      <c r="C56" s="4">
        <v>527</v>
      </c>
      <c r="D56" s="4">
        <v>524</v>
      </c>
      <c r="E56" s="42">
        <v>538</v>
      </c>
      <c r="F56" s="13">
        <f t="shared" si="1"/>
        <v>537.5</v>
      </c>
    </row>
    <row r="57" spans="1:6" ht="12" customHeight="1" x14ac:dyDescent="0.2">
      <c r="A57" s="7" t="str">
        <f>'Pregnant Women Participating'!A57</f>
        <v>San Felipe Pueblo, NM</v>
      </c>
      <c r="B57" s="13">
        <v>110</v>
      </c>
      <c r="C57" s="4">
        <v>114</v>
      </c>
      <c r="D57" s="4">
        <v>93</v>
      </c>
      <c r="E57" s="42">
        <v>113</v>
      </c>
      <c r="F57" s="13">
        <f t="shared" si="1"/>
        <v>107.5</v>
      </c>
    </row>
    <row r="58" spans="1:6" ht="12" customHeight="1" x14ac:dyDescent="0.2">
      <c r="A58" s="7" t="str">
        <f>'Pregnant Women Participating'!A58</f>
        <v>Santo Domingo Tribe, NM</v>
      </c>
      <c r="B58" s="13">
        <v>87</v>
      </c>
      <c r="C58" s="4">
        <v>87</v>
      </c>
      <c r="D58" s="4">
        <v>83</v>
      </c>
      <c r="E58" s="42">
        <v>84</v>
      </c>
      <c r="F58" s="13">
        <f t="shared" si="1"/>
        <v>85.25</v>
      </c>
    </row>
    <row r="59" spans="1:6" ht="12" customHeight="1" x14ac:dyDescent="0.2">
      <c r="A59" s="7" t="str">
        <f>'Pregnant Women Participating'!A59</f>
        <v>Zuni Pueblo, NM</v>
      </c>
      <c r="B59" s="13">
        <v>267</v>
      </c>
      <c r="C59" s="4">
        <v>277</v>
      </c>
      <c r="D59" s="4">
        <v>277</v>
      </c>
      <c r="E59" s="42">
        <v>263</v>
      </c>
      <c r="F59" s="13">
        <f t="shared" si="1"/>
        <v>271</v>
      </c>
    </row>
    <row r="60" spans="1:6" ht="12" customHeight="1" x14ac:dyDescent="0.2">
      <c r="A60" s="7" t="str">
        <f>'Pregnant Women Participating'!A60</f>
        <v>Cherokee Nation, OK</v>
      </c>
      <c r="B60" s="13">
        <v>3189</v>
      </c>
      <c r="C60" s="4">
        <v>3184</v>
      </c>
      <c r="D60" s="4">
        <v>3186</v>
      </c>
      <c r="E60" s="42">
        <v>3142</v>
      </c>
      <c r="F60" s="13">
        <f t="shared" si="1"/>
        <v>3175.25</v>
      </c>
    </row>
    <row r="61" spans="1:6" ht="12" customHeight="1" x14ac:dyDescent="0.2">
      <c r="A61" s="7" t="str">
        <f>'Pregnant Women Participating'!A61</f>
        <v>Chickasaw Nation, OK</v>
      </c>
      <c r="B61" s="13">
        <v>2147</v>
      </c>
      <c r="C61" s="4">
        <v>2119</v>
      </c>
      <c r="D61" s="4">
        <v>2076</v>
      </c>
      <c r="E61" s="42">
        <v>2080</v>
      </c>
      <c r="F61" s="13">
        <f t="shared" si="1"/>
        <v>2105.5</v>
      </c>
    </row>
    <row r="62" spans="1:6" ht="12" customHeight="1" x14ac:dyDescent="0.2">
      <c r="A62" s="7" t="str">
        <f>'Pregnant Women Participating'!A62</f>
        <v>Choctaw Nation, OK</v>
      </c>
      <c r="B62" s="13">
        <v>3026</v>
      </c>
      <c r="C62" s="4">
        <v>2966</v>
      </c>
      <c r="D62" s="4">
        <v>2950</v>
      </c>
      <c r="E62" s="42">
        <v>2965</v>
      </c>
      <c r="F62" s="13">
        <f t="shared" si="1"/>
        <v>2976.75</v>
      </c>
    </row>
    <row r="63" spans="1:6" ht="12" customHeight="1" x14ac:dyDescent="0.2">
      <c r="A63" s="7" t="str">
        <f>'Pregnant Women Participating'!A63</f>
        <v>Citizen Potawatomi Nation, OK</v>
      </c>
      <c r="B63" s="13">
        <v>708</v>
      </c>
      <c r="C63" s="4">
        <v>705</v>
      </c>
      <c r="D63" s="4">
        <v>697</v>
      </c>
      <c r="E63" s="42">
        <v>686</v>
      </c>
      <c r="F63" s="13">
        <f t="shared" si="1"/>
        <v>699</v>
      </c>
    </row>
    <row r="64" spans="1:6" ht="12" customHeight="1" x14ac:dyDescent="0.2">
      <c r="A64" s="7" t="str">
        <f>'Pregnant Women Participating'!A64</f>
        <v>Inter-Tribal Council, OK</v>
      </c>
      <c r="B64" s="13">
        <v>353</v>
      </c>
      <c r="C64" s="4">
        <v>351</v>
      </c>
      <c r="D64" s="4">
        <v>344</v>
      </c>
      <c r="E64" s="42">
        <v>341</v>
      </c>
      <c r="F64" s="13">
        <f t="shared" si="1"/>
        <v>347.25</v>
      </c>
    </row>
    <row r="65" spans="1:6" ht="12" customHeight="1" x14ac:dyDescent="0.2">
      <c r="A65" s="7" t="str">
        <f>'Pregnant Women Participating'!A65</f>
        <v>Muscogee Creek Nation, OK</v>
      </c>
      <c r="B65" s="13">
        <v>1265</v>
      </c>
      <c r="C65" s="4">
        <v>1224</v>
      </c>
      <c r="D65" s="4">
        <v>1196</v>
      </c>
      <c r="E65" s="42">
        <v>1191</v>
      </c>
      <c r="F65" s="13">
        <f t="shared" si="1"/>
        <v>1219</v>
      </c>
    </row>
    <row r="66" spans="1:6" ht="12" customHeight="1" x14ac:dyDescent="0.2">
      <c r="A66" s="7" t="str">
        <f>'Pregnant Women Participating'!A66</f>
        <v>Osage Tribal Council, OK</v>
      </c>
      <c r="B66" s="13">
        <v>1696</v>
      </c>
      <c r="C66" s="4">
        <v>1668</v>
      </c>
      <c r="D66" s="4">
        <v>1637</v>
      </c>
      <c r="E66" s="42">
        <v>1597</v>
      </c>
      <c r="F66" s="13">
        <f t="shared" si="1"/>
        <v>1649.5</v>
      </c>
    </row>
    <row r="67" spans="1:6" ht="12" customHeight="1" x14ac:dyDescent="0.2">
      <c r="A67" s="7" t="str">
        <f>'Pregnant Women Participating'!A67</f>
        <v>Otoe-Missouria Tribe, OK</v>
      </c>
      <c r="B67" s="13">
        <v>224</v>
      </c>
      <c r="C67" s="4">
        <v>218</v>
      </c>
      <c r="D67" s="4">
        <v>217</v>
      </c>
      <c r="E67" s="42">
        <v>207</v>
      </c>
      <c r="F67" s="13">
        <f t="shared" si="1"/>
        <v>216.5</v>
      </c>
    </row>
    <row r="68" spans="1:6" ht="12" customHeight="1" x14ac:dyDescent="0.2">
      <c r="A68" s="7" t="str">
        <f>'Pregnant Women Participating'!A68</f>
        <v>Wichita, Caddo &amp; Delaware (WCD), OK</v>
      </c>
      <c r="B68" s="13">
        <v>2299</v>
      </c>
      <c r="C68" s="4">
        <v>2263</v>
      </c>
      <c r="D68" s="4">
        <v>2265</v>
      </c>
      <c r="E68" s="42">
        <v>2258</v>
      </c>
      <c r="F68" s="13">
        <f t="shared" si="1"/>
        <v>2271.25</v>
      </c>
    </row>
    <row r="69" spans="1:6" s="17" customFormat="1" ht="24.75" customHeight="1" x14ac:dyDescent="0.2">
      <c r="A69" s="14" t="str">
        <f>'Pregnant Women Participating'!A69</f>
        <v>Southwest Region</v>
      </c>
      <c r="B69" s="16">
        <v>699736</v>
      </c>
      <c r="C69" s="15">
        <v>687899</v>
      </c>
      <c r="D69" s="15">
        <v>676960</v>
      </c>
      <c r="E69" s="41">
        <v>674211</v>
      </c>
      <c r="F69" s="16">
        <f t="shared" si="1"/>
        <v>684701.5</v>
      </c>
    </row>
    <row r="70" spans="1:6" ht="12" customHeight="1" x14ac:dyDescent="0.2">
      <c r="A70" s="7" t="str">
        <f>'Pregnant Women Participating'!A70</f>
        <v>Colorado</v>
      </c>
      <c r="B70" s="13">
        <v>55921</v>
      </c>
      <c r="C70" s="4">
        <v>55764</v>
      </c>
      <c r="D70" s="4">
        <v>55653</v>
      </c>
      <c r="E70" s="42">
        <v>55663</v>
      </c>
      <c r="F70" s="13">
        <f t="shared" si="1"/>
        <v>55750.25</v>
      </c>
    </row>
    <row r="71" spans="1:6" ht="12" customHeight="1" x14ac:dyDescent="0.2">
      <c r="A71" s="7" t="str">
        <f>'Pregnant Women Participating'!A71</f>
        <v>Kansas</v>
      </c>
      <c r="B71" s="13">
        <v>27868</v>
      </c>
      <c r="C71" s="4">
        <v>27058</v>
      </c>
      <c r="D71" s="4">
        <v>26911</v>
      </c>
      <c r="E71" s="42">
        <v>26976</v>
      </c>
      <c r="F71" s="13">
        <f t="shared" si="1"/>
        <v>27203.25</v>
      </c>
    </row>
    <row r="72" spans="1:6" ht="12" customHeight="1" x14ac:dyDescent="0.2">
      <c r="A72" s="7" t="str">
        <f>'Pregnant Women Participating'!A72</f>
        <v>Missouri</v>
      </c>
      <c r="B72" s="13">
        <v>50502</v>
      </c>
      <c r="C72" s="4">
        <v>49874</v>
      </c>
      <c r="D72" s="4">
        <v>48823</v>
      </c>
      <c r="E72" s="42">
        <v>48186</v>
      </c>
      <c r="F72" s="13">
        <f t="shared" si="1"/>
        <v>49346.25</v>
      </c>
    </row>
    <row r="73" spans="1:6" ht="12" customHeight="1" x14ac:dyDescent="0.2">
      <c r="A73" s="7" t="str">
        <f>'Pregnant Women Participating'!A73</f>
        <v>Montana</v>
      </c>
      <c r="B73" s="13">
        <v>7713</v>
      </c>
      <c r="C73" s="4">
        <v>7500</v>
      </c>
      <c r="D73" s="4">
        <v>7451</v>
      </c>
      <c r="E73" s="42">
        <v>7459</v>
      </c>
      <c r="F73" s="13">
        <f t="shared" si="1"/>
        <v>7530.75</v>
      </c>
    </row>
    <row r="74" spans="1:6" ht="12" customHeight="1" x14ac:dyDescent="0.2">
      <c r="A74" s="7" t="str">
        <f>'Pregnant Women Participating'!A74</f>
        <v>Nebraska</v>
      </c>
      <c r="B74" s="13">
        <v>21630</v>
      </c>
      <c r="C74" s="4">
        <v>21543</v>
      </c>
      <c r="D74" s="4">
        <v>21383</v>
      </c>
      <c r="E74" s="42">
        <v>21259</v>
      </c>
      <c r="F74" s="13">
        <f t="shared" si="1"/>
        <v>21453.75</v>
      </c>
    </row>
    <row r="75" spans="1:6" ht="12" customHeight="1" x14ac:dyDescent="0.2">
      <c r="A75" s="7" t="str">
        <f>'Pregnant Women Participating'!A75</f>
        <v>North Dakota</v>
      </c>
      <c r="B75" s="13">
        <v>6049</v>
      </c>
      <c r="C75" s="4">
        <v>6004</v>
      </c>
      <c r="D75" s="4">
        <v>5878</v>
      </c>
      <c r="E75" s="42">
        <v>5832</v>
      </c>
      <c r="F75" s="13">
        <f t="shared" si="1"/>
        <v>5940.75</v>
      </c>
    </row>
    <row r="76" spans="1:6" ht="12" customHeight="1" x14ac:dyDescent="0.2">
      <c r="A76" s="7" t="str">
        <f>'Pregnant Women Participating'!A76</f>
        <v>South Dakota</v>
      </c>
      <c r="B76" s="13">
        <v>7824</v>
      </c>
      <c r="C76" s="4">
        <v>7730</v>
      </c>
      <c r="D76" s="4">
        <v>7598</v>
      </c>
      <c r="E76" s="42">
        <v>7600</v>
      </c>
      <c r="F76" s="13">
        <f t="shared" si="1"/>
        <v>7688</v>
      </c>
    </row>
    <row r="77" spans="1:6" ht="12" customHeight="1" x14ac:dyDescent="0.2">
      <c r="A77" s="7" t="str">
        <f>'Pregnant Women Participating'!A77</f>
        <v>Wyoming</v>
      </c>
      <c r="B77" s="13">
        <v>4414</v>
      </c>
      <c r="C77" s="4">
        <v>4379</v>
      </c>
      <c r="D77" s="4">
        <v>4415</v>
      </c>
      <c r="E77" s="42">
        <v>4484</v>
      </c>
      <c r="F77" s="13">
        <f t="shared" si="1"/>
        <v>4423</v>
      </c>
    </row>
    <row r="78" spans="1:6" ht="12" customHeight="1" x14ac:dyDescent="0.2">
      <c r="A78" s="7" t="str">
        <f>'Pregnant Women Participating'!A78</f>
        <v>Ute Mountain Ute Tribe, CO</v>
      </c>
      <c r="B78" s="13">
        <v>93</v>
      </c>
      <c r="C78" s="4">
        <v>94</v>
      </c>
      <c r="D78" s="4">
        <v>97</v>
      </c>
      <c r="E78" s="42">
        <v>91</v>
      </c>
      <c r="F78" s="13">
        <f t="shared" si="1"/>
        <v>93.75</v>
      </c>
    </row>
    <row r="79" spans="1:6" ht="12" customHeight="1" x14ac:dyDescent="0.2">
      <c r="A79" s="7" t="str">
        <f>'Pregnant Women Participating'!A79</f>
        <v>Omaha Sioux, NE</v>
      </c>
      <c r="B79" s="13">
        <v>104</v>
      </c>
      <c r="C79" s="4">
        <v>100</v>
      </c>
      <c r="D79" s="4">
        <v>97</v>
      </c>
      <c r="E79" s="42">
        <v>100</v>
      </c>
      <c r="F79" s="13">
        <f t="shared" si="1"/>
        <v>100.25</v>
      </c>
    </row>
    <row r="80" spans="1:6" ht="12" customHeight="1" x14ac:dyDescent="0.2">
      <c r="A80" s="7" t="str">
        <f>'Pregnant Women Participating'!A80</f>
        <v>Santee Sioux, NE</v>
      </c>
      <c r="B80" s="13">
        <v>31</v>
      </c>
      <c r="C80" s="4">
        <v>31</v>
      </c>
      <c r="D80" s="4">
        <v>33</v>
      </c>
      <c r="E80" s="42">
        <v>26</v>
      </c>
      <c r="F80" s="13">
        <f t="shared" si="1"/>
        <v>30.25</v>
      </c>
    </row>
    <row r="81" spans="1:6" ht="12" customHeight="1" x14ac:dyDescent="0.2">
      <c r="A81" s="7" t="str">
        <f>'Pregnant Women Participating'!A81</f>
        <v>Winnebago Tribe, NE</v>
      </c>
      <c r="B81" s="13">
        <v>73</v>
      </c>
      <c r="C81" s="4">
        <v>64</v>
      </c>
      <c r="D81" s="4">
        <v>65</v>
      </c>
      <c r="E81" s="42">
        <v>63</v>
      </c>
      <c r="F81" s="13">
        <f t="shared" si="1"/>
        <v>66.25</v>
      </c>
    </row>
    <row r="82" spans="1:6" ht="12" customHeight="1" x14ac:dyDescent="0.2">
      <c r="A82" s="7" t="str">
        <f>'Pregnant Women Participating'!A82</f>
        <v>Standing Rock Sioux Tribe, ND</v>
      </c>
      <c r="B82" s="13">
        <v>138</v>
      </c>
      <c r="C82" s="4">
        <v>128</v>
      </c>
      <c r="D82" s="4">
        <v>118</v>
      </c>
      <c r="E82" s="42">
        <v>118</v>
      </c>
      <c r="F82" s="13">
        <f t="shared" si="1"/>
        <v>125.5</v>
      </c>
    </row>
    <row r="83" spans="1:6" ht="12" customHeight="1" x14ac:dyDescent="0.2">
      <c r="A83" s="7" t="str">
        <f>'Pregnant Women Participating'!A83</f>
        <v>Three Affiliated Tribes, ND</v>
      </c>
      <c r="B83" s="13">
        <v>39</v>
      </c>
      <c r="C83" s="4">
        <v>41</v>
      </c>
      <c r="D83" s="4">
        <v>40</v>
      </c>
      <c r="E83" s="42">
        <v>49</v>
      </c>
      <c r="F83" s="13">
        <f t="shared" si="1"/>
        <v>42.25</v>
      </c>
    </row>
    <row r="84" spans="1:6" ht="12" customHeight="1" x14ac:dyDescent="0.2">
      <c r="A84" s="7" t="str">
        <f>'Pregnant Women Participating'!A84</f>
        <v>Cheyenne River Sioux, SD</v>
      </c>
      <c r="B84" s="13">
        <v>249</v>
      </c>
      <c r="C84" s="4">
        <v>227</v>
      </c>
      <c r="D84" s="4">
        <v>230</v>
      </c>
      <c r="E84" s="42">
        <v>236</v>
      </c>
      <c r="F84" s="13">
        <f t="shared" si="1"/>
        <v>235.5</v>
      </c>
    </row>
    <row r="85" spans="1:6" ht="12" customHeight="1" x14ac:dyDescent="0.2">
      <c r="A85" s="7" t="str">
        <f>'Pregnant Women Participating'!A85</f>
        <v>Rosebud Sioux, SD</v>
      </c>
      <c r="B85" s="13">
        <v>494</v>
      </c>
      <c r="C85" s="4">
        <v>482</v>
      </c>
      <c r="D85" s="4">
        <v>469</v>
      </c>
      <c r="E85" s="42">
        <v>460</v>
      </c>
      <c r="F85" s="13">
        <f t="shared" si="1"/>
        <v>476.25</v>
      </c>
    </row>
    <row r="86" spans="1:6" ht="12" customHeight="1" x14ac:dyDescent="0.2">
      <c r="A86" s="7" t="str">
        <f>'Pregnant Women Participating'!A86</f>
        <v>Northern Arapahoe, WY</v>
      </c>
      <c r="B86" s="13">
        <v>114</v>
      </c>
      <c r="C86" s="4">
        <v>118</v>
      </c>
      <c r="D86" s="4">
        <v>113</v>
      </c>
      <c r="E86" s="42">
        <v>114</v>
      </c>
      <c r="F86" s="13">
        <f t="shared" si="1"/>
        <v>114.75</v>
      </c>
    </row>
    <row r="87" spans="1:6" ht="12" customHeight="1" x14ac:dyDescent="0.2">
      <c r="A87" s="7" t="str">
        <f>'Pregnant Women Participating'!A87</f>
        <v>Shoshone Tribe, WY</v>
      </c>
      <c r="B87" s="13">
        <v>45</v>
      </c>
      <c r="C87" s="4">
        <v>44</v>
      </c>
      <c r="D87" s="4">
        <v>44</v>
      </c>
      <c r="E87" s="42">
        <v>40</v>
      </c>
      <c r="F87" s="13">
        <f t="shared" si="1"/>
        <v>43.25</v>
      </c>
    </row>
    <row r="88" spans="1:6" s="17" customFormat="1" ht="24.75" customHeight="1" x14ac:dyDescent="0.2">
      <c r="A88" s="14" t="str">
        <f>'Pregnant Women Participating'!A88</f>
        <v>Mountain Plains</v>
      </c>
      <c r="B88" s="16">
        <v>183301</v>
      </c>
      <c r="C88" s="15">
        <v>181181</v>
      </c>
      <c r="D88" s="15">
        <v>179418</v>
      </c>
      <c r="E88" s="41">
        <v>178756</v>
      </c>
      <c r="F88" s="16">
        <f t="shared" si="1"/>
        <v>180664</v>
      </c>
    </row>
    <row r="89" spans="1:6" ht="12" customHeight="1" x14ac:dyDescent="0.2">
      <c r="A89" s="8" t="str">
        <f>'Pregnant Women Participating'!A89</f>
        <v>Alaska</v>
      </c>
      <c r="B89" s="13">
        <v>7785</v>
      </c>
      <c r="C89" s="4">
        <v>7605</v>
      </c>
      <c r="D89" s="4">
        <v>7540</v>
      </c>
      <c r="E89" s="42">
        <v>7496</v>
      </c>
      <c r="F89" s="13">
        <f t="shared" si="1"/>
        <v>7606.5</v>
      </c>
    </row>
    <row r="90" spans="1:6" ht="12" customHeight="1" x14ac:dyDescent="0.2">
      <c r="A90" s="8" t="str">
        <f>'Pregnant Women Participating'!A90</f>
        <v>American Samoa</v>
      </c>
      <c r="B90" s="13">
        <v>2461</v>
      </c>
      <c r="C90" s="4">
        <v>2422</v>
      </c>
      <c r="D90" s="4">
        <v>2414</v>
      </c>
      <c r="E90" s="42">
        <v>2459</v>
      </c>
      <c r="F90" s="13">
        <f t="shared" si="1"/>
        <v>2439</v>
      </c>
    </row>
    <row r="91" spans="1:6" ht="12" customHeight="1" x14ac:dyDescent="0.2">
      <c r="A91" s="8" t="str">
        <f>'Pregnant Women Participating'!A91</f>
        <v>California</v>
      </c>
      <c r="B91" s="13">
        <v>618088</v>
      </c>
      <c r="C91" s="4">
        <v>613037</v>
      </c>
      <c r="D91" s="4">
        <v>613124</v>
      </c>
      <c r="E91" s="42">
        <v>611454</v>
      </c>
      <c r="F91" s="13">
        <f t="shared" si="1"/>
        <v>613925.75</v>
      </c>
    </row>
    <row r="92" spans="1:6" ht="12" customHeight="1" x14ac:dyDescent="0.2">
      <c r="A92" s="8" t="str">
        <f>'Pregnant Women Participating'!A92</f>
        <v>Guam</v>
      </c>
      <c r="B92" s="13">
        <v>3674</v>
      </c>
      <c r="C92" s="4">
        <v>3612</v>
      </c>
      <c r="D92" s="4">
        <v>3576</v>
      </c>
      <c r="E92" s="42">
        <v>3586</v>
      </c>
      <c r="F92" s="13">
        <f t="shared" si="1"/>
        <v>3612</v>
      </c>
    </row>
    <row r="93" spans="1:6" ht="12" customHeight="1" x14ac:dyDescent="0.2">
      <c r="A93" s="8" t="str">
        <f>'Pregnant Women Participating'!A93</f>
        <v>Hawaii</v>
      </c>
      <c r="B93" s="13">
        <v>15217</v>
      </c>
      <c r="C93" s="4">
        <v>14957</v>
      </c>
      <c r="D93" s="4">
        <v>14939</v>
      </c>
      <c r="E93" s="42">
        <v>15094</v>
      </c>
      <c r="F93" s="13">
        <f t="shared" si="1"/>
        <v>15051.75</v>
      </c>
    </row>
    <row r="94" spans="1:6" ht="12" customHeight="1" x14ac:dyDescent="0.2">
      <c r="A94" s="8" t="str">
        <f>'Pregnant Women Participating'!A94</f>
        <v>Idaho</v>
      </c>
      <c r="B94" s="13">
        <v>18709</v>
      </c>
      <c r="C94" s="4">
        <v>18635</v>
      </c>
      <c r="D94" s="4">
        <v>18329</v>
      </c>
      <c r="E94" s="42">
        <v>18563</v>
      </c>
      <c r="F94" s="13">
        <f t="shared" si="1"/>
        <v>18559</v>
      </c>
    </row>
    <row r="95" spans="1:6" ht="12" customHeight="1" x14ac:dyDescent="0.2">
      <c r="A95" s="8" t="str">
        <f>'Pregnant Women Participating'!A95</f>
        <v>Nevada</v>
      </c>
      <c r="B95" s="13">
        <v>31904</v>
      </c>
      <c r="C95" s="4">
        <v>31235</v>
      </c>
      <c r="D95" s="4">
        <v>30793</v>
      </c>
      <c r="E95" s="42">
        <v>30524</v>
      </c>
      <c r="F95" s="13">
        <f t="shared" si="1"/>
        <v>31114</v>
      </c>
    </row>
    <row r="96" spans="1:6" ht="12" customHeight="1" x14ac:dyDescent="0.2">
      <c r="A96" s="8" t="str">
        <f>'Pregnant Women Participating'!A96</f>
        <v>Oregon</v>
      </c>
      <c r="B96" s="13">
        <v>49344</v>
      </c>
      <c r="C96" s="4">
        <v>49104</v>
      </c>
      <c r="D96" s="4">
        <v>48908</v>
      </c>
      <c r="E96" s="42">
        <v>48762</v>
      </c>
      <c r="F96" s="13">
        <f t="shared" si="1"/>
        <v>49029.5</v>
      </c>
    </row>
    <row r="97" spans="1:6" ht="12" customHeight="1" x14ac:dyDescent="0.2">
      <c r="A97" s="8" t="str">
        <f>'Pregnant Women Participating'!A97</f>
        <v>Washington</v>
      </c>
      <c r="B97" s="13">
        <v>85779</v>
      </c>
      <c r="C97" s="4">
        <v>84910</v>
      </c>
      <c r="D97" s="4">
        <v>83994</v>
      </c>
      <c r="E97" s="42">
        <v>84172</v>
      </c>
      <c r="F97" s="13">
        <f t="shared" si="1"/>
        <v>84713.75</v>
      </c>
    </row>
    <row r="98" spans="1:6" ht="12" customHeight="1" x14ac:dyDescent="0.2">
      <c r="A98" s="8" t="str">
        <f>'Pregnant Women Participating'!A98</f>
        <v>Northern Marianas</v>
      </c>
      <c r="B98" s="13">
        <v>1523</v>
      </c>
      <c r="C98" s="4">
        <v>1520</v>
      </c>
      <c r="D98" s="4">
        <v>1526</v>
      </c>
      <c r="E98" s="42">
        <v>1505</v>
      </c>
      <c r="F98" s="13">
        <f t="shared" si="1"/>
        <v>1518.5</v>
      </c>
    </row>
    <row r="99" spans="1:6" ht="12" customHeight="1" x14ac:dyDescent="0.2">
      <c r="A99" s="8" t="str">
        <f>'Pregnant Women Participating'!A99</f>
        <v>Inter-Tribal Council, NV</v>
      </c>
      <c r="B99" s="13">
        <v>253</v>
      </c>
      <c r="C99" s="4">
        <v>283</v>
      </c>
      <c r="D99" s="4">
        <v>282</v>
      </c>
      <c r="E99" s="42">
        <v>262</v>
      </c>
      <c r="F99" s="13">
        <f t="shared" si="1"/>
        <v>270</v>
      </c>
    </row>
    <row r="100" spans="1:6" s="17" customFormat="1" ht="24.75" customHeight="1" x14ac:dyDescent="0.2">
      <c r="A100" s="14" t="str">
        <f>'Pregnant Women Participating'!A100</f>
        <v>Western Region</v>
      </c>
      <c r="B100" s="16">
        <v>834737</v>
      </c>
      <c r="C100" s="15">
        <v>827320</v>
      </c>
      <c r="D100" s="15">
        <v>825425</v>
      </c>
      <c r="E100" s="41">
        <v>823877</v>
      </c>
      <c r="F100" s="16">
        <f t="shared" si="1"/>
        <v>827839.75</v>
      </c>
    </row>
    <row r="101" spans="1:6" s="31" customFormat="1" ht="16.5" customHeight="1" thickBot="1" x14ac:dyDescent="0.25">
      <c r="A101" s="28" t="str">
        <f>'Pregnant Women Participating'!A101</f>
        <v>TOTAL</v>
      </c>
      <c r="B101" s="29">
        <v>3899936</v>
      </c>
      <c r="C101" s="30">
        <v>3850806</v>
      </c>
      <c r="D101" s="30">
        <v>3825505</v>
      </c>
      <c r="E101" s="44">
        <v>3816418</v>
      </c>
      <c r="F101" s="29">
        <f t="shared" si="1"/>
        <v>3848166.25</v>
      </c>
    </row>
    <row r="102" spans="1:6" ht="12.75" customHeight="1" thickTop="1" x14ac:dyDescent="0.2">
      <c r="A102" s="9"/>
    </row>
    <row r="103" spans="1:6" x14ac:dyDescent="0.2">
      <c r="A103" s="9"/>
    </row>
    <row r="104" spans="1:6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F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5" width="11.7109375" style="3" customWidth="1"/>
    <col min="6" max="6" width="13.7109375" style="3" customWidth="1"/>
    <col min="7" max="16384" width="9.140625" style="3"/>
  </cols>
  <sheetData>
    <row r="1" spans="1:6" ht="12" customHeight="1" x14ac:dyDescent="0.2">
      <c r="A1" s="10" t="s">
        <v>6</v>
      </c>
      <c r="B1" s="2"/>
      <c r="C1" s="2"/>
      <c r="D1" s="2"/>
      <c r="E1" s="2"/>
    </row>
    <row r="2" spans="1:6" ht="12" customHeight="1" x14ac:dyDescent="0.2">
      <c r="A2" s="10" t="str">
        <f>'Pregnant Women Participating'!A2</f>
        <v>FISCAL YEAR 2026</v>
      </c>
      <c r="B2" s="2"/>
      <c r="C2" s="2"/>
      <c r="D2" s="2"/>
      <c r="E2" s="2"/>
    </row>
    <row r="3" spans="1:6" ht="12" customHeight="1" x14ac:dyDescent="0.2">
      <c r="A3" s="1" t="str">
        <f>'Pregnant Women Participating'!A3</f>
        <v>Data as of April 10, 2026</v>
      </c>
      <c r="B3" s="2"/>
      <c r="C3" s="2"/>
      <c r="D3" s="2"/>
      <c r="E3" s="2"/>
    </row>
    <row r="4" spans="1:6" ht="12" customHeight="1" x14ac:dyDescent="0.2">
      <c r="A4" s="2"/>
      <c r="B4" s="2"/>
      <c r="C4" s="2"/>
      <c r="D4" s="2"/>
      <c r="E4" s="2"/>
    </row>
    <row r="5" spans="1:6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48">
        <f>DATE(RIGHT(A2,4),1,1)</f>
        <v>46023</v>
      </c>
      <c r="F5" s="12" t="s">
        <v>12</v>
      </c>
    </row>
    <row r="6" spans="1:6" ht="12" customHeight="1" x14ac:dyDescent="0.2">
      <c r="A6" s="7" t="str">
        <f>'Pregnant Women Participating'!A6</f>
        <v>Connecticut</v>
      </c>
      <c r="B6" s="13">
        <v>53325</v>
      </c>
      <c r="C6" s="4">
        <v>52329</v>
      </c>
      <c r="D6" s="4">
        <v>51932</v>
      </c>
      <c r="E6" s="42">
        <v>50748</v>
      </c>
      <c r="F6" s="13">
        <f t="shared" ref="F6:F14" si="0">IF(SUM(B6:E6)&gt;0,AVERAGE(B6:E6)," ")</f>
        <v>52083.5</v>
      </c>
    </row>
    <row r="7" spans="1:6" ht="12" customHeight="1" x14ac:dyDescent="0.2">
      <c r="A7" s="7" t="str">
        <f>'Pregnant Women Participating'!A7</f>
        <v>Maine</v>
      </c>
      <c r="B7" s="13">
        <v>19307</v>
      </c>
      <c r="C7" s="4">
        <v>18969</v>
      </c>
      <c r="D7" s="4">
        <v>18716</v>
      </c>
      <c r="E7" s="42">
        <v>18806</v>
      </c>
      <c r="F7" s="13">
        <f t="shared" si="0"/>
        <v>18949.5</v>
      </c>
    </row>
    <row r="8" spans="1:6" ht="12" customHeight="1" x14ac:dyDescent="0.2">
      <c r="A8" s="7" t="str">
        <f>'Pregnant Women Participating'!A8</f>
        <v>Massachusetts</v>
      </c>
      <c r="B8" s="13">
        <v>119374</v>
      </c>
      <c r="C8" s="4">
        <v>117547</v>
      </c>
      <c r="D8" s="4">
        <v>116604</v>
      </c>
      <c r="E8" s="42">
        <v>116490</v>
      </c>
      <c r="F8" s="13">
        <f t="shared" si="0"/>
        <v>117503.75</v>
      </c>
    </row>
    <row r="9" spans="1:6" ht="12" customHeight="1" x14ac:dyDescent="0.2">
      <c r="A9" s="7" t="str">
        <f>'Pregnant Women Participating'!A9</f>
        <v>New Hampshire</v>
      </c>
      <c r="B9" s="13">
        <v>12275</v>
      </c>
      <c r="C9" s="4">
        <v>12035</v>
      </c>
      <c r="D9" s="4">
        <v>12111</v>
      </c>
      <c r="E9" s="42">
        <v>12131</v>
      </c>
      <c r="F9" s="13">
        <f t="shared" si="0"/>
        <v>12138</v>
      </c>
    </row>
    <row r="10" spans="1:6" ht="12" customHeight="1" x14ac:dyDescent="0.2">
      <c r="A10" s="7" t="str">
        <f>'Pregnant Women Participating'!A10</f>
        <v>New York</v>
      </c>
      <c r="B10" s="13">
        <v>462325</v>
      </c>
      <c r="C10" s="4">
        <v>457535</v>
      </c>
      <c r="D10" s="4">
        <v>457883</v>
      </c>
      <c r="E10" s="42">
        <v>459326</v>
      </c>
      <c r="F10" s="13">
        <f t="shared" si="0"/>
        <v>459267.25</v>
      </c>
    </row>
    <row r="11" spans="1:6" ht="12" customHeight="1" x14ac:dyDescent="0.2">
      <c r="A11" s="7" t="str">
        <f>'Pregnant Women Participating'!A11</f>
        <v>Rhode Island</v>
      </c>
      <c r="B11" s="13">
        <v>17962</v>
      </c>
      <c r="C11" s="4">
        <v>17413</v>
      </c>
      <c r="D11" s="4">
        <v>17307</v>
      </c>
      <c r="E11" s="42">
        <v>17555</v>
      </c>
      <c r="F11" s="13">
        <f t="shared" si="0"/>
        <v>17559.25</v>
      </c>
    </row>
    <row r="12" spans="1:6" ht="12" customHeight="1" x14ac:dyDescent="0.2">
      <c r="A12" s="7" t="str">
        <f>'Pregnant Women Participating'!A12</f>
        <v>Vermont</v>
      </c>
      <c r="B12" s="13">
        <v>10521</v>
      </c>
      <c r="C12" s="4">
        <v>10434</v>
      </c>
      <c r="D12" s="4">
        <v>10479</v>
      </c>
      <c r="E12" s="42">
        <v>10497</v>
      </c>
      <c r="F12" s="13">
        <f t="shared" si="0"/>
        <v>10482.75</v>
      </c>
    </row>
    <row r="13" spans="1:6" ht="12" customHeight="1" x14ac:dyDescent="0.2">
      <c r="A13" s="7" t="str">
        <f>'Pregnant Women Participating'!A13</f>
        <v>Virgin Islands</v>
      </c>
      <c r="B13" s="13">
        <v>2369</v>
      </c>
      <c r="C13" s="4">
        <v>2354</v>
      </c>
      <c r="D13" s="4">
        <v>2307</v>
      </c>
      <c r="E13" s="42">
        <v>0</v>
      </c>
      <c r="F13" s="13">
        <f t="shared" si="0"/>
        <v>1757.5</v>
      </c>
    </row>
    <row r="14" spans="1:6" ht="12" customHeight="1" x14ac:dyDescent="0.2">
      <c r="A14" s="7" t="str">
        <f>'Pregnant Women Participating'!A14</f>
        <v>Pleasant Point, ME</v>
      </c>
      <c r="B14" s="13">
        <v>37</v>
      </c>
      <c r="C14" s="4">
        <v>41</v>
      </c>
      <c r="D14" s="4">
        <v>40</v>
      </c>
      <c r="E14" s="42">
        <v>44</v>
      </c>
      <c r="F14" s="13">
        <f t="shared" si="0"/>
        <v>40.5</v>
      </c>
    </row>
    <row r="15" spans="1:6" s="17" customFormat="1" ht="24.75" customHeight="1" x14ac:dyDescent="0.2">
      <c r="A15" s="14" t="str">
        <f>'Pregnant Women Participating'!A15</f>
        <v>Northeast Region</v>
      </c>
      <c r="B15" s="16">
        <v>697495</v>
      </c>
      <c r="C15" s="15">
        <v>688657</v>
      </c>
      <c r="D15" s="15">
        <v>687379</v>
      </c>
      <c r="E15" s="41">
        <v>685597</v>
      </c>
      <c r="F15" s="16">
        <f t="shared" ref="F15:F101" si="1">IF(SUM(B15:E15)&gt;0,AVERAGE(B15:E15)," ")</f>
        <v>689782</v>
      </c>
    </row>
    <row r="16" spans="1:6" ht="12" customHeight="1" x14ac:dyDescent="0.2">
      <c r="A16" s="7" t="str">
        <f>'Pregnant Women Participating'!A16</f>
        <v>Delaware</v>
      </c>
      <c r="B16" s="13">
        <v>23829</v>
      </c>
      <c r="C16" s="4">
        <v>23604</v>
      </c>
      <c r="D16" s="4">
        <v>23507</v>
      </c>
      <c r="E16" s="42">
        <v>23452</v>
      </c>
      <c r="F16" s="13">
        <f t="shared" si="1"/>
        <v>23598</v>
      </c>
    </row>
    <row r="17" spans="1:6" ht="12" customHeight="1" x14ac:dyDescent="0.2">
      <c r="A17" s="7" t="str">
        <f>'Pregnant Women Participating'!A17</f>
        <v>District of Columbia</v>
      </c>
      <c r="B17" s="13">
        <v>12064</v>
      </c>
      <c r="C17" s="4">
        <v>11892</v>
      </c>
      <c r="D17" s="4">
        <v>11796</v>
      </c>
      <c r="E17" s="42">
        <v>11739</v>
      </c>
      <c r="F17" s="13">
        <f t="shared" si="1"/>
        <v>11872.75</v>
      </c>
    </row>
    <row r="18" spans="1:6" ht="12" customHeight="1" x14ac:dyDescent="0.2">
      <c r="A18" s="7" t="str">
        <f>'Pregnant Women Participating'!A18</f>
        <v>Maryland</v>
      </c>
      <c r="B18" s="13">
        <v>121840</v>
      </c>
      <c r="C18" s="4">
        <v>119706</v>
      </c>
      <c r="D18" s="4">
        <v>118204</v>
      </c>
      <c r="E18" s="42">
        <v>116739</v>
      </c>
      <c r="F18" s="13">
        <f t="shared" si="1"/>
        <v>119122.25</v>
      </c>
    </row>
    <row r="19" spans="1:6" ht="12" customHeight="1" x14ac:dyDescent="0.2">
      <c r="A19" s="7" t="str">
        <f>'Pregnant Women Participating'!A19</f>
        <v>New Jersey</v>
      </c>
      <c r="B19" s="13">
        <v>163691</v>
      </c>
      <c r="C19" s="4">
        <v>162371</v>
      </c>
      <c r="D19" s="4">
        <v>161078</v>
      </c>
      <c r="E19" s="42">
        <v>160254</v>
      </c>
      <c r="F19" s="13">
        <f t="shared" si="1"/>
        <v>161848.5</v>
      </c>
    </row>
    <row r="20" spans="1:6" ht="12" customHeight="1" x14ac:dyDescent="0.2">
      <c r="A20" s="7" t="str">
        <f>'Pregnant Women Participating'!A20</f>
        <v>Pennsylvania</v>
      </c>
      <c r="B20" s="13">
        <v>184674</v>
      </c>
      <c r="C20" s="4">
        <v>180518</v>
      </c>
      <c r="D20" s="4">
        <v>176850</v>
      </c>
      <c r="E20" s="42">
        <v>175065</v>
      </c>
      <c r="F20" s="13">
        <f t="shared" si="1"/>
        <v>179276.75</v>
      </c>
    </row>
    <row r="21" spans="1:6" ht="12" customHeight="1" x14ac:dyDescent="0.2">
      <c r="A21" s="7" t="str">
        <f>'Pregnant Women Participating'!A21</f>
        <v>Puerto Rico</v>
      </c>
      <c r="B21" s="13">
        <v>88468</v>
      </c>
      <c r="C21" s="4">
        <v>87195</v>
      </c>
      <c r="D21" s="4">
        <v>87127</v>
      </c>
      <c r="E21" s="42">
        <v>87198</v>
      </c>
      <c r="F21" s="13">
        <f t="shared" si="1"/>
        <v>87497</v>
      </c>
    </row>
    <row r="22" spans="1:6" ht="12" customHeight="1" x14ac:dyDescent="0.2">
      <c r="A22" s="7" t="str">
        <f>'Pregnant Women Participating'!A22</f>
        <v>Virginia</v>
      </c>
      <c r="B22" s="13">
        <v>104522</v>
      </c>
      <c r="C22" s="4">
        <v>101443</v>
      </c>
      <c r="D22" s="4">
        <v>99854</v>
      </c>
      <c r="E22" s="42">
        <v>98711</v>
      </c>
      <c r="F22" s="13">
        <f t="shared" si="1"/>
        <v>101132.5</v>
      </c>
    </row>
    <row r="23" spans="1:6" ht="12" customHeight="1" x14ac:dyDescent="0.2">
      <c r="A23" s="7" t="str">
        <f>'Pregnant Women Participating'!A23</f>
        <v>West Virginia</v>
      </c>
      <c r="B23" s="13">
        <v>35946</v>
      </c>
      <c r="C23" s="4">
        <v>35432</v>
      </c>
      <c r="D23" s="4">
        <v>35079</v>
      </c>
      <c r="E23" s="42">
        <v>35234</v>
      </c>
      <c r="F23" s="13">
        <f t="shared" si="1"/>
        <v>35422.75</v>
      </c>
    </row>
    <row r="24" spans="1:6" s="17" customFormat="1" ht="24.75" customHeight="1" x14ac:dyDescent="0.2">
      <c r="A24" s="14" t="str">
        <f>'Pregnant Women Participating'!A24</f>
        <v>Mid-Atlantic Region</v>
      </c>
      <c r="B24" s="16">
        <v>735034</v>
      </c>
      <c r="C24" s="15">
        <v>722161</v>
      </c>
      <c r="D24" s="15">
        <v>713495</v>
      </c>
      <c r="E24" s="41">
        <v>708392</v>
      </c>
      <c r="F24" s="16">
        <f t="shared" si="1"/>
        <v>719770.5</v>
      </c>
    </row>
    <row r="25" spans="1:6" ht="12" customHeight="1" x14ac:dyDescent="0.2">
      <c r="A25" s="7" t="str">
        <f>'Pregnant Women Participating'!A25</f>
        <v>Alabama</v>
      </c>
      <c r="B25" s="13">
        <v>107359</v>
      </c>
      <c r="C25" s="4">
        <v>101539</v>
      </c>
      <c r="D25" s="4">
        <v>103385</v>
      </c>
      <c r="E25" s="42">
        <v>107624</v>
      </c>
      <c r="F25" s="13">
        <f t="shared" si="1"/>
        <v>104976.75</v>
      </c>
    </row>
    <row r="26" spans="1:6" ht="12" customHeight="1" x14ac:dyDescent="0.2">
      <c r="A26" s="7" t="str">
        <f>'Pregnant Women Participating'!A26</f>
        <v>Florida</v>
      </c>
      <c r="B26" s="13">
        <v>431243</v>
      </c>
      <c r="C26" s="4">
        <v>417197</v>
      </c>
      <c r="D26" s="4">
        <v>411640</v>
      </c>
      <c r="E26" s="42">
        <v>410236</v>
      </c>
      <c r="F26" s="13">
        <f t="shared" si="1"/>
        <v>417579</v>
      </c>
    </row>
    <row r="27" spans="1:6" ht="12" customHeight="1" x14ac:dyDescent="0.2">
      <c r="A27" s="7" t="str">
        <f>'Pregnant Women Participating'!A27</f>
        <v>Georgia</v>
      </c>
      <c r="B27" s="13">
        <v>247706</v>
      </c>
      <c r="C27" s="4">
        <v>246833</v>
      </c>
      <c r="D27" s="4">
        <v>246278</v>
      </c>
      <c r="E27" s="42">
        <v>246758</v>
      </c>
      <c r="F27" s="13">
        <f t="shared" si="1"/>
        <v>246893.75</v>
      </c>
    </row>
    <row r="28" spans="1:6" ht="12" customHeight="1" x14ac:dyDescent="0.2">
      <c r="A28" s="7" t="str">
        <f>'Pregnant Women Participating'!A28</f>
        <v>Kentucky</v>
      </c>
      <c r="B28" s="13">
        <v>107461</v>
      </c>
      <c r="C28" s="4">
        <v>105619</v>
      </c>
      <c r="D28" s="4">
        <v>104518</v>
      </c>
      <c r="E28" s="42">
        <v>103818</v>
      </c>
      <c r="F28" s="13">
        <f t="shared" si="1"/>
        <v>105354</v>
      </c>
    </row>
    <row r="29" spans="1:6" ht="12" customHeight="1" x14ac:dyDescent="0.2">
      <c r="A29" s="7" t="str">
        <f>'Pregnant Women Participating'!A29</f>
        <v>Mississippi</v>
      </c>
      <c r="B29" s="13">
        <v>57967</v>
      </c>
      <c r="C29" s="4">
        <v>56770</v>
      </c>
      <c r="D29" s="4">
        <v>56385</v>
      </c>
      <c r="E29" s="42">
        <v>54253</v>
      </c>
      <c r="F29" s="13">
        <f t="shared" si="1"/>
        <v>56343.75</v>
      </c>
    </row>
    <row r="30" spans="1:6" ht="12" customHeight="1" x14ac:dyDescent="0.2">
      <c r="A30" s="7" t="str">
        <f>'Pregnant Women Participating'!A30</f>
        <v>North Carolina</v>
      </c>
      <c r="B30" s="13">
        <v>264509</v>
      </c>
      <c r="C30" s="4">
        <v>259368</v>
      </c>
      <c r="D30" s="4">
        <v>257623</v>
      </c>
      <c r="E30" s="42">
        <v>257790</v>
      </c>
      <c r="F30" s="13">
        <f t="shared" si="1"/>
        <v>259822.5</v>
      </c>
    </row>
    <row r="31" spans="1:6" ht="12" customHeight="1" x14ac:dyDescent="0.2">
      <c r="A31" s="7" t="str">
        <f>'Pregnant Women Participating'!A31</f>
        <v>South Carolina</v>
      </c>
      <c r="B31" s="13">
        <v>97965</v>
      </c>
      <c r="C31" s="4">
        <v>96350</v>
      </c>
      <c r="D31" s="4">
        <v>95569</v>
      </c>
      <c r="E31" s="42">
        <v>95190</v>
      </c>
      <c r="F31" s="13">
        <f t="shared" si="1"/>
        <v>96268.5</v>
      </c>
    </row>
    <row r="32" spans="1:6" ht="12" customHeight="1" x14ac:dyDescent="0.2">
      <c r="A32" s="7" t="str">
        <f>'Pregnant Women Participating'!A32</f>
        <v>Tennessee</v>
      </c>
      <c r="B32" s="13">
        <v>162934</v>
      </c>
      <c r="C32" s="4">
        <v>158395</v>
      </c>
      <c r="D32" s="4">
        <v>156883</v>
      </c>
      <c r="E32" s="42">
        <v>153192</v>
      </c>
      <c r="F32" s="13">
        <f t="shared" si="1"/>
        <v>157851</v>
      </c>
    </row>
    <row r="33" spans="1:6" ht="12" customHeight="1" x14ac:dyDescent="0.2">
      <c r="A33" s="7" t="str">
        <f>'Pregnant Women Participating'!A33</f>
        <v>Choctaw Indians, MS</v>
      </c>
      <c r="B33" s="13">
        <v>628</v>
      </c>
      <c r="C33" s="4">
        <v>602</v>
      </c>
      <c r="D33" s="4">
        <v>598</v>
      </c>
      <c r="E33" s="42">
        <v>608</v>
      </c>
      <c r="F33" s="13">
        <f t="shared" si="1"/>
        <v>609</v>
      </c>
    </row>
    <row r="34" spans="1:6" ht="12" customHeight="1" x14ac:dyDescent="0.2">
      <c r="A34" s="7" t="str">
        <f>'Pregnant Women Participating'!A34</f>
        <v>Eastern Cherokee, NC</v>
      </c>
      <c r="B34" s="13">
        <v>472</v>
      </c>
      <c r="C34" s="4">
        <v>470</v>
      </c>
      <c r="D34" s="4">
        <v>472</v>
      </c>
      <c r="E34" s="42">
        <v>482</v>
      </c>
      <c r="F34" s="13">
        <f t="shared" si="1"/>
        <v>474</v>
      </c>
    </row>
    <row r="35" spans="1:6" s="17" customFormat="1" ht="24.75" customHeight="1" x14ac:dyDescent="0.2">
      <c r="A35" s="14" t="str">
        <f>'Pregnant Women Participating'!A35</f>
        <v>Southeast Region</v>
      </c>
      <c r="B35" s="16">
        <v>1478244</v>
      </c>
      <c r="C35" s="15">
        <v>1443143</v>
      </c>
      <c r="D35" s="15">
        <v>1433351</v>
      </c>
      <c r="E35" s="41">
        <v>1429951</v>
      </c>
      <c r="F35" s="16">
        <f t="shared" si="1"/>
        <v>1446172.25</v>
      </c>
    </row>
    <row r="36" spans="1:6" ht="12" customHeight="1" x14ac:dyDescent="0.2">
      <c r="A36" s="7" t="str">
        <f>'Pregnant Women Participating'!A36</f>
        <v>Illinois</v>
      </c>
      <c r="B36" s="13">
        <v>175860</v>
      </c>
      <c r="C36" s="4">
        <v>171714</v>
      </c>
      <c r="D36" s="4">
        <v>168847</v>
      </c>
      <c r="E36" s="42">
        <v>168868</v>
      </c>
      <c r="F36" s="13">
        <f t="shared" si="1"/>
        <v>171322.25</v>
      </c>
    </row>
    <row r="37" spans="1:6" ht="12" customHeight="1" x14ac:dyDescent="0.2">
      <c r="A37" s="7" t="str">
        <f>'Pregnant Women Participating'!A37</f>
        <v>Indiana</v>
      </c>
      <c r="B37" s="13">
        <v>156544</v>
      </c>
      <c r="C37" s="4">
        <v>153378</v>
      </c>
      <c r="D37" s="4">
        <v>151849</v>
      </c>
      <c r="E37" s="42">
        <v>151961</v>
      </c>
      <c r="F37" s="13">
        <f t="shared" si="1"/>
        <v>153433</v>
      </c>
    </row>
    <row r="38" spans="1:6" ht="12" customHeight="1" x14ac:dyDescent="0.2">
      <c r="A38" s="7" t="str">
        <f>'Pregnant Women Participating'!A38</f>
        <v>Iowa</v>
      </c>
      <c r="B38" s="13">
        <v>62381</v>
      </c>
      <c r="C38" s="4">
        <v>61816</v>
      </c>
      <c r="D38" s="4">
        <v>61229</v>
      </c>
      <c r="E38" s="42">
        <v>60846</v>
      </c>
      <c r="F38" s="13">
        <f t="shared" si="1"/>
        <v>61568</v>
      </c>
    </row>
    <row r="39" spans="1:6" ht="12" customHeight="1" x14ac:dyDescent="0.2">
      <c r="A39" s="7" t="str">
        <f>'Pregnant Women Participating'!A39</f>
        <v>Michigan</v>
      </c>
      <c r="B39" s="13">
        <v>186266</v>
      </c>
      <c r="C39" s="4">
        <v>183165</v>
      </c>
      <c r="D39" s="4">
        <v>180802</v>
      </c>
      <c r="E39" s="42">
        <v>180787</v>
      </c>
      <c r="F39" s="13">
        <f t="shared" si="1"/>
        <v>182755</v>
      </c>
    </row>
    <row r="40" spans="1:6" ht="12" customHeight="1" x14ac:dyDescent="0.2">
      <c r="A40" s="7" t="str">
        <f>'Pregnant Women Participating'!A40</f>
        <v>Minnesota</v>
      </c>
      <c r="B40" s="13">
        <v>105084</v>
      </c>
      <c r="C40" s="4">
        <v>103107</v>
      </c>
      <c r="D40" s="4">
        <v>102146</v>
      </c>
      <c r="E40" s="42">
        <v>101486</v>
      </c>
      <c r="F40" s="13">
        <f t="shared" si="1"/>
        <v>102955.75</v>
      </c>
    </row>
    <row r="41" spans="1:6" ht="12" customHeight="1" x14ac:dyDescent="0.2">
      <c r="A41" s="7" t="str">
        <f>'Pregnant Women Participating'!A41</f>
        <v>Ohio</v>
      </c>
      <c r="B41" s="13">
        <v>183609</v>
      </c>
      <c r="C41" s="4">
        <v>179560</v>
      </c>
      <c r="D41" s="4">
        <v>176669</v>
      </c>
      <c r="E41" s="42">
        <v>174212</v>
      </c>
      <c r="F41" s="13">
        <f t="shared" si="1"/>
        <v>178512.5</v>
      </c>
    </row>
    <row r="42" spans="1:6" ht="12" customHeight="1" x14ac:dyDescent="0.2">
      <c r="A42" s="7" t="str">
        <f>'Pregnant Women Participating'!A42</f>
        <v>Wisconsin</v>
      </c>
      <c r="B42" s="13">
        <v>94824</v>
      </c>
      <c r="C42" s="4">
        <v>93530</v>
      </c>
      <c r="D42" s="4">
        <v>93163</v>
      </c>
      <c r="E42" s="42">
        <v>92224</v>
      </c>
      <c r="F42" s="13">
        <f t="shared" si="1"/>
        <v>93435.25</v>
      </c>
    </row>
    <row r="43" spans="1:6" s="17" customFormat="1" ht="24.75" customHeight="1" x14ac:dyDescent="0.2">
      <c r="A43" s="14" t="str">
        <f>'Pregnant Women Participating'!A43</f>
        <v>Midwest Region</v>
      </c>
      <c r="B43" s="16">
        <v>964568</v>
      </c>
      <c r="C43" s="15">
        <v>946270</v>
      </c>
      <c r="D43" s="15">
        <v>934705</v>
      </c>
      <c r="E43" s="41">
        <v>930384</v>
      </c>
      <c r="F43" s="16">
        <f t="shared" si="1"/>
        <v>943981.75</v>
      </c>
    </row>
    <row r="44" spans="1:6" ht="12" customHeight="1" x14ac:dyDescent="0.2">
      <c r="A44" s="7" t="str">
        <f>'Pregnant Women Participating'!A44</f>
        <v>Arizona</v>
      </c>
      <c r="B44" s="13">
        <v>146419</v>
      </c>
      <c r="C44" s="4">
        <v>144471</v>
      </c>
      <c r="D44" s="4">
        <v>144418</v>
      </c>
      <c r="E44" s="42">
        <v>144474</v>
      </c>
      <c r="F44" s="13">
        <f t="shared" si="1"/>
        <v>144945.5</v>
      </c>
    </row>
    <row r="45" spans="1:6" ht="12" customHeight="1" x14ac:dyDescent="0.2">
      <c r="A45" s="7" t="str">
        <f>'Pregnant Women Participating'!A45</f>
        <v>Arkansas</v>
      </c>
      <c r="B45" s="13">
        <v>66460</v>
      </c>
      <c r="C45" s="4">
        <v>61584</v>
      </c>
      <c r="D45" s="4">
        <v>59145</v>
      </c>
      <c r="E45" s="42">
        <v>62038</v>
      </c>
      <c r="F45" s="13">
        <f t="shared" si="1"/>
        <v>62306.75</v>
      </c>
    </row>
    <row r="46" spans="1:6" ht="12" customHeight="1" x14ac:dyDescent="0.2">
      <c r="A46" s="7" t="str">
        <f>'Pregnant Women Participating'!A46</f>
        <v>Louisiana</v>
      </c>
      <c r="B46" s="13">
        <v>105411</v>
      </c>
      <c r="C46" s="4">
        <v>102699</v>
      </c>
      <c r="D46" s="4">
        <v>101446</v>
      </c>
      <c r="E46" s="42">
        <v>100671</v>
      </c>
      <c r="F46" s="13">
        <f t="shared" si="1"/>
        <v>102556.75</v>
      </c>
    </row>
    <row r="47" spans="1:6" ht="12" customHeight="1" x14ac:dyDescent="0.2">
      <c r="A47" s="7" t="str">
        <f>'Pregnant Women Participating'!A47</f>
        <v>New Mexico</v>
      </c>
      <c r="B47" s="13">
        <v>45538</v>
      </c>
      <c r="C47" s="4">
        <v>42348</v>
      </c>
      <c r="D47" s="4">
        <v>41262</v>
      </c>
      <c r="E47" s="42">
        <v>43718</v>
      </c>
      <c r="F47" s="13">
        <f t="shared" si="1"/>
        <v>43216.5</v>
      </c>
    </row>
    <row r="48" spans="1:6" ht="12" customHeight="1" x14ac:dyDescent="0.2">
      <c r="A48" s="7" t="str">
        <f>'Pregnant Women Participating'!A48</f>
        <v>Oklahoma</v>
      </c>
      <c r="B48" s="13">
        <v>75899</v>
      </c>
      <c r="C48" s="4">
        <v>73609</v>
      </c>
      <c r="D48" s="4">
        <v>71994</v>
      </c>
      <c r="E48" s="42">
        <v>71076</v>
      </c>
      <c r="F48" s="13">
        <f t="shared" si="1"/>
        <v>73144.5</v>
      </c>
    </row>
    <row r="49" spans="1:6" ht="12" customHeight="1" x14ac:dyDescent="0.2">
      <c r="A49" s="7" t="str">
        <f>'Pregnant Women Participating'!A49</f>
        <v>Texas</v>
      </c>
      <c r="B49" s="13">
        <v>810273</v>
      </c>
      <c r="C49" s="4">
        <v>794091</v>
      </c>
      <c r="D49" s="4">
        <v>782207</v>
      </c>
      <c r="E49" s="42">
        <v>771718</v>
      </c>
      <c r="F49" s="13">
        <f t="shared" si="1"/>
        <v>789572.25</v>
      </c>
    </row>
    <row r="50" spans="1:6" ht="12" customHeight="1" x14ac:dyDescent="0.2">
      <c r="A50" s="7" t="str">
        <f>'Pregnant Women Participating'!A50</f>
        <v>Utah</v>
      </c>
      <c r="B50" s="13">
        <v>47892</v>
      </c>
      <c r="C50" s="4">
        <v>47095</v>
      </c>
      <c r="D50" s="4">
        <v>46444</v>
      </c>
      <c r="E50" s="42">
        <v>45755</v>
      </c>
      <c r="F50" s="13">
        <f t="shared" si="1"/>
        <v>46796.5</v>
      </c>
    </row>
    <row r="51" spans="1:6" ht="12" customHeight="1" x14ac:dyDescent="0.2">
      <c r="A51" s="7" t="str">
        <f>'Pregnant Women Participating'!A51</f>
        <v>Inter-Tribal Council, AZ</v>
      </c>
      <c r="B51" s="13">
        <v>6674</v>
      </c>
      <c r="C51" s="4">
        <v>6402</v>
      </c>
      <c r="D51" s="4">
        <v>6397</v>
      </c>
      <c r="E51" s="42">
        <v>6497</v>
      </c>
      <c r="F51" s="13">
        <f t="shared" si="1"/>
        <v>6492.5</v>
      </c>
    </row>
    <row r="52" spans="1:6" ht="12" customHeight="1" x14ac:dyDescent="0.2">
      <c r="A52" s="7" t="str">
        <f>'Pregnant Women Participating'!A52</f>
        <v>Navajo Nation, AZ</v>
      </c>
      <c r="B52" s="13">
        <v>4048</v>
      </c>
      <c r="C52" s="4">
        <v>3877</v>
      </c>
      <c r="D52" s="4">
        <v>3898</v>
      </c>
      <c r="E52" s="42">
        <v>4045</v>
      </c>
      <c r="F52" s="13">
        <f t="shared" si="1"/>
        <v>3967</v>
      </c>
    </row>
    <row r="53" spans="1:6" ht="12" customHeight="1" x14ac:dyDescent="0.2">
      <c r="A53" s="7" t="str">
        <f>'Pregnant Women Participating'!A53</f>
        <v>Acoma, Canoncito &amp; Laguna, NM</v>
      </c>
      <c r="B53" s="13">
        <v>282</v>
      </c>
      <c r="C53" s="4">
        <v>307</v>
      </c>
      <c r="D53" s="4">
        <v>289</v>
      </c>
      <c r="E53" s="42">
        <v>285</v>
      </c>
      <c r="F53" s="13">
        <f t="shared" si="1"/>
        <v>290.75</v>
      </c>
    </row>
    <row r="54" spans="1:6" ht="12" customHeight="1" x14ac:dyDescent="0.2">
      <c r="A54" s="7" t="str">
        <f>'Pregnant Women Participating'!A54</f>
        <v>Eight Northern Pueblos, NM</v>
      </c>
      <c r="B54" s="13">
        <v>289</v>
      </c>
      <c r="C54" s="4">
        <v>301</v>
      </c>
      <c r="D54" s="4">
        <v>304</v>
      </c>
      <c r="E54" s="42">
        <v>304</v>
      </c>
      <c r="F54" s="13">
        <f t="shared" si="1"/>
        <v>299.5</v>
      </c>
    </row>
    <row r="55" spans="1:6" ht="12" customHeight="1" x14ac:dyDescent="0.2">
      <c r="A55" s="7" t="str">
        <f>'Pregnant Women Participating'!A55</f>
        <v>Five Sandoval Pueblos, NM</v>
      </c>
      <c r="B55" s="13">
        <v>181</v>
      </c>
      <c r="C55" s="4">
        <v>172</v>
      </c>
      <c r="D55" s="4">
        <v>160</v>
      </c>
      <c r="E55" s="42">
        <v>179</v>
      </c>
      <c r="F55" s="13">
        <f t="shared" si="1"/>
        <v>173</v>
      </c>
    </row>
    <row r="56" spans="1:6" ht="12" customHeight="1" x14ac:dyDescent="0.2">
      <c r="A56" s="7" t="str">
        <f>'Pregnant Women Participating'!A56</f>
        <v>Isleta Pueblo, NM</v>
      </c>
      <c r="B56" s="13">
        <v>948</v>
      </c>
      <c r="C56" s="4">
        <v>889</v>
      </c>
      <c r="D56" s="4">
        <v>887</v>
      </c>
      <c r="E56" s="42">
        <v>899</v>
      </c>
      <c r="F56" s="13">
        <f t="shared" si="1"/>
        <v>905.75</v>
      </c>
    </row>
    <row r="57" spans="1:6" ht="12" customHeight="1" x14ac:dyDescent="0.2">
      <c r="A57" s="7" t="str">
        <f>'Pregnant Women Participating'!A57</f>
        <v>San Felipe Pueblo, NM</v>
      </c>
      <c r="B57" s="13">
        <v>196</v>
      </c>
      <c r="C57" s="4">
        <v>204</v>
      </c>
      <c r="D57" s="4">
        <v>166</v>
      </c>
      <c r="E57" s="42">
        <v>199</v>
      </c>
      <c r="F57" s="13">
        <f t="shared" si="1"/>
        <v>191.25</v>
      </c>
    </row>
    <row r="58" spans="1:6" ht="12" customHeight="1" x14ac:dyDescent="0.2">
      <c r="A58" s="7" t="str">
        <f>'Pregnant Women Participating'!A58</f>
        <v>Santo Domingo Tribe, NM</v>
      </c>
      <c r="B58" s="13">
        <v>130</v>
      </c>
      <c r="C58" s="4">
        <v>128</v>
      </c>
      <c r="D58" s="4">
        <v>117</v>
      </c>
      <c r="E58" s="42">
        <v>119</v>
      </c>
      <c r="F58" s="13">
        <f t="shared" si="1"/>
        <v>123.5</v>
      </c>
    </row>
    <row r="59" spans="1:6" ht="12" customHeight="1" x14ac:dyDescent="0.2">
      <c r="A59" s="7" t="str">
        <f>'Pregnant Women Participating'!A59</f>
        <v>Zuni Pueblo, NM</v>
      </c>
      <c r="B59" s="13">
        <v>464</v>
      </c>
      <c r="C59" s="4">
        <v>461</v>
      </c>
      <c r="D59" s="4">
        <v>461</v>
      </c>
      <c r="E59" s="42">
        <v>443</v>
      </c>
      <c r="F59" s="13">
        <f t="shared" si="1"/>
        <v>457.25</v>
      </c>
    </row>
    <row r="60" spans="1:6" ht="12" customHeight="1" x14ac:dyDescent="0.2">
      <c r="A60" s="7" t="str">
        <f>'Pregnant Women Participating'!A60</f>
        <v>Cherokee Nation, OK</v>
      </c>
      <c r="B60" s="13">
        <v>5807</v>
      </c>
      <c r="C60" s="4">
        <v>5709</v>
      </c>
      <c r="D60" s="4">
        <v>5755</v>
      </c>
      <c r="E60" s="42">
        <v>5697</v>
      </c>
      <c r="F60" s="13">
        <f t="shared" si="1"/>
        <v>5742</v>
      </c>
    </row>
    <row r="61" spans="1:6" ht="12" customHeight="1" x14ac:dyDescent="0.2">
      <c r="A61" s="7" t="str">
        <f>'Pregnant Women Participating'!A61</f>
        <v>Chickasaw Nation, OK</v>
      </c>
      <c r="B61" s="13">
        <v>3795</v>
      </c>
      <c r="C61" s="4">
        <v>3732</v>
      </c>
      <c r="D61" s="4">
        <v>3710</v>
      </c>
      <c r="E61" s="42">
        <v>3696</v>
      </c>
      <c r="F61" s="13">
        <f t="shared" si="1"/>
        <v>3733.25</v>
      </c>
    </row>
    <row r="62" spans="1:6" ht="12" customHeight="1" x14ac:dyDescent="0.2">
      <c r="A62" s="7" t="str">
        <f>'Pregnant Women Participating'!A62</f>
        <v>Choctaw Nation, OK</v>
      </c>
      <c r="B62" s="13">
        <v>5003</v>
      </c>
      <c r="C62" s="4">
        <v>4930</v>
      </c>
      <c r="D62" s="4">
        <v>4927</v>
      </c>
      <c r="E62" s="42">
        <v>4953</v>
      </c>
      <c r="F62" s="13">
        <f t="shared" si="1"/>
        <v>4953.25</v>
      </c>
    </row>
    <row r="63" spans="1:6" ht="12" customHeight="1" x14ac:dyDescent="0.2">
      <c r="A63" s="7" t="str">
        <f>'Pregnant Women Participating'!A63</f>
        <v>Citizen Potawatomi Nation, OK</v>
      </c>
      <c r="B63" s="13">
        <v>1237</v>
      </c>
      <c r="C63" s="4">
        <v>1228</v>
      </c>
      <c r="D63" s="4">
        <v>1211</v>
      </c>
      <c r="E63" s="42">
        <v>1193</v>
      </c>
      <c r="F63" s="13">
        <f t="shared" si="1"/>
        <v>1217.25</v>
      </c>
    </row>
    <row r="64" spans="1:6" ht="12" customHeight="1" x14ac:dyDescent="0.2">
      <c r="A64" s="7" t="str">
        <f>'Pregnant Women Participating'!A64</f>
        <v>Inter-Tribal Council, OK</v>
      </c>
      <c r="B64" s="13">
        <v>613</v>
      </c>
      <c r="C64" s="4">
        <v>606</v>
      </c>
      <c r="D64" s="4">
        <v>610</v>
      </c>
      <c r="E64" s="42">
        <v>598</v>
      </c>
      <c r="F64" s="13">
        <f t="shared" si="1"/>
        <v>606.75</v>
      </c>
    </row>
    <row r="65" spans="1:6" ht="12" customHeight="1" x14ac:dyDescent="0.2">
      <c r="A65" s="7" t="str">
        <f>'Pregnant Women Participating'!A65</f>
        <v>Muscogee Creek Nation, OK</v>
      </c>
      <c r="B65" s="13">
        <v>2067</v>
      </c>
      <c r="C65" s="4">
        <v>2013</v>
      </c>
      <c r="D65" s="4">
        <v>1971</v>
      </c>
      <c r="E65" s="42">
        <v>1946</v>
      </c>
      <c r="F65" s="13">
        <f t="shared" si="1"/>
        <v>1999.25</v>
      </c>
    </row>
    <row r="66" spans="1:6" ht="12" customHeight="1" x14ac:dyDescent="0.2">
      <c r="A66" s="7" t="str">
        <f>'Pregnant Women Participating'!A66</f>
        <v>Osage Tribal Council, OK</v>
      </c>
      <c r="B66" s="13">
        <v>2711</v>
      </c>
      <c r="C66" s="4">
        <v>2649</v>
      </c>
      <c r="D66" s="4">
        <v>2580</v>
      </c>
      <c r="E66" s="42">
        <v>2553</v>
      </c>
      <c r="F66" s="13">
        <f t="shared" si="1"/>
        <v>2623.25</v>
      </c>
    </row>
    <row r="67" spans="1:6" ht="12" customHeight="1" x14ac:dyDescent="0.2">
      <c r="A67" s="7" t="str">
        <f>'Pregnant Women Participating'!A67</f>
        <v>Otoe-Missouria Tribe, OK</v>
      </c>
      <c r="B67" s="13">
        <v>426</v>
      </c>
      <c r="C67" s="4">
        <v>408</v>
      </c>
      <c r="D67" s="4">
        <v>405</v>
      </c>
      <c r="E67" s="42">
        <v>393</v>
      </c>
      <c r="F67" s="13">
        <f t="shared" si="1"/>
        <v>408</v>
      </c>
    </row>
    <row r="68" spans="1:6" ht="12" customHeight="1" x14ac:dyDescent="0.2">
      <c r="A68" s="7" t="str">
        <f>'Pregnant Women Participating'!A68</f>
        <v>Wichita, Caddo &amp; Delaware (WCD), OK</v>
      </c>
      <c r="B68" s="13">
        <v>3969</v>
      </c>
      <c r="C68" s="4">
        <v>3891</v>
      </c>
      <c r="D68" s="4">
        <v>3861</v>
      </c>
      <c r="E68" s="42">
        <v>3847</v>
      </c>
      <c r="F68" s="13">
        <f t="shared" si="1"/>
        <v>3892</v>
      </c>
    </row>
    <row r="69" spans="1:6" s="17" customFormat="1" ht="24.75" customHeight="1" x14ac:dyDescent="0.2">
      <c r="A69" s="14" t="str">
        <f>'Pregnant Women Participating'!A69</f>
        <v>Southwest Region</v>
      </c>
      <c r="B69" s="16">
        <v>1336732</v>
      </c>
      <c r="C69" s="15">
        <v>1303804</v>
      </c>
      <c r="D69" s="15">
        <v>1284625</v>
      </c>
      <c r="E69" s="41">
        <v>1277296</v>
      </c>
      <c r="F69" s="16">
        <f t="shared" si="1"/>
        <v>1300614.25</v>
      </c>
    </row>
    <row r="70" spans="1:6" ht="12" customHeight="1" x14ac:dyDescent="0.2">
      <c r="A70" s="7" t="str">
        <f>'Pregnant Women Participating'!A70</f>
        <v>Colorado</v>
      </c>
      <c r="B70" s="13">
        <v>97592</v>
      </c>
      <c r="C70" s="4">
        <v>96591</v>
      </c>
      <c r="D70" s="4">
        <v>95990</v>
      </c>
      <c r="E70" s="42">
        <v>95872</v>
      </c>
      <c r="F70" s="13">
        <f t="shared" si="1"/>
        <v>96511.25</v>
      </c>
    </row>
    <row r="71" spans="1:6" ht="12" customHeight="1" x14ac:dyDescent="0.2">
      <c r="A71" s="7" t="str">
        <f>'Pregnant Women Participating'!A71</f>
        <v>Kansas</v>
      </c>
      <c r="B71" s="13">
        <v>49767</v>
      </c>
      <c r="C71" s="4">
        <v>47869</v>
      </c>
      <c r="D71" s="4">
        <v>47688</v>
      </c>
      <c r="E71" s="42">
        <v>47839</v>
      </c>
      <c r="F71" s="13">
        <f t="shared" si="1"/>
        <v>48290.75</v>
      </c>
    </row>
    <row r="72" spans="1:6" ht="12" customHeight="1" x14ac:dyDescent="0.2">
      <c r="A72" s="7" t="str">
        <f>'Pregnant Women Participating'!A72</f>
        <v>Missouri</v>
      </c>
      <c r="B72" s="13">
        <v>98691</v>
      </c>
      <c r="C72" s="4">
        <v>96231</v>
      </c>
      <c r="D72" s="4">
        <v>93987</v>
      </c>
      <c r="E72" s="42">
        <v>93067</v>
      </c>
      <c r="F72" s="13">
        <f t="shared" si="1"/>
        <v>95494</v>
      </c>
    </row>
    <row r="73" spans="1:6" ht="12" customHeight="1" x14ac:dyDescent="0.2">
      <c r="A73" s="7" t="str">
        <f>'Pregnant Women Participating'!A73</f>
        <v>Montana</v>
      </c>
      <c r="B73" s="13">
        <v>13640</v>
      </c>
      <c r="C73" s="4">
        <v>13220</v>
      </c>
      <c r="D73" s="4">
        <v>13209</v>
      </c>
      <c r="E73" s="42">
        <v>13169</v>
      </c>
      <c r="F73" s="13">
        <f t="shared" si="1"/>
        <v>13309.5</v>
      </c>
    </row>
    <row r="74" spans="1:6" ht="12" customHeight="1" x14ac:dyDescent="0.2">
      <c r="A74" s="7" t="str">
        <f>'Pregnant Women Participating'!A74</f>
        <v>Nebraska</v>
      </c>
      <c r="B74" s="13">
        <v>36910</v>
      </c>
      <c r="C74" s="4">
        <v>36504</v>
      </c>
      <c r="D74" s="4">
        <v>36091</v>
      </c>
      <c r="E74" s="42">
        <v>35896</v>
      </c>
      <c r="F74" s="13">
        <f t="shared" si="1"/>
        <v>36350.25</v>
      </c>
    </row>
    <row r="75" spans="1:6" ht="12" customHeight="1" x14ac:dyDescent="0.2">
      <c r="A75" s="7" t="str">
        <f>'Pregnant Women Participating'!A75</f>
        <v>North Dakota</v>
      </c>
      <c r="B75" s="13">
        <v>10461</v>
      </c>
      <c r="C75" s="4">
        <v>10336</v>
      </c>
      <c r="D75" s="4">
        <v>10126</v>
      </c>
      <c r="E75" s="42">
        <v>10048</v>
      </c>
      <c r="F75" s="13">
        <f t="shared" si="1"/>
        <v>10242.75</v>
      </c>
    </row>
    <row r="76" spans="1:6" ht="12" customHeight="1" x14ac:dyDescent="0.2">
      <c r="A76" s="7" t="str">
        <f>'Pregnant Women Participating'!A76</f>
        <v>South Dakota</v>
      </c>
      <c r="B76" s="13">
        <v>13998</v>
      </c>
      <c r="C76" s="4">
        <v>13802</v>
      </c>
      <c r="D76" s="4">
        <v>13663</v>
      </c>
      <c r="E76" s="42">
        <v>13667</v>
      </c>
      <c r="F76" s="13">
        <f t="shared" si="1"/>
        <v>13782.5</v>
      </c>
    </row>
    <row r="77" spans="1:6" ht="12" customHeight="1" x14ac:dyDescent="0.2">
      <c r="A77" s="7" t="str">
        <f>'Pregnant Women Participating'!A77</f>
        <v>Wyoming</v>
      </c>
      <c r="B77" s="13">
        <v>7787</v>
      </c>
      <c r="C77" s="4">
        <v>7687</v>
      </c>
      <c r="D77" s="4">
        <v>7744</v>
      </c>
      <c r="E77" s="42">
        <v>7824</v>
      </c>
      <c r="F77" s="13">
        <f t="shared" si="1"/>
        <v>7760.5</v>
      </c>
    </row>
    <row r="78" spans="1:6" ht="12" customHeight="1" x14ac:dyDescent="0.2">
      <c r="A78" s="7" t="str">
        <f>'Pregnant Women Participating'!A78</f>
        <v>Ute Mountain Ute Tribe, CO</v>
      </c>
      <c r="B78" s="13">
        <v>156</v>
      </c>
      <c r="C78" s="4">
        <v>147</v>
      </c>
      <c r="D78" s="4">
        <v>151</v>
      </c>
      <c r="E78" s="42">
        <v>152</v>
      </c>
      <c r="F78" s="13">
        <f t="shared" si="1"/>
        <v>151.5</v>
      </c>
    </row>
    <row r="79" spans="1:6" ht="12" customHeight="1" x14ac:dyDescent="0.2">
      <c r="A79" s="7" t="str">
        <f>'Pregnant Women Participating'!A79</f>
        <v>Omaha Sioux, NE</v>
      </c>
      <c r="B79" s="13">
        <v>199</v>
      </c>
      <c r="C79" s="4">
        <v>190</v>
      </c>
      <c r="D79" s="4">
        <v>181</v>
      </c>
      <c r="E79" s="42">
        <v>183</v>
      </c>
      <c r="F79" s="13">
        <f t="shared" si="1"/>
        <v>188.25</v>
      </c>
    </row>
    <row r="80" spans="1:6" ht="12" customHeight="1" x14ac:dyDescent="0.2">
      <c r="A80" s="7" t="str">
        <f>'Pregnant Women Participating'!A80</f>
        <v>Santee Sioux, NE</v>
      </c>
      <c r="B80" s="13">
        <v>70</v>
      </c>
      <c r="C80" s="4">
        <v>66</v>
      </c>
      <c r="D80" s="4">
        <v>67</v>
      </c>
      <c r="E80" s="42">
        <v>61</v>
      </c>
      <c r="F80" s="13">
        <f t="shared" si="1"/>
        <v>66</v>
      </c>
    </row>
    <row r="81" spans="1:6" ht="12" customHeight="1" x14ac:dyDescent="0.2">
      <c r="A81" s="7" t="str">
        <f>'Pregnant Women Participating'!A81</f>
        <v>Winnebago Tribe, NE</v>
      </c>
      <c r="B81" s="13">
        <v>127</v>
      </c>
      <c r="C81" s="4">
        <v>110</v>
      </c>
      <c r="D81" s="4">
        <v>115</v>
      </c>
      <c r="E81" s="42">
        <v>111</v>
      </c>
      <c r="F81" s="13">
        <f t="shared" si="1"/>
        <v>115.75</v>
      </c>
    </row>
    <row r="82" spans="1:6" ht="12" customHeight="1" x14ac:dyDescent="0.2">
      <c r="A82" s="7" t="str">
        <f>'Pregnant Women Participating'!A82</f>
        <v>Standing Rock Sioux Tribe, ND</v>
      </c>
      <c r="B82" s="13">
        <v>243</v>
      </c>
      <c r="C82" s="4">
        <v>228</v>
      </c>
      <c r="D82" s="4">
        <v>213</v>
      </c>
      <c r="E82" s="42">
        <v>213</v>
      </c>
      <c r="F82" s="13">
        <f t="shared" si="1"/>
        <v>224.25</v>
      </c>
    </row>
    <row r="83" spans="1:6" ht="12" customHeight="1" x14ac:dyDescent="0.2">
      <c r="A83" s="7" t="str">
        <f>'Pregnant Women Participating'!A83</f>
        <v>Three Affiliated Tribes, ND</v>
      </c>
      <c r="B83" s="13">
        <v>86</v>
      </c>
      <c r="C83" s="4">
        <v>83</v>
      </c>
      <c r="D83" s="4">
        <v>85</v>
      </c>
      <c r="E83" s="42">
        <v>98</v>
      </c>
      <c r="F83" s="13">
        <f t="shared" si="1"/>
        <v>88</v>
      </c>
    </row>
    <row r="84" spans="1:6" ht="12" customHeight="1" x14ac:dyDescent="0.2">
      <c r="A84" s="7" t="str">
        <f>'Pregnant Women Participating'!A84</f>
        <v>Cheyenne River Sioux, SD</v>
      </c>
      <c r="B84" s="13">
        <v>432</v>
      </c>
      <c r="C84" s="4">
        <v>414</v>
      </c>
      <c r="D84" s="4">
        <v>413</v>
      </c>
      <c r="E84" s="42">
        <v>420</v>
      </c>
      <c r="F84" s="13">
        <f t="shared" si="1"/>
        <v>419.75</v>
      </c>
    </row>
    <row r="85" spans="1:6" ht="12" customHeight="1" x14ac:dyDescent="0.2">
      <c r="A85" s="7" t="str">
        <f>'Pregnant Women Participating'!A85</f>
        <v>Rosebud Sioux, SD</v>
      </c>
      <c r="B85" s="13">
        <v>849</v>
      </c>
      <c r="C85" s="4">
        <v>832</v>
      </c>
      <c r="D85" s="4">
        <v>809</v>
      </c>
      <c r="E85" s="42">
        <v>799</v>
      </c>
      <c r="F85" s="13">
        <f t="shared" si="1"/>
        <v>822.25</v>
      </c>
    </row>
    <row r="86" spans="1:6" ht="12" customHeight="1" x14ac:dyDescent="0.2">
      <c r="A86" s="7" t="str">
        <f>'Pregnant Women Participating'!A86</f>
        <v>Northern Arapahoe, WY</v>
      </c>
      <c r="B86" s="13">
        <v>214</v>
      </c>
      <c r="C86" s="4">
        <v>212</v>
      </c>
      <c r="D86" s="4">
        <v>203</v>
      </c>
      <c r="E86" s="42">
        <v>206</v>
      </c>
      <c r="F86" s="13">
        <f t="shared" si="1"/>
        <v>208.75</v>
      </c>
    </row>
    <row r="87" spans="1:6" ht="12" customHeight="1" x14ac:dyDescent="0.2">
      <c r="A87" s="7" t="str">
        <f>'Pregnant Women Participating'!A87</f>
        <v>Shoshone Tribe, WY</v>
      </c>
      <c r="B87" s="13">
        <v>108</v>
      </c>
      <c r="C87" s="4">
        <v>88</v>
      </c>
      <c r="D87" s="4">
        <v>93</v>
      </c>
      <c r="E87" s="42">
        <v>84</v>
      </c>
      <c r="F87" s="13">
        <f t="shared" si="1"/>
        <v>93.25</v>
      </c>
    </row>
    <row r="88" spans="1:6" s="17" customFormat="1" ht="24.75" customHeight="1" x14ac:dyDescent="0.2">
      <c r="A88" s="14" t="str">
        <f>'Pregnant Women Participating'!A88</f>
        <v>Mountain Plains</v>
      </c>
      <c r="B88" s="16">
        <v>331330</v>
      </c>
      <c r="C88" s="15">
        <v>324610</v>
      </c>
      <c r="D88" s="15">
        <v>320828</v>
      </c>
      <c r="E88" s="41">
        <v>319709</v>
      </c>
      <c r="F88" s="16">
        <f t="shared" si="1"/>
        <v>324119.25</v>
      </c>
    </row>
    <row r="89" spans="1:6" ht="12" customHeight="1" x14ac:dyDescent="0.2">
      <c r="A89" s="8" t="str">
        <f>'Pregnant Women Participating'!A89</f>
        <v>Alaska</v>
      </c>
      <c r="B89" s="13">
        <v>13557</v>
      </c>
      <c r="C89" s="4">
        <v>13306</v>
      </c>
      <c r="D89" s="4">
        <v>13157</v>
      </c>
      <c r="E89" s="42">
        <v>13080</v>
      </c>
      <c r="F89" s="13">
        <f t="shared" si="1"/>
        <v>13275</v>
      </c>
    </row>
    <row r="90" spans="1:6" ht="12" customHeight="1" x14ac:dyDescent="0.2">
      <c r="A90" s="8" t="str">
        <f>'Pregnant Women Participating'!A90</f>
        <v>American Samoa</v>
      </c>
      <c r="B90" s="13">
        <v>3872</v>
      </c>
      <c r="C90" s="4">
        <v>3820</v>
      </c>
      <c r="D90" s="4">
        <v>3847</v>
      </c>
      <c r="E90" s="42">
        <v>3940</v>
      </c>
      <c r="F90" s="13">
        <f t="shared" si="1"/>
        <v>3869.75</v>
      </c>
    </row>
    <row r="91" spans="1:6" ht="12" customHeight="1" x14ac:dyDescent="0.2">
      <c r="A91" s="8" t="str">
        <f>'Pregnant Women Participating'!A91</f>
        <v>California</v>
      </c>
      <c r="B91" s="13">
        <v>998447</v>
      </c>
      <c r="C91" s="4">
        <v>982400</v>
      </c>
      <c r="D91" s="4">
        <v>980586</v>
      </c>
      <c r="E91" s="42">
        <v>980387</v>
      </c>
      <c r="F91" s="13">
        <f t="shared" si="1"/>
        <v>985455</v>
      </c>
    </row>
    <row r="92" spans="1:6" ht="12" customHeight="1" x14ac:dyDescent="0.2">
      <c r="A92" s="8" t="str">
        <f>'Pregnant Women Participating'!A92</f>
        <v>Guam</v>
      </c>
      <c r="B92" s="13">
        <v>6136</v>
      </c>
      <c r="C92" s="4">
        <v>5931</v>
      </c>
      <c r="D92" s="4">
        <v>5868</v>
      </c>
      <c r="E92" s="42">
        <v>5899</v>
      </c>
      <c r="F92" s="13">
        <f t="shared" si="1"/>
        <v>5958.5</v>
      </c>
    </row>
    <row r="93" spans="1:6" ht="12" customHeight="1" x14ac:dyDescent="0.2">
      <c r="A93" s="8" t="str">
        <f>'Pregnant Women Participating'!A93</f>
        <v>Hawaii</v>
      </c>
      <c r="B93" s="13">
        <v>25729</v>
      </c>
      <c r="C93" s="4">
        <v>25090</v>
      </c>
      <c r="D93" s="4">
        <v>25002</v>
      </c>
      <c r="E93" s="42">
        <v>25226</v>
      </c>
      <c r="F93" s="13">
        <f t="shared" si="1"/>
        <v>25261.75</v>
      </c>
    </row>
    <row r="94" spans="1:6" ht="12" customHeight="1" x14ac:dyDescent="0.2">
      <c r="A94" s="8" t="str">
        <f>'Pregnant Women Participating'!A94</f>
        <v>Idaho</v>
      </c>
      <c r="B94" s="13">
        <v>32646</v>
      </c>
      <c r="C94" s="4">
        <v>32157</v>
      </c>
      <c r="D94" s="4">
        <v>31748</v>
      </c>
      <c r="E94" s="42">
        <v>32095</v>
      </c>
      <c r="F94" s="13">
        <f t="shared" si="1"/>
        <v>32161.5</v>
      </c>
    </row>
    <row r="95" spans="1:6" ht="12" customHeight="1" x14ac:dyDescent="0.2">
      <c r="A95" s="8" t="str">
        <f>'Pregnant Women Participating'!A95</f>
        <v>Nevada</v>
      </c>
      <c r="B95" s="13">
        <v>55774</v>
      </c>
      <c r="C95" s="4">
        <v>53917</v>
      </c>
      <c r="D95" s="4">
        <v>53231</v>
      </c>
      <c r="E95" s="42">
        <v>52693</v>
      </c>
      <c r="F95" s="13">
        <f t="shared" si="1"/>
        <v>53903.75</v>
      </c>
    </row>
    <row r="96" spans="1:6" ht="12" customHeight="1" x14ac:dyDescent="0.2">
      <c r="A96" s="8" t="str">
        <f>'Pregnant Women Participating'!A96</f>
        <v>Oregon</v>
      </c>
      <c r="B96" s="13">
        <v>84207</v>
      </c>
      <c r="C96" s="4">
        <v>83049</v>
      </c>
      <c r="D96" s="4">
        <v>82581</v>
      </c>
      <c r="E96" s="42">
        <v>82485</v>
      </c>
      <c r="F96" s="13">
        <f t="shared" si="1"/>
        <v>83080.5</v>
      </c>
    </row>
    <row r="97" spans="1:6" ht="12" customHeight="1" x14ac:dyDescent="0.2">
      <c r="A97" s="8" t="str">
        <f>'Pregnant Women Participating'!A97</f>
        <v>Washington</v>
      </c>
      <c r="B97" s="13">
        <v>143168</v>
      </c>
      <c r="C97" s="4">
        <v>140416</v>
      </c>
      <c r="D97" s="4">
        <v>139020</v>
      </c>
      <c r="E97" s="42">
        <v>139507</v>
      </c>
      <c r="F97" s="13">
        <f t="shared" si="1"/>
        <v>140527.75</v>
      </c>
    </row>
    <row r="98" spans="1:6" ht="12" customHeight="1" x14ac:dyDescent="0.2">
      <c r="A98" s="8" t="str">
        <f>'Pregnant Women Participating'!A98</f>
        <v>Northern Marianas</v>
      </c>
      <c r="B98" s="13">
        <v>2513</v>
      </c>
      <c r="C98" s="4">
        <v>2494</v>
      </c>
      <c r="D98" s="4">
        <v>2485</v>
      </c>
      <c r="E98" s="42">
        <v>2454</v>
      </c>
      <c r="F98" s="13">
        <f t="shared" si="1"/>
        <v>2486.5</v>
      </c>
    </row>
    <row r="99" spans="1:6" ht="12" customHeight="1" x14ac:dyDescent="0.2">
      <c r="A99" s="8" t="str">
        <f>'Pregnant Women Participating'!A99</f>
        <v>Inter-Tribal Council, NV</v>
      </c>
      <c r="B99" s="13">
        <v>446</v>
      </c>
      <c r="C99" s="4">
        <v>464</v>
      </c>
      <c r="D99" s="4">
        <v>465</v>
      </c>
      <c r="E99" s="42">
        <v>430</v>
      </c>
      <c r="F99" s="13">
        <f t="shared" si="1"/>
        <v>451.25</v>
      </c>
    </row>
    <row r="100" spans="1:6" s="17" customFormat="1" ht="24.75" customHeight="1" x14ac:dyDescent="0.2">
      <c r="A100" s="14" t="str">
        <f>'Pregnant Women Participating'!A100</f>
        <v>Western Region</v>
      </c>
      <c r="B100" s="16">
        <v>1366495</v>
      </c>
      <c r="C100" s="15">
        <v>1343044</v>
      </c>
      <c r="D100" s="15">
        <v>1337990</v>
      </c>
      <c r="E100" s="41">
        <v>1338196</v>
      </c>
      <c r="F100" s="16">
        <f t="shared" si="1"/>
        <v>1346431.25</v>
      </c>
    </row>
    <row r="101" spans="1:6" s="25" customFormat="1" ht="16.5" customHeight="1" thickBot="1" x14ac:dyDescent="0.25">
      <c r="A101" s="22" t="str">
        <f>'Pregnant Women Participating'!A101</f>
        <v>TOTAL</v>
      </c>
      <c r="B101" s="23">
        <v>6909898</v>
      </c>
      <c r="C101" s="24">
        <v>6771689</v>
      </c>
      <c r="D101" s="24">
        <v>6712373</v>
      </c>
      <c r="E101" s="43">
        <v>6689525</v>
      </c>
      <c r="F101" s="23">
        <f t="shared" si="1"/>
        <v>6770871.25</v>
      </c>
    </row>
    <row r="102" spans="1:6" ht="12.75" customHeight="1" thickTop="1" x14ac:dyDescent="0.2">
      <c r="A102" s="9"/>
    </row>
    <row r="103" spans="1:6" x14ac:dyDescent="0.2">
      <c r="A103" s="9"/>
    </row>
    <row r="104" spans="1:6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F176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5" width="11.7109375" style="5" customWidth="1"/>
    <col min="6" max="6" width="13.7109375" style="5" customWidth="1"/>
    <col min="7" max="16384" width="9.140625" style="3"/>
  </cols>
  <sheetData>
    <row r="1" spans="1:6" ht="12" customHeight="1" x14ac:dyDescent="0.2">
      <c r="A1" s="10" t="s">
        <v>5</v>
      </c>
      <c r="B1" s="32"/>
      <c r="C1" s="32"/>
      <c r="D1" s="32"/>
      <c r="E1" s="32"/>
    </row>
    <row r="2" spans="1:6" ht="12" customHeight="1" x14ac:dyDescent="0.2">
      <c r="A2" s="10" t="str">
        <f>'Pregnant Women Participating'!A2</f>
        <v>FISCAL YEAR 2026</v>
      </c>
      <c r="B2" s="32"/>
      <c r="C2" s="32"/>
      <c r="D2" s="32"/>
      <c r="E2" s="32"/>
    </row>
    <row r="3" spans="1:6" ht="12" customHeight="1" x14ac:dyDescent="0.2">
      <c r="A3" s="1" t="str">
        <f>'Pregnant Women Participating'!A3</f>
        <v>Data as of April 10, 2026</v>
      </c>
      <c r="B3" s="32"/>
      <c r="C3" s="32"/>
      <c r="D3" s="32"/>
      <c r="E3" s="32"/>
    </row>
    <row r="4" spans="1:6" ht="12" customHeight="1" x14ac:dyDescent="0.2">
      <c r="A4" s="2"/>
      <c r="B4" s="32"/>
      <c r="C4" s="32"/>
      <c r="D4" s="32"/>
      <c r="E4" s="32"/>
    </row>
    <row r="5" spans="1:6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48">
        <f>DATE(RIGHT(A2,4),1,1)</f>
        <v>46023</v>
      </c>
      <c r="F5" s="33" t="s">
        <v>22</v>
      </c>
    </row>
    <row r="6" spans="1:6" ht="12" customHeight="1" x14ac:dyDescent="0.2">
      <c r="A6" s="7" t="str">
        <f>'Pregnant Women Participating'!A6</f>
        <v>Connecticut</v>
      </c>
      <c r="B6" s="34">
        <v>42.769399999999997</v>
      </c>
      <c r="C6" s="35">
        <v>54.968499999999999</v>
      </c>
      <c r="D6" s="35">
        <v>82.884299999999996</v>
      </c>
      <c r="E6" s="46">
        <v>63.041400000000003</v>
      </c>
      <c r="F6" s="34">
        <f>IF(SUM('Total Number of Participants'!B6:E6)&gt;0,'Food Costs'!F6/SUM('Total Number of Participants'!B6:E6)," ")</f>
        <v>60.771165532270295</v>
      </c>
    </row>
    <row r="7" spans="1:6" ht="12" customHeight="1" x14ac:dyDescent="0.2">
      <c r="A7" s="7" t="str">
        <f>'Pregnant Women Participating'!A7</f>
        <v>Maine</v>
      </c>
      <c r="B7" s="34">
        <v>55.111600000000003</v>
      </c>
      <c r="C7" s="35">
        <v>52.788400000000003</v>
      </c>
      <c r="D7" s="35">
        <v>60.499400000000001</v>
      </c>
      <c r="E7" s="46">
        <v>60.209899999999998</v>
      </c>
      <c r="F7" s="34">
        <f>IF(SUM('Total Number of Participants'!B7:E7)&gt;0,'Food Costs'!F7/SUM('Total Number of Participants'!B7:E7)," ")</f>
        <v>57.125478244808569</v>
      </c>
    </row>
    <row r="8" spans="1:6" ht="12" customHeight="1" x14ac:dyDescent="0.2">
      <c r="A8" s="7" t="str">
        <f>'Pregnant Women Participating'!A8</f>
        <v>Massachusetts</v>
      </c>
      <c r="B8" s="34">
        <v>37.876899999999999</v>
      </c>
      <c r="C8" s="35">
        <v>73.352099999999993</v>
      </c>
      <c r="D8" s="35">
        <v>55.773699999999998</v>
      </c>
      <c r="E8" s="46">
        <v>60.003700000000002</v>
      </c>
      <c r="F8" s="34">
        <f>IF(SUM('Total Number of Participants'!B8:E8)&gt;0,'Food Costs'!F8/SUM('Total Number of Participants'!B8:E8)," ")</f>
        <v>56.672895545886831</v>
      </c>
    </row>
    <row r="9" spans="1:6" ht="12" customHeight="1" x14ac:dyDescent="0.2">
      <c r="A9" s="7" t="str">
        <f>'Pregnant Women Participating'!A9</f>
        <v>New Hampshire</v>
      </c>
      <c r="B9" s="34">
        <v>50.265300000000003</v>
      </c>
      <c r="C9" s="35">
        <v>45.918199999999999</v>
      </c>
      <c r="D9" s="35">
        <v>45.121000000000002</v>
      </c>
      <c r="E9" s="46">
        <v>50.580599999999997</v>
      </c>
      <c r="F9" s="34">
        <f>IF(SUM('Total Number of Participants'!B9:E9)&gt;0,'Food Costs'!F9/SUM('Total Number of Participants'!B9:E9)," ")</f>
        <v>47.983337452628113</v>
      </c>
    </row>
    <row r="10" spans="1:6" ht="12" customHeight="1" x14ac:dyDescent="0.2">
      <c r="A10" s="7" t="str">
        <f>'Pregnant Women Participating'!A10</f>
        <v>New York</v>
      </c>
      <c r="B10" s="34">
        <v>77.574700000000007</v>
      </c>
      <c r="C10" s="35">
        <v>75.212500000000006</v>
      </c>
      <c r="D10" s="35">
        <v>75.195599999999999</v>
      </c>
      <c r="E10" s="46">
        <v>79.376999999999995</v>
      </c>
      <c r="F10" s="34">
        <f>IF(SUM('Total Number of Participants'!B10:E10)&gt;0,'Food Costs'!F10/SUM('Total Number of Participants'!B10:E10)," ")</f>
        <v>76.84401511320479</v>
      </c>
    </row>
    <row r="11" spans="1:6" ht="12" customHeight="1" x14ac:dyDescent="0.2">
      <c r="A11" s="7" t="str">
        <f>'Pregnant Women Participating'!A11</f>
        <v>Rhode Island</v>
      </c>
      <c r="B11" s="34">
        <v>14.645799999999999</v>
      </c>
      <c r="C11" s="35">
        <v>58.404600000000002</v>
      </c>
      <c r="D11" s="35">
        <v>84.358900000000006</v>
      </c>
      <c r="E11" s="46">
        <v>66.590699999999998</v>
      </c>
      <c r="F11" s="34">
        <f>IF(SUM('Total Number of Participants'!B11:E11)&gt;0,'Food Costs'!F11/SUM('Total Number of Participants'!B11:E11)," ")</f>
        <v>55.655381066959009</v>
      </c>
    </row>
    <row r="12" spans="1:6" ht="12" customHeight="1" x14ac:dyDescent="0.2">
      <c r="A12" s="7" t="str">
        <f>'Pregnant Women Participating'!A12</f>
        <v>Vermont</v>
      </c>
      <c r="B12" s="34">
        <v>42.742199999999997</v>
      </c>
      <c r="C12" s="35">
        <v>61.242100000000001</v>
      </c>
      <c r="D12" s="35">
        <v>60.979100000000003</v>
      </c>
      <c r="E12" s="46">
        <v>60.874499999999998</v>
      </c>
      <c r="F12" s="34">
        <f>IF(SUM('Total Number of Participants'!B12:E12)&gt;0,'Food Costs'!F12/SUM('Total Number of Participants'!B12:E12)," ")</f>
        <v>56.442512699434786</v>
      </c>
    </row>
    <row r="13" spans="1:6" ht="12" customHeight="1" x14ac:dyDescent="0.2">
      <c r="A13" s="7" t="str">
        <f>'Pregnant Women Participating'!A13</f>
        <v>Virgin Islands</v>
      </c>
      <c r="B13" s="34">
        <v>69.254499999999993</v>
      </c>
      <c r="C13" s="35">
        <v>106.367</v>
      </c>
      <c r="D13" s="35">
        <v>105.5826</v>
      </c>
      <c r="E13" s="46"/>
      <c r="F13" s="34">
        <f>IF(SUM('Total Number of Participants'!B13:E13)&gt;0,'Food Costs'!F13/SUM('Total Number of Participants'!B13:E13)," ")</f>
        <v>136.29786628733999</v>
      </c>
    </row>
    <row r="14" spans="1:6" ht="12" customHeight="1" x14ac:dyDescent="0.2">
      <c r="A14" s="7" t="str">
        <f>'Pregnant Women Participating'!A14</f>
        <v>Pleasant Point, ME</v>
      </c>
      <c r="B14" s="34">
        <v>82.702699999999993</v>
      </c>
      <c r="C14" s="35">
        <v>143.7561</v>
      </c>
      <c r="D14" s="35">
        <v>147.35</v>
      </c>
      <c r="E14" s="46">
        <v>133.97730000000001</v>
      </c>
      <c r="F14" s="34">
        <f>IF(SUM('Total Number of Participants'!B14:E14)&gt;0,'Food Costs'!F14/SUM('Total Number of Participants'!B14:E14)," ")</f>
        <v>128.04320987654322</v>
      </c>
    </row>
    <row r="15" spans="1:6" s="17" customFormat="1" ht="24.75" customHeight="1" x14ac:dyDescent="0.2">
      <c r="A15" s="14" t="str">
        <f>'Pregnant Women Participating'!A15</f>
        <v>Northeast Region</v>
      </c>
      <c r="B15" s="36">
        <v>64.843299999999999</v>
      </c>
      <c r="C15" s="37">
        <v>71.700900000000004</v>
      </c>
      <c r="D15" s="37">
        <v>71.671999999999997</v>
      </c>
      <c r="E15" s="45">
        <v>73.671400000000006</v>
      </c>
      <c r="F15" s="49">
        <f>IF(SUM('Total Number of Participants'!B15:E15)&gt;0,'Food Costs'!F15/SUM('Total Number of Participants'!B15:E15)," ")</f>
        <v>70.449768187630298</v>
      </c>
    </row>
    <row r="16" spans="1:6" ht="12" customHeight="1" x14ac:dyDescent="0.2">
      <c r="A16" s="7" t="str">
        <f>'Pregnant Women Participating'!A16</f>
        <v>Delaware</v>
      </c>
      <c r="B16" s="34">
        <v>52.415100000000002</v>
      </c>
      <c r="C16" s="35">
        <v>50.129399999999997</v>
      </c>
      <c r="D16" s="35">
        <v>51.27</v>
      </c>
      <c r="E16" s="46">
        <v>54.6203</v>
      </c>
      <c r="F16" s="34">
        <f>IF(SUM('Total Number of Participants'!B16:E16)&gt;0,'Food Costs'!F16/SUM('Total Number of Participants'!B16:E16)," ")</f>
        <v>52.10624841088228</v>
      </c>
    </row>
    <row r="17" spans="1:6" ht="12" customHeight="1" x14ac:dyDescent="0.2">
      <c r="A17" s="7" t="str">
        <f>'Pregnant Women Participating'!A17</f>
        <v>District of Columbia</v>
      </c>
      <c r="B17" s="34">
        <v>83.092500000000001</v>
      </c>
      <c r="C17" s="35">
        <v>11.439299999999999</v>
      </c>
      <c r="D17" s="35">
        <v>80.057199999999995</v>
      </c>
      <c r="E17" s="46">
        <v>56.314500000000002</v>
      </c>
      <c r="F17" s="34">
        <f>IF(SUM('Total Number of Participants'!B17:E17)&gt;0,'Food Costs'!F17/SUM('Total Number of Participants'!B17:E17)," ")</f>
        <v>57.777157777263064</v>
      </c>
    </row>
    <row r="18" spans="1:6" ht="12" customHeight="1" x14ac:dyDescent="0.2">
      <c r="A18" s="7" t="str">
        <f>'Pregnant Women Participating'!A18</f>
        <v>Maryland</v>
      </c>
      <c r="B18" s="34">
        <v>49.834899999999998</v>
      </c>
      <c r="C18" s="35">
        <v>80.972899999999996</v>
      </c>
      <c r="D18" s="35">
        <v>66.003500000000003</v>
      </c>
      <c r="E18" s="46">
        <v>66.648300000000006</v>
      </c>
      <c r="F18" s="34">
        <f>IF(SUM('Total Number of Participants'!B18:E18)&gt;0,'Food Costs'!F18/SUM('Total Number of Participants'!B18:E18)," ")</f>
        <v>65.787778941381646</v>
      </c>
    </row>
    <row r="19" spans="1:6" ht="12" customHeight="1" x14ac:dyDescent="0.2">
      <c r="A19" s="7" t="str">
        <f>'Pregnant Women Participating'!A19</f>
        <v>New Jersey</v>
      </c>
      <c r="B19" s="34">
        <v>77.411900000000003</v>
      </c>
      <c r="C19" s="35">
        <v>82.179900000000004</v>
      </c>
      <c r="D19" s="35">
        <v>81.172700000000006</v>
      </c>
      <c r="E19" s="46">
        <v>83.072400000000002</v>
      </c>
      <c r="F19" s="34">
        <f>IF(SUM('Total Number of Participants'!B19:E19)&gt;0,'Food Costs'!F19/SUM('Total Number of Participants'!B19:E19)," ")</f>
        <v>80.944650398366377</v>
      </c>
    </row>
    <row r="20" spans="1:6" ht="12" customHeight="1" x14ac:dyDescent="0.2">
      <c r="A20" s="7" t="str">
        <f>'Pregnant Women Participating'!A20</f>
        <v>Pennsylvania</v>
      </c>
      <c r="B20" s="34">
        <v>72.044499999999999</v>
      </c>
      <c r="C20" s="35">
        <v>70.677700000000002</v>
      </c>
      <c r="D20" s="35">
        <v>72.696299999999994</v>
      </c>
      <c r="E20" s="46">
        <v>74.046700000000001</v>
      </c>
      <c r="F20" s="34">
        <f>IF(SUM('Total Number of Participants'!B20:E20)&gt;0,'Food Costs'!F20/SUM('Total Number of Participants'!B20:E20)," ")</f>
        <v>72.349975666113977</v>
      </c>
    </row>
    <row r="21" spans="1:6" ht="12" customHeight="1" x14ac:dyDescent="0.2">
      <c r="A21" s="7" t="str">
        <f>'Pregnant Women Participating'!A21</f>
        <v>Puerto Rico</v>
      </c>
      <c r="B21" s="34">
        <v>158.53380000000001</v>
      </c>
      <c r="C21" s="35">
        <v>153.17359999999999</v>
      </c>
      <c r="D21" s="35">
        <v>155.3537</v>
      </c>
      <c r="E21" s="46">
        <v>155.7362</v>
      </c>
      <c r="F21" s="34">
        <f>IF(SUM('Total Number of Participants'!B21:E21)&gt;0,'Food Costs'!F21/SUM('Total Number of Participants'!B21:E21)," ")</f>
        <v>155.70969576099753</v>
      </c>
    </row>
    <row r="22" spans="1:6" ht="12" customHeight="1" x14ac:dyDescent="0.2">
      <c r="A22" s="7" t="str">
        <f>'Pregnant Women Participating'!A22</f>
        <v>Virginia</v>
      </c>
      <c r="B22" s="34">
        <v>34.107799999999997</v>
      </c>
      <c r="C22" s="35">
        <v>51.581499999999998</v>
      </c>
      <c r="D22" s="35">
        <v>55.715800000000002</v>
      </c>
      <c r="E22" s="46">
        <v>55.145800000000001</v>
      </c>
      <c r="F22" s="34">
        <f>IF(SUM('Total Number of Participants'!B22:E22)&gt;0,'Food Costs'!F22/SUM('Total Number of Participants'!B22:E22)," ")</f>
        <v>48.956912960719848</v>
      </c>
    </row>
    <row r="23" spans="1:6" ht="12" customHeight="1" x14ac:dyDescent="0.2">
      <c r="A23" s="7" t="str">
        <f>'Pregnant Women Participating'!A23</f>
        <v>West Virginia</v>
      </c>
      <c r="B23" s="34">
        <v>52.378799999999998</v>
      </c>
      <c r="C23" s="35">
        <v>56.993400000000001</v>
      </c>
      <c r="D23" s="35">
        <v>57.909100000000002</v>
      </c>
      <c r="E23" s="46">
        <v>57.795900000000003</v>
      </c>
      <c r="F23" s="34">
        <f>IF(SUM('Total Number of Participants'!B23:E23)&gt;0,'Food Costs'!F23/SUM('Total Number of Participants'!B23:E23)," ")</f>
        <v>56.248992525989657</v>
      </c>
    </row>
    <row r="24" spans="1:6" s="17" customFormat="1" ht="24.75" customHeight="1" x14ac:dyDescent="0.2">
      <c r="A24" s="14" t="str">
        <f>'Pregnant Women Participating'!A24</f>
        <v>Mid-Atlantic Region</v>
      </c>
      <c r="B24" s="36">
        <v>73.156700000000001</v>
      </c>
      <c r="C24" s="37">
        <v>79.930099999999996</v>
      </c>
      <c r="D24" s="37">
        <v>79.906999999999996</v>
      </c>
      <c r="E24" s="45">
        <v>80.545699999999997</v>
      </c>
      <c r="F24" s="49">
        <f>IF(SUM('Total Number of Participants'!B24:E24)&gt;0,'Food Costs'!F24/SUM('Total Number of Participants'!B24:E24)," ")</f>
        <v>78.34658998944802</v>
      </c>
    </row>
    <row r="25" spans="1:6" ht="12" customHeight="1" x14ac:dyDescent="0.2">
      <c r="A25" s="7" t="str">
        <f>'Pregnant Women Participating'!A25</f>
        <v>Alabama</v>
      </c>
      <c r="B25" s="34">
        <v>27.316099999999999</v>
      </c>
      <c r="C25" s="35">
        <v>71.959100000000007</v>
      </c>
      <c r="D25" s="35">
        <v>70.519900000000007</v>
      </c>
      <c r="E25" s="46">
        <v>60.761000000000003</v>
      </c>
      <c r="F25" s="34">
        <f>IF(SUM('Total Number of Participants'!B25:E25)&gt;0,'Food Costs'!F25/SUM('Total Number of Participants'!B25:E25)," ")</f>
        <v>57.32061861316911</v>
      </c>
    </row>
    <row r="26" spans="1:6" ht="12" customHeight="1" x14ac:dyDescent="0.2">
      <c r="A26" s="7" t="str">
        <f>'Pregnant Women Participating'!A26</f>
        <v>Florida</v>
      </c>
      <c r="B26" s="34">
        <v>52.590499999999999</v>
      </c>
      <c r="C26" s="35">
        <v>67.356399999999994</v>
      </c>
      <c r="D26" s="35">
        <v>62.871000000000002</v>
      </c>
      <c r="E26" s="46">
        <v>64.592500000000001</v>
      </c>
      <c r="F26" s="34">
        <f>IF(SUM('Total Number of Participants'!B26:E26)&gt;0,'Food Costs'!F26/SUM('Total Number of Participants'!B26:E26)," ")</f>
        <v>61.759887949346108</v>
      </c>
    </row>
    <row r="27" spans="1:6" ht="12" customHeight="1" x14ac:dyDescent="0.2">
      <c r="A27" s="7" t="str">
        <f>'Pregnant Women Participating'!A27</f>
        <v>Georgia</v>
      </c>
      <c r="B27" s="34">
        <v>42.285200000000003</v>
      </c>
      <c r="C27" s="35">
        <v>76.4315</v>
      </c>
      <c r="D27" s="35">
        <v>62.002400000000002</v>
      </c>
      <c r="E27" s="46">
        <v>62.244500000000002</v>
      </c>
      <c r="F27" s="34">
        <f>IF(SUM('Total Number of Participants'!B27:E27)&gt;0,'Food Costs'!F27/SUM('Total Number of Participants'!B27:E27)," ")</f>
        <v>60.723764777358681</v>
      </c>
    </row>
    <row r="28" spans="1:6" ht="12" customHeight="1" x14ac:dyDescent="0.2">
      <c r="A28" s="7" t="str">
        <f>'Pregnant Women Participating'!A28</f>
        <v>Kentucky</v>
      </c>
      <c r="B28" s="34">
        <v>42.222900000000003</v>
      </c>
      <c r="C28" s="35">
        <v>60.771700000000003</v>
      </c>
      <c r="D28" s="35">
        <v>82.703000000000003</v>
      </c>
      <c r="E28" s="46">
        <v>63.091200000000001</v>
      </c>
      <c r="F28" s="34">
        <f>IF(SUM('Total Number of Participants'!B28:E28)&gt;0,'Food Costs'!F28/SUM('Total Number of Participants'!B28:E28)," ")</f>
        <v>62.052518176813408</v>
      </c>
    </row>
    <row r="29" spans="1:6" ht="12" customHeight="1" x14ac:dyDescent="0.2">
      <c r="A29" s="7" t="str">
        <f>'Pregnant Women Participating'!A29</f>
        <v>Mississippi</v>
      </c>
      <c r="B29" s="34">
        <v>12.0977</v>
      </c>
      <c r="C29" s="35">
        <v>44.918300000000002</v>
      </c>
      <c r="D29" s="35">
        <v>60.9529</v>
      </c>
      <c r="E29" s="46">
        <v>62.476799999999997</v>
      </c>
      <c r="F29" s="34">
        <f>IF(SUM('Total Number of Participants'!B29:E29)&gt;0,'Food Costs'!F29/SUM('Total Number of Participants'!B29:E29)," ")</f>
        <v>44.715110371602883</v>
      </c>
    </row>
    <row r="30" spans="1:6" ht="12" customHeight="1" x14ac:dyDescent="0.2">
      <c r="A30" s="7" t="str">
        <f>'Pregnant Women Participating'!A30</f>
        <v>North Carolina</v>
      </c>
      <c r="B30" s="34">
        <v>59.492800000000003</v>
      </c>
      <c r="C30" s="35">
        <v>54.310099999999998</v>
      </c>
      <c r="D30" s="35">
        <v>63.881100000000004</v>
      </c>
      <c r="E30" s="46">
        <v>64.550399999999996</v>
      </c>
      <c r="F30" s="34">
        <f>IF(SUM('Total Number of Participants'!B30:E30)&gt;0,'Food Costs'!F30/SUM('Total Number of Participants'!B30:E30)," ")</f>
        <v>60.541723676740851</v>
      </c>
    </row>
    <row r="31" spans="1:6" ht="12" customHeight="1" x14ac:dyDescent="0.2">
      <c r="A31" s="7" t="str">
        <f>'Pregnant Women Participating'!A31</f>
        <v>South Carolina</v>
      </c>
      <c r="B31" s="34">
        <v>46.323900000000002</v>
      </c>
      <c r="C31" s="35">
        <v>70.280100000000004</v>
      </c>
      <c r="D31" s="35">
        <v>59.494</v>
      </c>
      <c r="E31" s="46">
        <v>64.127300000000005</v>
      </c>
      <c r="F31" s="34">
        <f>IF(SUM('Total Number of Participants'!B31:E31)&gt;0,'Food Costs'!F31/SUM('Total Number of Participants'!B31:E31)," ")</f>
        <v>59.987615367435872</v>
      </c>
    </row>
    <row r="32" spans="1:6" ht="12" customHeight="1" x14ac:dyDescent="0.2">
      <c r="A32" s="7" t="str">
        <f>'Pregnant Women Participating'!A32</f>
        <v>Tennessee</v>
      </c>
      <c r="B32" s="34">
        <v>44.5351</v>
      </c>
      <c r="C32" s="35">
        <v>72.001300000000001</v>
      </c>
      <c r="D32" s="35">
        <v>57.898099999999999</v>
      </c>
      <c r="E32" s="46">
        <v>61.691000000000003</v>
      </c>
      <c r="F32" s="34">
        <f>IF(SUM('Total Number of Participants'!B32:E32)&gt;0,'Food Costs'!F32/SUM('Total Number of Participants'!B32:E32)," ")</f>
        <v>58.90797017440498</v>
      </c>
    </row>
    <row r="33" spans="1:6" ht="12" customHeight="1" x14ac:dyDescent="0.2">
      <c r="A33" s="7" t="str">
        <f>'Pregnant Women Participating'!A33</f>
        <v>Choctaw Indians, MS</v>
      </c>
      <c r="B33" s="34">
        <v>42.866199999999999</v>
      </c>
      <c r="C33" s="35">
        <v>71.237499999999997</v>
      </c>
      <c r="D33" s="35">
        <v>77.712400000000002</v>
      </c>
      <c r="E33" s="46">
        <v>58.718800000000002</v>
      </c>
      <c r="F33" s="34">
        <f>IF(SUM('Total Number of Participants'!B33:E33)&gt;0,'Food Costs'!F33/SUM('Total Number of Participants'!B33:E33)," ")</f>
        <v>62.38834154351396</v>
      </c>
    </row>
    <row r="34" spans="1:6" ht="12" customHeight="1" x14ac:dyDescent="0.2">
      <c r="A34" s="7" t="str">
        <f>'Pregnant Women Participating'!A34</f>
        <v>Eastern Cherokee, NC</v>
      </c>
      <c r="B34" s="34">
        <v>54.974600000000002</v>
      </c>
      <c r="C34" s="35">
        <v>45.212800000000001</v>
      </c>
      <c r="D34" s="35">
        <v>59.063600000000001</v>
      </c>
      <c r="E34" s="46">
        <v>58.365099999999998</v>
      </c>
      <c r="F34" s="34">
        <f>IF(SUM('Total Number of Participants'!B34:E34)&gt;0,'Food Costs'!F34/SUM('Total Number of Participants'!B34:E34)," ")</f>
        <v>54.434599156118146</v>
      </c>
    </row>
    <row r="35" spans="1:6" s="17" customFormat="1" ht="24.75" customHeight="1" x14ac:dyDescent="0.2">
      <c r="A35" s="14" t="str">
        <f>'Pregnant Women Participating'!A35</f>
        <v>Southeast Region</v>
      </c>
      <c r="B35" s="36">
        <v>46.615099999999998</v>
      </c>
      <c r="C35" s="37">
        <v>66.222499999999997</v>
      </c>
      <c r="D35" s="37">
        <v>64.061199999999999</v>
      </c>
      <c r="E35" s="45">
        <v>63.355699999999999</v>
      </c>
      <c r="F35" s="49">
        <f>IF(SUM('Total Number of Participants'!B35:E35)&gt;0,'Food Costs'!F35/SUM('Total Number of Participants'!B35:E35)," ")</f>
        <v>59.967738110034958</v>
      </c>
    </row>
    <row r="36" spans="1:6" ht="12" customHeight="1" x14ac:dyDescent="0.2">
      <c r="A36" s="7" t="str">
        <f>'Pregnant Women Participating'!A36</f>
        <v>Illinois</v>
      </c>
      <c r="B36" s="34">
        <v>12.988899999999999</v>
      </c>
      <c r="C36" s="35">
        <v>82.988200000000006</v>
      </c>
      <c r="D36" s="35">
        <v>63.3416</v>
      </c>
      <c r="E36" s="46">
        <v>62.515000000000001</v>
      </c>
      <c r="F36" s="34">
        <f>IF(SUM('Total Number of Participants'!B36:E36)&gt;0,'Food Costs'!F36/SUM('Total Number of Participants'!B36:E36)," ")</f>
        <v>55.13920404384136</v>
      </c>
    </row>
    <row r="37" spans="1:6" ht="12" customHeight="1" x14ac:dyDescent="0.2">
      <c r="A37" s="7" t="str">
        <f>'Pregnant Women Participating'!A37</f>
        <v>Indiana</v>
      </c>
      <c r="B37" s="34">
        <v>65.053899999999999</v>
      </c>
      <c r="C37" s="35">
        <v>49.2241</v>
      </c>
      <c r="D37" s="35">
        <v>67.191299999999998</v>
      </c>
      <c r="E37" s="46">
        <v>65.336200000000005</v>
      </c>
      <c r="F37" s="34">
        <f>IF(SUM('Total Number of Participants'!B37:E37)&gt;0,'Food Costs'!F37/SUM('Total Number of Participants'!B37:E37)," ")</f>
        <v>61.696600470563702</v>
      </c>
    </row>
    <row r="38" spans="1:6" ht="12" customHeight="1" x14ac:dyDescent="0.2">
      <c r="A38" s="7" t="str">
        <f>'Pregnant Women Participating'!A38</f>
        <v>Iowa</v>
      </c>
      <c r="B38" s="34">
        <v>55.241799999999998</v>
      </c>
      <c r="C38" s="35">
        <v>51.458599999999997</v>
      </c>
      <c r="D38" s="35">
        <v>52.161099999999998</v>
      </c>
      <c r="E38" s="46">
        <v>54.1173</v>
      </c>
      <c r="F38" s="34">
        <f>IF(SUM('Total Number of Participants'!B38:E38)&gt;0,'Food Costs'!F38/SUM('Total Number of Participants'!B38:E38)," ")</f>
        <v>53.248412324584201</v>
      </c>
    </row>
    <row r="39" spans="1:6" ht="12" customHeight="1" x14ac:dyDescent="0.2">
      <c r="A39" s="7" t="str">
        <f>'Pregnant Women Participating'!A39</f>
        <v>Michigan</v>
      </c>
      <c r="B39" s="34">
        <v>39.995600000000003</v>
      </c>
      <c r="C39" s="35">
        <v>49.5398</v>
      </c>
      <c r="D39" s="35">
        <v>59.4221</v>
      </c>
      <c r="E39" s="46">
        <v>54.334499999999998</v>
      </c>
      <c r="F39" s="34">
        <f>IF(SUM('Total Number of Participants'!B39:E39)&gt;0,'Food Costs'!F39/SUM('Total Number of Participants'!B39:E39)," ")</f>
        <v>50.737841645919403</v>
      </c>
    </row>
    <row r="40" spans="1:6" ht="12" customHeight="1" x14ac:dyDescent="0.2">
      <c r="A40" s="7" t="str">
        <f>'Pregnant Women Participating'!A40</f>
        <v>Minnesota</v>
      </c>
      <c r="B40" s="34">
        <v>56.415799999999997</v>
      </c>
      <c r="C40" s="35">
        <v>61.412300000000002</v>
      </c>
      <c r="D40" s="35">
        <v>55.159500000000001</v>
      </c>
      <c r="E40" s="46">
        <v>56.692100000000003</v>
      </c>
      <c r="F40" s="34">
        <f>IF(SUM('Total Number of Participants'!B40:E40)&gt;0,'Food Costs'!F40/SUM('Total Number of Participants'!B40:E40)," ")</f>
        <v>57.423247365980046</v>
      </c>
    </row>
    <row r="41" spans="1:6" ht="12" customHeight="1" x14ac:dyDescent="0.2">
      <c r="A41" s="7" t="str">
        <f>'Pregnant Women Participating'!A41</f>
        <v>Ohio</v>
      </c>
      <c r="B41" s="34">
        <v>13.381600000000001</v>
      </c>
      <c r="C41" s="35">
        <v>59.764200000000002</v>
      </c>
      <c r="D41" s="35">
        <v>60.166600000000003</v>
      </c>
      <c r="E41" s="46">
        <v>62.5334</v>
      </c>
      <c r="F41" s="34">
        <f>IF(SUM('Total Number of Participants'!B41:E41)&gt;0,'Food Costs'!F41/SUM('Total Number of Participants'!B41:E41)," ")</f>
        <v>48.612685386177439</v>
      </c>
    </row>
    <row r="42" spans="1:6" ht="12" customHeight="1" x14ac:dyDescent="0.2">
      <c r="A42" s="7" t="str">
        <f>'Pregnant Women Participating'!A42</f>
        <v>Wisconsin</v>
      </c>
      <c r="B42" s="34">
        <v>23.389600000000002</v>
      </c>
      <c r="C42" s="35">
        <v>42.739800000000002</v>
      </c>
      <c r="D42" s="35">
        <v>65.001999999999995</v>
      </c>
      <c r="E42" s="46">
        <v>58.3324</v>
      </c>
      <c r="F42" s="34">
        <f>IF(SUM('Total Number of Participants'!B42:E42)&gt;0,'Food Costs'!F42/SUM('Total Number of Participants'!B42:E42)," ")</f>
        <v>47.227307145857694</v>
      </c>
    </row>
    <row r="43" spans="1:6" s="17" customFormat="1" ht="24.75" customHeight="1" x14ac:dyDescent="0.2">
      <c r="A43" s="14" t="str">
        <f>'Pregnant Women Participating'!A43</f>
        <v>Midwest Region</v>
      </c>
      <c r="B43" s="36">
        <v>35.2149</v>
      </c>
      <c r="C43" s="37">
        <v>58.2453</v>
      </c>
      <c r="D43" s="37">
        <v>61.1477</v>
      </c>
      <c r="E43" s="45">
        <v>59.790700000000001</v>
      </c>
      <c r="F43" s="49">
        <f>IF(SUM('Total Number of Participants'!B43:E43)&gt;0,'Food Costs'!F43/SUM('Total Number of Participants'!B43:E43)," ")</f>
        <v>53.461393983517162</v>
      </c>
    </row>
    <row r="44" spans="1:6" ht="12" customHeight="1" x14ac:dyDescent="0.2">
      <c r="A44" s="7" t="str">
        <f>'Pregnant Women Participating'!A44</f>
        <v>Arizona</v>
      </c>
      <c r="B44" s="34">
        <v>49.5595</v>
      </c>
      <c r="C44" s="35">
        <v>62.850499999999997</v>
      </c>
      <c r="D44" s="35">
        <v>69.331100000000006</v>
      </c>
      <c r="E44" s="46">
        <v>71.292599999999993</v>
      </c>
      <c r="F44" s="34">
        <f>IF(SUM('Total Number of Participants'!B44:E44)&gt;0,'Food Costs'!F44/SUM('Total Number of Participants'!B44:E44)," ")</f>
        <v>63.211867564015442</v>
      </c>
    </row>
    <row r="45" spans="1:6" ht="12" customHeight="1" x14ac:dyDescent="0.2">
      <c r="A45" s="7" t="str">
        <f>'Pregnant Women Participating'!A45</f>
        <v>Arkansas</v>
      </c>
      <c r="B45" s="34">
        <v>24.9941</v>
      </c>
      <c r="C45" s="35">
        <v>42.606900000000003</v>
      </c>
      <c r="D45" s="35">
        <v>72.325800000000001</v>
      </c>
      <c r="E45" s="46">
        <v>49.822800000000001</v>
      </c>
      <c r="F45" s="34">
        <f>IF(SUM('Total Number of Participants'!B45:E45)&gt;0,'Food Costs'!F45/SUM('Total Number of Participants'!B45:E45)," ")</f>
        <v>46.759107159336672</v>
      </c>
    </row>
    <row r="46" spans="1:6" ht="12" customHeight="1" x14ac:dyDescent="0.2">
      <c r="A46" s="7" t="str">
        <f>'Pregnant Women Participating'!A46</f>
        <v>Louisiana</v>
      </c>
      <c r="B46" s="34">
        <v>39.5792</v>
      </c>
      <c r="C46" s="35">
        <v>85.995400000000004</v>
      </c>
      <c r="D46" s="35">
        <v>60.058700000000002</v>
      </c>
      <c r="E46" s="46">
        <v>55.836199999999998</v>
      </c>
      <c r="F46" s="34">
        <f>IF(SUM('Total Number of Participants'!B46:E46)&gt;0,'Food Costs'!F46/SUM('Total Number of Participants'!B46:E46)," ")</f>
        <v>60.253274406609023</v>
      </c>
    </row>
    <row r="47" spans="1:6" ht="12" customHeight="1" x14ac:dyDescent="0.2">
      <c r="A47" s="7" t="str">
        <f>'Pregnant Women Participating'!A47</f>
        <v>New Mexico</v>
      </c>
      <c r="B47" s="34">
        <v>52.724299999999999</v>
      </c>
      <c r="C47" s="35">
        <v>64.001199999999997</v>
      </c>
      <c r="D47" s="35">
        <v>81.126199999999997</v>
      </c>
      <c r="E47" s="46">
        <v>68.161699999999996</v>
      </c>
      <c r="F47" s="34">
        <f>IF(SUM('Total Number of Participants'!B47:E47)&gt;0,'Food Costs'!F47/SUM('Total Number of Participants'!B47:E47)," ")</f>
        <v>66.170340032163637</v>
      </c>
    </row>
    <row r="48" spans="1:6" ht="12" customHeight="1" x14ac:dyDescent="0.2">
      <c r="A48" s="7" t="str">
        <f>'Pregnant Women Participating'!A48</f>
        <v>Oklahoma</v>
      </c>
      <c r="B48" s="34">
        <v>62.420400000000001</v>
      </c>
      <c r="C48" s="35">
        <v>53.801000000000002</v>
      </c>
      <c r="D48" s="35">
        <v>60.104799999999997</v>
      </c>
      <c r="E48" s="46">
        <v>63.609900000000003</v>
      </c>
      <c r="F48" s="34">
        <f>IF(SUM('Total Number of Participants'!B48:E48)&gt;0,'Food Costs'!F48/SUM('Total Number of Participants'!B48:E48)," ")</f>
        <v>59.971043619137461</v>
      </c>
    </row>
    <row r="49" spans="1:6" ht="12" customHeight="1" x14ac:dyDescent="0.2">
      <c r="A49" s="7" t="str">
        <f>'Pregnant Women Participating'!A49</f>
        <v>Texas</v>
      </c>
      <c r="B49" s="34">
        <v>31.733799999999999</v>
      </c>
      <c r="C49" s="35">
        <v>52.158999999999999</v>
      </c>
      <c r="D49" s="35">
        <v>48.694899999999997</v>
      </c>
      <c r="E49" s="46">
        <v>48.496299999999998</v>
      </c>
      <c r="F49" s="34">
        <f>IF(SUM('Total Number of Participants'!B49:E49)&gt;0,'Food Costs'!F49/SUM('Total Number of Participants'!B49:E49)," ")</f>
        <v>45.165933516533791</v>
      </c>
    </row>
    <row r="50" spans="1:6" ht="12" customHeight="1" x14ac:dyDescent="0.2">
      <c r="A50" s="7" t="str">
        <f>'Pregnant Women Participating'!A50</f>
        <v>Utah</v>
      </c>
      <c r="B50" s="34">
        <v>45.309600000000003</v>
      </c>
      <c r="C50" s="35">
        <v>55.862200000000001</v>
      </c>
      <c r="D50" s="35">
        <v>76.027699999999996</v>
      </c>
      <c r="E50" s="46">
        <v>60.927100000000003</v>
      </c>
      <c r="F50" s="34">
        <f>IF(SUM('Total Number of Participants'!B50:E50)&gt;0,'Food Costs'!F50/SUM('Total Number of Participants'!B50:E50)," ")</f>
        <v>59.403742801277872</v>
      </c>
    </row>
    <row r="51" spans="1:6" ht="12" customHeight="1" x14ac:dyDescent="0.2">
      <c r="A51" s="7" t="str">
        <f>'Pregnant Women Participating'!A51</f>
        <v>Inter-Tribal Council, AZ</v>
      </c>
      <c r="B51" s="34">
        <v>40.892899999999997</v>
      </c>
      <c r="C51" s="35">
        <v>53.511200000000002</v>
      </c>
      <c r="D51" s="35">
        <v>55.747500000000002</v>
      </c>
      <c r="E51" s="46">
        <v>78.320300000000003</v>
      </c>
      <c r="F51" s="34">
        <f>IF(SUM('Total Number of Participants'!B51:E51)&gt;0,'Food Costs'!F51/SUM('Total Number of Participants'!B51:E51)," ")</f>
        <v>57.025876010781673</v>
      </c>
    </row>
    <row r="52" spans="1:6" ht="12" customHeight="1" x14ac:dyDescent="0.2">
      <c r="A52" s="7" t="str">
        <f>'Pregnant Women Participating'!A52</f>
        <v>Navajo Nation, AZ</v>
      </c>
      <c r="B52" s="34">
        <v>65.670699999999997</v>
      </c>
      <c r="C52" s="35">
        <v>57.9422</v>
      </c>
      <c r="D52" s="35">
        <v>64.826800000000006</v>
      </c>
      <c r="E52" s="46">
        <v>68.685299999999998</v>
      </c>
      <c r="F52" s="34">
        <f>IF(SUM('Total Number of Participants'!B52:E52)&gt;0,'Food Costs'!F52/SUM('Total Number of Participants'!B52:E52)," ")</f>
        <v>64.343584572724978</v>
      </c>
    </row>
    <row r="53" spans="1:6" ht="12" customHeight="1" x14ac:dyDescent="0.2">
      <c r="A53" s="7" t="str">
        <f>'Pregnant Women Participating'!A53</f>
        <v>Acoma, Canoncito &amp; Laguna, NM</v>
      </c>
      <c r="B53" s="34">
        <v>99.482299999999995</v>
      </c>
      <c r="C53" s="35">
        <v>66.664500000000004</v>
      </c>
      <c r="D53" s="35">
        <v>72.664400000000001</v>
      </c>
      <c r="E53" s="46">
        <v>55.1404</v>
      </c>
      <c r="F53" s="34">
        <f>IF(SUM('Total Number of Participants'!B53:E53)&gt;0,'Food Costs'!F53/SUM('Total Number of Participants'!B53:E53)," ")</f>
        <v>73.288907996560624</v>
      </c>
    </row>
    <row r="54" spans="1:6" ht="12" customHeight="1" x14ac:dyDescent="0.2">
      <c r="A54" s="7" t="str">
        <f>'Pregnant Women Participating'!A54</f>
        <v>Eight Northern Pueblos, NM</v>
      </c>
      <c r="B54" s="34">
        <v>71.5398</v>
      </c>
      <c r="C54" s="35">
        <v>69.4983</v>
      </c>
      <c r="D54" s="35">
        <v>82.125</v>
      </c>
      <c r="E54" s="46">
        <v>72.039500000000004</v>
      </c>
      <c r="F54" s="34">
        <f>IF(SUM('Total Number of Participants'!B54:E54)&gt;0,'Food Costs'!F54/SUM('Total Number of Participants'!B54:E54)," ")</f>
        <v>73.839732888146912</v>
      </c>
    </row>
    <row r="55" spans="1:6" ht="12" customHeight="1" x14ac:dyDescent="0.2">
      <c r="A55" s="7" t="str">
        <f>'Pregnant Women Participating'!A55</f>
        <v>Five Sandoval Pueblos, NM</v>
      </c>
      <c r="B55" s="34">
        <v>86.519300000000001</v>
      </c>
      <c r="C55" s="35">
        <v>91.046499999999995</v>
      </c>
      <c r="D55" s="35">
        <v>102.7688</v>
      </c>
      <c r="E55" s="46">
        <v>97.368700000000004</v>
      </c>
      <c r="F55" s="34">
        <f>IF(SUM('Total Number of Participants'!B55:E55)&gt;0,'Food Costs'!F55/SUM('Total Number of Participants'!B55:E55)," ")</f>
        <v>94.20809248554913</v>
      </c>
    </row>
    <row r="56" spans="1:6" ht="12" customHeight="1" x14ac:dyDescent="0.2">
      <c r="A56" s="7" t="str">
        <f>'Pregnant Women Participating'!A56</f>
        <v>Isleta Pueblo, NM</v>
      </c>
      <c r="B56" s="34">
        <v>60.807000000000002</v>
      </c>
      <c r="C56" s="35">
        <v>83.475800000000007</v>
      </c>
      <c r="D56" s="35">
        <v>72.936899999999994</v>
      </c>
      <c r="E56" s="46">
        <v>74.320400000000006</v>
      </c>
      <c r="F56" s="34">
        <f>IF(SUM('Total Number of Participants'!B56:E56)&gt;0,'Food Costs'!F56/SUM('Total Number of Participants'!B56:E56)," ")</f>
        <v>72.692243996687822</v>
      </c>
    </row>
    <row r="57" spans="1:6" ht="12" customHeight="1" x14ac:dyDescent="0.2">
      <c r="A57" s="7" t="str">
        <f>'Pregnant Women Participating'!A57</f>
        <v>San Felipe Pueblo, NM</v>
      </c>
      <c r="B57" s="34">
        <v>180.04589999999999</v>
      </c>
      <c r="C57" s="35">
        <v>176.94120000000001</v>
      </c>
      <c r="D57" s="35">
        <v>114</v>
      </c>
      <c r="E57" s="46">
        <v>121.9849</v>
      </c>
      <c r="F57" s="34">
        <f>IF(SUM('Total Number of Participants'!B57:E57)&gt;0,'Food Costs'!F57/SUM('Total Number of Participants'!B57:E57)," ")</f>
        <v>149.78300653594772</v>
      </c>
    </row>
    <row r="58" spans="1:6" ht="12" customHeight="1" x14ac:dyDescent="0.2">
      <c r="A58" s="7" t="str">
        <f>'Pregnant Women Participating'!A58</f>
        <v>Santo Domingo Tribe, NM</v>
      </c>
      <c r="B58" s="34">
        <v>154.71539999999999</v>
      </c>
      <c r="C58" s="35">
        <v>179.39060000000001</v>
      </c>
      <c r="D58" s="35">
        <v>200.9744</v>
      </c>
      <c r="E58" s="46">
        <v>202.25210000000001</v>
      </c>
      <c r="F58" s="34">
        <f>IF(SUM('Total Number of Participants'!B58:E58)&gt;0,'Food Costs'!F58/SUM('Total Number of Participants'!B58:E58)," ")</f>
        <v>183.5161943319838</v>
      </c>
    </row>
    <row r="59" spans="1:6" ht="12" customHeight="1" x14ac:dyDescent="0.2">
      <c r="A59" s="7" t="str">
        <f>'Pregnant Women Participating'!A59</f>
        <v>Zuni Pueblo, NM</v>
      </c>
      <c r="B59" s="34">
        <v>67.553899999999999</v>
      </c>
      <c r="C59" s="35">
        <v>47.284199999999998</v>
      </c>
      <c r="D59" s="35">
        <v>51.4208</v>
      </c>
      <c r="E59" s="46">
        <v>62.015799999999999</v>
      </c>
      <c r="F59" s="34">
        <f>IF(SUM('Total Number of Participants'!B59:E59)&gt;0,'Food Costs'!F59/SUM('Total Number of Participants'!B59:E59)," ")</f>
        <v>57.037178786221979</v>
      </c>
    </row>
    <row r="60" spans="1:6" ht="12" customHeight="1" x14ac:dyDescent="0.2">
      <c r="A60" s="7" t="str">
        <f>'Pregnant Women Participating'!A60</f>
        <v>Cherokee Nation, OK</v>
      </c>
      <c r="B60" s="34">
        <v>53.171700000000001</v>
      </c>
      <c r="C60" s="35">
        <v>48.931899999999999</v>
      </c>
      <c r="D60" s="35">
        <v>49.407299999999999</v>
      </c>
      <c r="E60" s="46">
        <v>54.511299999999999</v>
      </c>
      <c r="F60" s="34">
        <f>IF(SUM('Total Number of Participants'!B60:E60)&gt;0,'Food Costs'!F60/SUM('Total Number of Participants'!B60:E60)," ")</f>
        <v>51.506879136189482</v>
      </c>
    </row>
    <row r="61" spans="1:6" ht="12" customHeight="1" x14ac:dyDescent="0.2">
      <c r="A61" s="7" t="str">
        <f>'Pregnant Women Participating'!A61</f>
        <v>Chickasaw Nation, OK</v>
      </c>
      <c r="B61" s="34">
        <v>58.804200000000002</v>
      </c>
      <c r="C61" s="35">
        <v>55.152500000000003</v>
      </c>
      <c r="D61" s="35">
        <v>56.025100000000002</v>
      </c>
      <c r="E61" s="46">
        <v>36.936700000000002</v>
      </c>
      <c r="F61" s="34">
        <f>IF(SUM('Total Number of Participants'!B61:E61)&gt;0,'Food Costs'!F61/SUM('Total Number of Participants'!B61:E61)," ")</f>
        <v>51.788789928346617</v>
      </c>
    </row>
    <row r="62" spans="1:6" ht="12" customHeight="1" x14ac:dyDescent="0.2">
      <c r="A62" s="7" t="str">
        <f>'Pregnant Women Participating'!A62</f>
        <v>Choctaw Nation, OK</v>
      </c>
      <c r="B62" s="34">
        <v>-19.5063</v>
      </c>
      <c r="C62" s="35">
        <v>32.535499999999999</v>
      </c>
      <c r="D62" s="35">
        <v>32.738399999999999</v>
      </c>
      <c r="E62" s="46">
        <v>32.566499999999998</v>
      </c>
      <c r="F62" s="34">
        <f>IF(SUM('Total Number of Participants'!B62:E62)&gt;0,'Food Costs'!F62/SUM('Total Number of Participants'!B62:E62)," ")</f>
        <v>19.452581638318275</v>
      </c>
    </row>
    <row r="63" spans="1:6" ht="12" customHeight="1" x14ac:dyDescent="0.2">
      <c r="A63" s="7" t="str">
        <f>'Pregnant Women Participating'!A63</f>
        <v>Citizen Potawatomi Nation, OK</v>
      </c>
      <c r="B63" s="34">
        <v>59.453499999999998</v>
      </c>
      <c r="C63" s="35">
        <v>60.277700000000003</v>
      </c>
      <c r="D63" s="35">
        <v>60.200699999999998</v>
      </c>
      <c r="E63" s="46">
        <v>64.580100000000002</v>
      </c>
      <c r="F63" s="34">
        <f>IF(SUM('Total Number of Participants'!B63:E63)&gt;0,'Food Costs'!F63/SUM('Total Number of Participants'!B63:E63)," ")</f>
        <v>61.103306633805708</v>
      </c>
    </row>
    <row r="64" spans="1:6" ht="12" customHeight="1" x14ac:dyDescent="0.2">
      <c r="A64" s="7" t="str">
        <f>'Pregnant Women Participating'!A64</f>
        <v>Inter-Tribal Council, OK</v>
      </c>
      <c r="B64" s="34">
        <v>75.349100000000007</v>
      </c>
      <c r="C64" s="35">
        <v>68.575900000000004</v>
      </c>
      <c r="D64" s="35">
        <v>69.098399999999998</v>
      </c>
      <c r="E64" s="46">
        <v>67.893000000000001</v>
      </c>
      <c r="F64" s="34">
        <f>IF(SUM('Total Number of Participants'!B64:E64)&gt;0,'Food Costs'!F64/SUM('Total Number of Participants'!B64:E64)," ")</f>
        <v>70.249690976514216</v>
      </c>
    </row>
    <row r="65" spans="1:6" ht="12" customHeight="1" x14ac:dyDescent="0.2">
      <c r="A65" s="7" t="str">
        <f>'Pregnant Women Participating'!A65</f>
        <v>Muscogee Creek Nation, OK</v>
      </c>
      <c r="B65" s="34">
        <v>51.056100000000001</v>
      </c>
      <c r="C65" s="35">
        <v>40.851999999999997</v>
      </c>
      <c r="D65" s="35">
        <v>37.160299999999999</v>
      </c>
      <c r="E65" s="46">
        <v>42.185499999999998</v>
      </c>
      <c r="F65" s="34">
        <f>IF(SUM('Total Number of Participants'!B65:E65)&gt;0,'Food Costs'!F65/SUM('Total Number of Participants'!B65:E65)," ")</f>
        <v>42.904089033387521</v>
      </c>
    </row>
    <row r="66" spans="1:6" ht="12" customHeight="1" x14ac:dyDescent="0.2">
      <c r="A66" s="7" t="str">
        <f>'Pregnant Women Participating'!A66</f>
        <v>Osage Tribal Council, OK</v>
      </c>
      <c r="B66" s="34">
        <v>39.234999999999999</v>
      </c>
      <c r="C66" s="35">
        <v>19.63</v>
      </c>
      <c r="D66" s="35">
        <v>33.624000000000002</v>
      </c>
      <c r="E66" s="46">
        <v>68.546800000000005</v>
      </c>
      <c r="F66" s="34">
        <f>IF(SUM('Total Number of Participants'!B66:E66)&gt;0,'Food Costs'!F66/SUM('Total Number of Participants'!B66:E66)," ")</f>
        <v>40.037739445344513</v>
      </c>
    </row>
    <row r="67" spans="1:6" ht="12" customHeight="1" x14ac:dyDescent="0.2">
      <c r="A67" s="7" t="str">
        <f>'Pregnant Women Participating'!A67</f>
        <v>Otoe-Missouria Tribe, OK</v>
      </c>
      <c r="B67" s="34">
        <v>70.521100000000004</v>
      </c>
      <c r="C67" s="35">
        <v>60.960799999999999</v>
      </c>
      <c r="D67" s="35">
        <v>61.370399999999997</v>
      </c>
      <c r="E67" s="46">
        <v>63.348599999999998</v>
      </c>
      <c r="F67" s="34">
        <f>IF(SUM('Total Number of Participants'!B67:E67)&gt;0,'Food Costs'!F67/SUM('Total Number of Participants'!B67:E67)," ")</f>
        <v>64.132965686274517</v>
      </c>
    </row>
    <row r="68" spans="1:6" ht="12" customHeight="1" x14ac:dyDescent="0.2">
      <c r="A68" s="7" t="str">
        <f>'Pregnant Women Participating'!A68</f>
        <v>Wichita, Caddo &amp; Delaware (WCD), OK</v>
      </c>
      <c r="B68" s="34">
        <v>45.630400000000002</v>
      </c>
      <c r="C68" s="35">
        <v>60.652799999999999</v>
      </c>
      <c r="D68" s="35">
        <v>62.1601</v>
      </c>
      <c r="E68" s="46">
        <v>62.126300000000001</v>
      </c>
      <c r="F68" s="34">
        <f>IF(SUM('Total Number of Participants'!B68:E68)&gt;0,'Food Costs'!F68/SUM('Total Number of Participants'!B68:E68)," ")</f>
        <v>57.560829907502573</v>
      </c>
    </row>
    <row r="69" spans="1:6" s="17" customFormat="1" ht="24.75" customHeight="1" x14ac:dyDescent="0.2">
      <c r="A69" s="14" t="str">
        <f>'Pregnant Women Participating'!A69</f>
        <v>Southwest Region</v>
      </c>
      <c r="B69" s="36">
        <v>37.2819</v>
      </c>
      <c r="C69" s="37">
        <v>56.137</v>
      </c>
      <c r="D69" s="37">
        <v>55.793900000000001</v>
      </c>
      <c r="E69" s="45">
        <v>53.987099999999998</v>
      </c>
      <c r="F69" s="49">
        <f>IF(SUM('Total Number of Participants'!B69:E69)&gt;0,'Food Costs'!F69/SUM('Total Number of Participants'!B69:E69)," ")</f>
        <v>50.679755738490485</v>
      </c>
    </row>
    <row r="70" spans="1:6" ht="12" customHeight="1" x14ac:dyDescent="0.2">
      <c r="A70" s="7" t="str">
        <f>'Pregnant Women Participating'!A70</f>
        <v>Colorado</v>
      </c>
      <c r="B70" s="34">
        <v>54.756599999999999</v>
      </c>
      <c r="C70" s="35">
        <v>55.038600000000002</v>
      </c>
      <c r="D70" s="35">
        <v>55.503399999999999</v>
      </c>
      <c r="E70" s="46">
        <v>56.638399999999997</v>
      </c>
      <c r="F70" s="34">
        <f>IF(SUM('Total Number of Participants'!B70:E70)&gt;0,'Food Costs'!F70/SUM('Total Number of Participants'!B70:E70)," ")</f>
        <v>55.480187542903032</v>
      </c>
    </row>
    <row r="71" spans="1:6" ht="12" customHeight="1" x14ac:dyDescent="0.2">
      <c r="A71" s="7" t="str">
        <f>'Pregnant Women Participating'!A71</f>
        <v>Kansas</v>
      </c>
      <c r="B71" s="34">
        <v>40.975099999999998</v>
      </c>
      <c r="C71" s="35">
        <v>73.840599999999995</v>
      </c>
      <c r="D71" s="35">
        <v>53.003700000000002</v>
      </c>
      <c r="E71" s="46">
        <v>56.011600000000001</v>
      </c>
      <c r="F71" s="34">
        <f>IF(SUM('Total Number of Participants'!B71:E71)&gt;0,'Food Costs'!F71/SUM('Total Number of Participants'!B71:E71)," ")</f>
        <v>55.813287223743679</v>
      </c>
    </row>
    <row r="72" spans="1:6" ht="12" customHeight="1" x14ac:dyDescent="0.2">
      <c r="A72" s="7" t="str">
        <f>'Pregnant Women Participating'!A72</f>
        <v>Missouri</v>
      </c>
      <c r="B72" s="34">
        <v>5.4795999999999996</v>
      </c>
      <c r="C72" s="35">
        <v>4.1406999999999998</v>
      </c>
      <c r="D72" s="35">
        <v>78.665000000000006</v>
      </c>
      <c r="E72" s="46">
        <v>72.264399999999995</v>
      </c>
      <c r="F72" s="34">
        <f>IF(SUM('Total Number of Participants'!B72:E72)&gt;0,'Food Costs'!F72/SUM('Total Number of Participants'!B72:E72)," ")</f>
        <v>39.421772572098767</v>
      </c>
    </row>
    <row r="73" spans="1:6" ht="12" customHeight="1" x14ac:dyDescent="0.2">
      <c r="A73" s="7" t="str">
        <f>'Pregnant Women Participating'!A73</f>
        <v>Montana</v>
      </c>
      <c r="B73" s="34">
        <v>49.599600000000002</v>
      </c>
      <c r="C73" s="35">
        <v>55.8399</v>
      </c>
      <c r="D73" s="35">
        <v>58.016800000000003</v>
      </c>
      <c r="E73" s="46">
        <v>55.775700000000001</v>
      </c>
      <c r="F73" s="34">
        <f>IF(SUM('Total Number of Participants'!B73:E73)&gt;0,'Food Costs'!F73/SUM('Total Number of Participants'!B73:E73)," ")</f>
        <v>54.765299222359971</v>
      </c>
    </row>
    <row r="74" spans="1:6" ht="12" customHeight="1" x14ac:dyDescent="0.2">
      <c r="A74" s="7" t="str">
        <f>'Pregnant Women Participating'!A74</f>
        <v>Nebraska</v>
      </c>
      <c r="B74" s="34">
        <v>56.805</v>
      </c>
      <c r="C74" s="35">
        <v>52.765799999999999</v>
      </c>
      <c r="D74" s="35">
        <v>59.719799999999999</v>
      </c>
      <c r="E74" s="46">
        <v>60.397300000000001</v>
      </c>
      <c r="F74" s="34">
        <f>IF(SUM('Total Number of Participants'!B74:E74)&gt;0,'Food Costs'!F74/SUM('Total Number of Participants'!B74:E74)," ")</f>
        <v>57.40127646990048</v>
      </c>
    </row>
    <row r="75" spans="1:6" ht="12" customHeight="1" x14ac:dyDescent="0.2">
      <c r="A75" s="7" t="str">
        <f>'Pregnant Women Participating'!A75</f>
        <v>North Dakota</v>
      </c>
      <c r="B75" s="34">
        <v>31.7014</v>
      </c>
      <c r="C75" s="35"/>
      <c r="D75" s="35">
        <v>80.461699999999993</v>
      </c>
      <c r="E75" s="46">
        <v>61.707700000000003</v>
      </c>
      <c r="F75" s="34">
        <f>IF(SUM('Total Number of Participants'!B75:E75)&gt;0,'Food Costs'!F75/SUM('Total Number of Participants'!B75:E75)," ")</f>
        <v>43.11395865368187</v>
      </c>
    </row>
    <row r="76" spans="1:6" ht="12" customHeight="1" x14ac:dyDescent="0.2">
      <c r="A76" s="7" t="str">
        <f>'Pregnant Women Participating'!A76</f>
        <v>South Dakota</v>
      </c>
      <c r="B76" s="34">
        <v>29.724</v>
      </c>
      <c r="C76" s="35">
        <v>67.813000000000002</v>
      </c>
      <c r="D76" s="35">
        <v>53.630499999999998</v>
      </c>
      <c r="E76" s="46">
        <v>57.7913</v>
      </c>
      <c r="F76" s="34">
        <f>IF(SUM('Total Number of Participants'!B76:E76)&gt;0,'Food Costs'!F76/SUM('Total Number of Participants'!B76:E76)," ")</f>
        <v>52.142572102303646</v>
      </c>
    </row>
    <row r="77" spans="1:6" ht="12" customHeight="1" x14ac:dyDescent="0.2">
      <c r="A77" s="7" t="str">
        <f>'Pregnant Women Participating'!A77</f>
        <v>Wyoming</v>
      </c>
      <c r="B77" s="34">
        <v>46.735199999999999</v>
      </c>
      <c r="C77" s="35">
        <v>55.993499999999997</v>
      </c>
      <c r="D77" s="35">
        <v>58.2577</v>
      </c>
      <c r="E77" s="46">
        <v>60.132800000000003</v>
      </c>
      <c r="F77" s="34">
        <f>IF(SUM('Total Number of Participants'!B77:E77)&gt;0,'Food Costs'!F77/SUM('Total Number of Participants'!B77:E77)," ")</f>
        <v>55.279170156562074</v>
      </c>
    </row>
    <row r="78" spans="1:6" ht="12" customHeight="1" x14ac:dyDescent="0.2">
      <c r="A78" s="7" t="str">
        <f>'Pregnant Women Participating'!A78</f>
        <v>Ute Mountain Ute Tribe, CO</v>
      </c>
      <c r="B78" s="34">
        <v>66.7821</v>
      </c>
      <c r="C78" s="35">
        <v>59.129300000000001</v>
      </c>
      <c r="D78" s="35">
        <v>63.595999999999997</v>
      </c>
      <c r="E78" s="46">
        <v>58.789499999999997</v>
      </c>
      <c r="F78" s="34">
        <f>IF(SUM('Total Number of Participants'!B78:E78)&gt;0,'Food Costs'!F78/SUM('Total Number of Participants'!B78:E78)," ")</f>
        <v>62.127062706270628</v>
      </c>
    </row>
    <row r="79" spans="1:6" ht="12" customHeight="1" x14ac:dyDescent="0.2">
      <c r="A79" s="7" t="str">
        <f>'Pregnant Women Participating'!A79</f>
        <v>Omaha Sioux, NE</v>
      </c>
      <c r="B79" s="34">
        <v>80.462299999999999</v>
      </c>
      <c r="C79" s="35">
        <v>72.931600000000003</v>
      </c>
      <c r="D79" s="35">
        <v>81.580100000000002</v>
      </c>
      <c r="E79" s="46">
        <v>76.885199999999998</v>
      </c>
      <c r="F79" s="34">
        <f>IF(SUM('Total Number of Participants'!B79:E79)&gt;0,'Food Costs'!F79/SUM('Total Number of Participants'!B79:E79)," ")</f>
        <v>77.961487383798143</v>
      </c>
    </row>
    <row r="80" spans="1:6" ht="12" customHeight="1" x14ac:dyDescent="0.2">
      <c r="A80" s="7" t="str">
        <f>'Pregnant Women Participating'!A80</f>
        <v>Santee Sioux, NE</v>
      </c>
      <c r="B80" s="34">
        <v>81.514300000000006</v>
      </c>
      <c r="C80" s="35">
        <v>73.454499999999996</v>
      </c>
      <c r="D80" s="35">
        <v>84.985100000000003</v>
      </c>
      <c r="E80" s="46">
        <v>85.262299999999996</v>
      </c>
      <c r="F80" s="34">
        <f>IF(SUM('Total Number of Participants'!B80:E80)&gt;0,'Food Costs'!F80/SUM('Total Number of Participants'!B80:E80)," ")</f>
        <v>81.246212121212125</v>
      </c>
    </row>
    <row r="81" spans="1:6" ht="12" customHeight="1" x14ac:dyDescent="0.2">
      <c r="A81" s="7" t="str">
        <f>'Pregnant Women Participating'!A81</f>
        <v>Winnebago Tribe, NE</v>
      </c>
      <c r="B81" s="34">
        <v>65.456699999999998</v>
      </c>
      <c r="C81" s="35">
        <v>81.2</v>
      </c>
      <c r="D81" s="35">
        <v>89.739099999999993</v>
      </c>
      <c r="E81" s="46">
        <v>90.090100000000007</v>
      </c>
      <c r="F81" s="34">
        <f>IF(SUM('Total Number of Participants'!B81:E81)&gt;0,'Food Costs'!F81/SUM('Total Number of Participants'!B81:E81)," ")</f>
        <v>81.133909287257026</v>
      </c>
    </row>
    <row r="82" spans="1:6" ht="12" customHeight="1" x14ac:dyDescent="0.2">
      <c r="A82" s="7" t="str">
        <f>'Pregnant Women Participating'!A82</f>
        <v>Standing Rock Sioux Tribe, ND</v>
      </c>
      <c r="B82" s="34">
        <v>69.781899999999993</v>
      </c>
      <c r="C82" s="35">
        <v>62.5351</v>
      </c>
      <c r="D82" s="35">
        <v>69.535200000000003</v>
      </c>
      <c r="E82" s="46">
        <v>63.079799999999999</v>
      </c>
      <c r="F82" s="34">
        <f>IF(SUM('Total Number of Participants'!B82:E82)&gt;0,'Food Costs'!F82/SUM('Total Number of Participants'!B82:E82)," ")</f>
        <v>66.289855072463766</v>
      </c>
    </row>
    <row r="83" spans="1:6" ht="12" customHeight="1" x14ac:dyDescent="0.2">
      <c r="A83" s="7" t="str">
        <f>'Pregnant Women Participating'!A83</f>
        <v>Three Affiliated Tribes, ND</v>
      </c>
      <c r="B83" s="34">
        <v>84.511600000000001</v>
      </c>
      <c r="C83" s="35">
        <v>90.747</v>
      </c>
      <c r="D83" s="35">
        <v>78.2</v>
      </c>
      <c r="E83" s="46">
        <v>78.163300000000007</v>
      </c>
      <c r="F83" s="34">
        <f>IF(SUM('Total Number of Participants'!B83:E83)&gt;0,'Food Costs'!F83/SUM('Total Number of Participants'!B83:E83)," ")</f>
        <v>82.690340909090907</v>
      </c>
    </row>
    <row r="84" spans="1:6" ht="12" customHeight="1" x14ac:dyDescent="0.2">
      <c r="A84" s="7" t="str">
        <f>'Pregnant Women Participating'!A84</f>
        <v>Cheyenne River Sioux, SD</v>
      </c>
      <c r="B84" s="34">
        <v>89.349500000000006</v>
      </c>
      <c r="C84" s="35">
        <v>175.3913</v>
      </c>
      <c r="D84" s="35">
        <v>175.816</v>
      </c>
      <c r="E84" s="46">
        <v>173.3</v>
      </c>
      <c r="F84" s="34">
        <f>IF(SUM('Total Number of Participants'!B84:E84)&gt;0,'Food Costs'!F84/SUM('Total Number of Participants'!B84:E84)," ")</f>
        <v>152.83442525312685</v>
      </c>
    </row>
    <row r="85" spans="1:6" ht="12" customHeight="1" x14ac:dyDescent="0.2">
      <c r="A85" s="7" t="str">
        <f>'Pregnant Women Participating'!A85</f>
        <v>Rosebud Sioux, SD</v>
      </c>
      <c r="B85" s="34">
        <v>28.939900000000002</v>
      </c>
      <c r="C85" s="35">
        <v>12.1358</v>
      </c>
      <c r="D85" s="35">
        <v>73.4512</v>
      </c>
      <c r="E85" s="46">
        <v>79.2804</v>
      </c>
      <c r="F85" s="34">
        <f>IF(SUM('Total Number of Participants'!B85:E85)&gt;0,'Food Costs'!F85/SUM('Total Number of Participants'!B85:E85)," ")</f>
        <v>47.866828823350559</v>
      </c>
    </row>
    <row r="86" spans="1:6" ht="12" customHeight="1" x14ac:dyDescent="0.2">
      <c r="A86" s="7" t="str">
        <f>'Pregnant Women Participating'!A86</f>
        <v>Northern Arapahoe, WY</v>
      </c>
      <c r="B86" s="34">
        <v>73.373800000000003</v>
      </c>
      <c r="C86" s="35">
        <v>71.292500000000004</v>
      </c>
      <c r="D86" s="35">
        <v>75.236500000000007</v>
      </c>
      <c r="E86" s="46">
        <v>70.320400000000006</v>
      </c>
      <c r="F86" s="34">
        <f>IF(SUM('Total Number of Participants'!B86:E86)&gt;0,'Food Costs'!F86/SUM('Total Number of Participants'!B86:E86)," ")</f>
        <v>72.544910179640723</v>
      </c>
    </row>
    <row r="87" spans="1:6" ht="12" customHeight="1" x14ac:dyDescent="0.2">
      <c r="A87" s="7" t="str">
        <f>'Pregnant Women Participating'!A87</f>
        <v>Shoshone Tribe, WY</v>
      </c>
      <c r="B87" s="34">
        <v>66.305599999999998</v>
      </c>
      <c r="C87" s="35">
        <v>162.75</v>
      </c>
      <c r="D87" s="35">
        <v>76.580600000000004</v>
      </c>
      <c r="E87" s="46">
        <v>73.238100000000003</v>
      </c>
      <c r="F87" s="34">
        <f>IF(SUM('Total Number of Participants'!B87:E87)&gt;0,'Food Costs'!F87/SUM('Total Number of Participants'!B87:E87)," ")</f>
        <v>93.182305630026804</v>
      </c>
    </row>
    <row r="88" spans="1:6" s="17" customFormat="1" ht="24.75" customHeight="1" x14ac:dyDescent="0.2">
      <c r="A88" s="14" t="str">
        <f>'Pregnant Women Participating'!A88</f>
        <v>Mountain Plains</v>
      </c>
      <c r="B88" s="36">
        <v>36.094999999999999</v>
      </c>
      <c r="C88" s="37">
        <v>41.435499999999998</v>
      </c>
      <c r="D88" s="37">
        <v>63.540300000000002</v>
      </c>
      <c r="E88" s="45">
        <v>62.037500000000001</v>
      </c>
      <c r="F88" s="49">
        <f>IF(SUM('Total Number of Participants'!B88:E88)&gt;0,'Food Costs'!F88/SUM('Total Number of Participants'!B88:E88)," ")</f>
        <v>50.621191120243552</v>
      </c>
    </row>
    <row r="89" spans="1:6" ht="12" customHeight="1" x14ac:dyDescent="0.2">
      <c r="A89" s="8" t="str">
        <f>'Pregnant Women Participating'!A89</f>
        <v>Alaska</v>
      </c>
      <c r="B89" s="34">
        <v>62.5169</v>
      </c>
      <c r="C89" s="35">
        <v>106.65470000000001</v>
      </c>
      <c r="D89" s="35">
        <v>83.066400000000002</v>
      </c>
      <c r="E89" s="46">
        <v>96.441699999999997</v>
      </c>
      <c r="F89" s="34">
        <f>IF(SUM('Total Number of Participants'!B89:E89)&gt;0,'Food Costs'!F89/SUM('Total Number of Participants'!B89:E89)," ")</f>
        <v>87.025461393596984</v>
      </c>
    </row>
    <row r="90" spans="1:6" ht="12" customHeight="1" x14ac:dyDescent="0.2">
      <c r="A90" s="8" t="str">
        <f>'Pregnant Women Participating'!A90</f>
        <v>American Samoa</v>
      </c>
      <c r="B90" s="34">
        <v>105.9804</v>
      </c>
      <c r="C90" s="35">
        <v>104.7105</v>
      </c>
      <c r="D90" s="35">
        <v>103.6246</v>
      </c>
      <c r="E90" s="46">
        <v>102.78830000000001</v>
      </c>
      <c r="F90" s="34">
        <f>IF(SUM('Total Number of Participants'!B90:E90)&gt;0,'Food Costs'!F90/SUM('Total Number of Participants'!B90:E90)," ")</f>
        <v>104.26900962594483</v>
      </c>
    </row>
    <row r="91" spans="1:6" ht="12" customHeight="1" x14ac:dyDescent="0.2">
      <c r="A91" s="8" t="str">
        <f>'Pregnant Women Participating'!A91</f>
        <v>California</v>
      </c>
      <c r="B91" s="34">
        <v>68.250100000000003</v>
      </c>
      <c r="C91" s="35">
        <v>69.547300000000007</v>
      </c>
      <c r="D91" s="35">
        <v>57.981999999999999</v>
      </c>
      <c r="E91" s="46">
        <v>91.183300000000003</v>
      </c>
      <c r="F91" s="34">
        <f>IF(SUM('Total Number of Participants'!B91:E91)&gt;0,'Food Costs'!F91/SUM('Total Number of Participants'!B91:E91)," ")</f>
        <v>71.722867355688493</v>
      </c>
    </row>
    <row r="92" spans="1:6" ht="12" customHeight="1" x14ac:dyDescent="0.2">
      <c r="A92" s="8" t="str">
        <f>'Pregnant Women Participating'!A92</f>
        <v>Guam</v>
      </c>
      <c r="B92" s="34">
        <v>87.795599999999993</v>
      </c>
      <c r="C92" s="35">
        <v>94.308000000000007</v>
      </c>
      <c r="D92" s="35">
        <v>95.725099999999998</v>
      </c>
      <c r="E92" s="46">
        <v>97.377399999999994</v>
      </c>
      <c r="F92" s="34">
        <f>IF(SUM('Total Number of Participants'!B92:E92)&gt;0,'Food Costs'!F92/SUM('Total Number of Participants'!B92:E92)," ")</f>
        <v>93.739993286901068</v>
      </c>
    </row>
    <row r="93" spans="1:6" ht="12" customHeight="1" x14ac:dyDescent="0.2">
      <c r="A93" s="8" t="str">
        <f>'Pregnant Women Participating'!A93</f>
        <v>Hawaii</v>
      </c>
      <c r="B93" s="34">
        <v>65.589600000000004</v>
      </c>
      <c r="C93" s="35">
        <v>71.152299999999997</v>
      </c>
      <c r="D93" s="35">
        <v>89.771799999999999</v>
      </c>
      <c r="E93" s="46">
        <v>78.069599999999994</v>
      </c>
      <c r="F93" s="34">
        <f>IF(SUM('Total Number of Participants'!B93:E93)&gt;0,'Food Costs'!F93/SUM('Total Number of Participants'!B93:E93)," ")</f>
        <v>76.069799202351376</v>
      </c>
    </row>
    <row r="94" spans="1:6" ht="12" customHeight="1" x14ac:dyDescent="0.2">
      <c r="A94" s="8" t="str">
        <f>'Pregnant Women Participating'!A94</f>
        <v>Idaho</v>
      </c>
      <c r="B94" s="34">
        <v>41.961599999999997</v>
      </c>
      <c r="C94" s="35">
        <v>52.936799999999998</v>
      </c>
      <c r="D94" s="35">
        <v>55.599200000000003</v>
      </c>
      <c r="E94" s="46">
        <v>55.577399999999997</v>
      </c>
      <c r="F94" s="34">
        <f>IF(SUM('Total Number of Participants'!B94:E94)&gt;0,'Food Costs'!F94/SUM('Total Number of Participants'!B94:E94)," ")</f>
        <v>51.46747664132581</v>
      </c>
    </row>
    <row r="95" spans="1:6" ht="12" customHeight="1" x14ac:dyDescent="0.2">
      <c r="A95" s="8" t="str">
        <f>'Pregnant Women Participating'!A95</f>
        <v>Nevada</v>
      </c>
      <c r="B95" s="34">
        <v>67.053600000000003</v>
      </c>
      <c r="C95" s="35">
        <v>65.809799999999996</v>
      </c>
      <c r="D95" s="35">
        <v>67.703800000000001</v>
      </c>
      <c r="E95" s="46">
        <v>67.626499999999993</v>
      </c>
      <c r="F95" s="34">
        <f>IF(SUM('Total Number of Participants'!B95:E95)&gt;0,'Food Costs'!F95/SUM('Total Number of Participants'!B95:E95)," ")</f>
        <v>67.043099969853671</v>
      </c>
    </row>
    <row r="96" spans="1:6" ht="12" customHeight="1" x14ac:dyDescent="0.2">
      <c r="A96" s="8" t="str">
        <f>'Pregnant Women Participating'!A96</f>
        <v>Oregon</v>
      </c>
      <c r="B96" s="34">
        <v>19.232700000000001</v>
      </c>
      <c r="C96" s="35">
        <v>49.125100000000003</v>
      </c>
      <c r="D96" s="35">
        <v>58.381700000000002</v>
      </c>
      <c r="E96" s="46">
        <v>51.774000000000001</v>
      </c>
      <c r="F96" s="34">
        <f>IF(SUM('Total Number of Participants'!B96:E96)&gt;0,'Food Costs'!F96/SUM('Total Number of Participants'!B96:E96)," ")</f>
        <v>44.508389453602227</v>
      </c>
    </row>
    <row r="97" spans="1:6" ht="12" customHeight="1" x14ac:dyDescent="0.2">
      <c r="A97" s="8" t="str">
        <f>'Pregnant Women Participating'!A97</f>
        <v>Washington</v>
      </c>
      <c r="B97" s="34">
        <v>45.660499999999999</v>
      </c>
      <c r="C97" s="35">
        <v>51.209000000000003</v>
      </c>
      <c r="D97" s="35">
        <v>57.391399999999997</v>
      </c>
      <c r="E97" s="46">
        <v>52.353299999999997</v>
      </c>
      <c r="F97" s="34">
        <f>IF(SUM('Total Number of Participants'!B97:E97)&gt;0,'Food Costs'!F97/SUM('Total Number of Participants'!B97:E97)," ")</f>
        <v>51.608826370592283</v>
      </c>
    </row>
    <row r="98" spans="1:6" ht="12" customHeight="1" x14ac:dyDescent="0.2">
      <c r="A98" s="8" t="str">
        <f>'Pregnant Women Participating'!A98</f>
        <v>Northern Marianas</v>
      </c>
      <c r="B98" s="34">
        <v>74.163899999999998</v>
      </c>
      <c r="C98" s="35">
        <v>99.997600000000006</v>
      </c>
      <c r="D98" s="35">
        <v>86.397199999999998</v>
      </c>
      <c r="E98" s="46">
        <v>87.880200000000002</v>
      </c>
      <c r="F98" s="34">
        <f>IF(SUM('Total Number of Participants'!B98:E98)&gt;0,'Food Costs'!F98/SUM('Total Number of Participants'!B98:E98)," ")</f>
        <v>87.08254574703399</v>
      </c>
    </row>
    <row r="99" spans="1:6" ht="12" customHeight="1" x14ac:dyDescent="0.2">
      <c r="A99" s="8" t="str">
        <f>'Pregnant Women Participating'!A99</f>
        <v>Inter-Tribal Council, NV</v>
      </c>
      <c r="B99" s="34">
        <v>53.652500000000003</v>
      </c>
      <c r="C99" s="35">
        <v>42.980600000000003</v>
      </c>
      <c r="D99" s="35">
        <v>47.159100000000002</v>
      </c>
      <c r="E99" s="46">
        <v>62.632599999999996</v>
      </c>
      <c r="F99" s="34">
        <f>IF(SUM('Total Number of Participants'!B99:E99)&gt;0,'Food Costs'!F99/SUM('Total Number of Participants'!B99:E99)," ")</f>
        <v>51.375623268698064</v>
      </c>
    </row>
    <row r="100" spans="1:6" s="17" customFormat="1" ht="24.75" customHeight="1" x14ac:dyDescent="0.2">
      <c r="A100" s="14" t="str">
        <f>'Pregnant Women Participating'!A100</f>
        <v>Western Region</v>
      </c>
      <c r="B100" s="36">
        <v>62.279699999999998</v>
      </c>
      <c r="C100" s="37">
        <v>66.473799999999997</v>
      </c>
      <c r="D100" s="37">
        <v>59.462000000000003</v>
      </c>
      <c r="E100" s="45">
        <v>82.775000000000006</v>
      </c>
      <c r="F100" s="49">
        <f>IF(SUM('Total Number of Participants'!B100:E100)&gt;0,'Food Costs'!F100/SUM('Total Number of Participants'!B100:E100)," ")</f>
        <v>67.718075839371679</v>
      </c>
    </row>
    <row r="101" spans="1:6" s="31" customFormat="1" ht="16.5" customHeight="1" thickBot="1" x14ac:dyDescent="0.25">
      <c r="A101" s="28" t="str">
        <f>'Pregnant Women Participating'!A101</f>
        <v>TOTAL</v>
      </c>
      <c r="B101" s="38">
        <v>50.474899999999998</v>
      </c>
      <c r="C101" s="39">
        <v>64.046599999999998</v>
      </c>
      <c r="D101" s="39">
        <v>63.595300000000002</v>
      </c>
      <c r="E101" s="47">
        <v>67.770300000000006</v>
      </c>
      <c r="F101" s="50">
        <f>IF(SUM('Total Number of Participants'!B101:E101)&gt;0,'Food Costs'!F101/SUM('Total Number of Participants'!B101:E101)," ")</f>
        <v>61.391900451511319</v>
      </c>
    </row>
    <row r="102" spans="1:6" ht="12.75" customHeight="1" thickTop="1" x14ac:dyDescent="0.2">
      <c r="A102" s="9"/>
    </row>
    <row r="103" spans="1:6" x14ac:dyDescent="0.2">
      <c r="A103" s="9"/>
    </row>
    <row r="104" spans="1:6" customFormat="1" ht="12.75" x14ac:dyDescent="0.2">
      <c r="A104" s="10" t="s">
        <v>1</v>
      </c>
      <c r="B104" s="40"/>
      <c r="C104" s="40"/>
      <c r="D104" s="40"/>
      <c r="E104" s="40"/>
      <c r="F104" s="40"/>
    </row>
    <row r="105" spans="1:6" ht="12.75" customHeight="1" x14ac:dyDescent="0.2"/>
    <row r="106" spans="1:6" ht="12.75" customHeight="1" x14ac:dyDescent="0.2"/>
    <row r="107" spans="1:6" ht="12.75" customHeight="1" x14ac:dyDescent="0.2"/>
    <row r="108" spans="1:6" ht="12.75" customHeight="1" x14ac:dyDescent="0.2"/>
    <row r="109" spans="1:6" ht="12.75" customHeight="1" x14ac:dyDescent="0.2"/>
    <row r="110" spans="1:6" ht="12.75" customHeight="1" x14ac:dyDescent="0.2"/>
    <row r="111" spans="1:6" ht="12.75" customHeight="1" x14ac:dyDescent="0.2"/>
    <row r="112" spans="1: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F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5" width="11.7109375" style="3" customWidth="1"/>
    <col min="6" max="6" width="13.7109375" style="3" customWidth="1"/>
    <col min="7" max="16384" width="9.140625" style="3"/>
  </cols>
  <sheetData>
    <row r="1" spans="1:6" ht="12" customHeight="1" x14ac:dyDescent="0.2">
      <c r="A1" s="10" t="s">
        <v>4</v>
      </c>
      <c r="B1" s="2"/>
      <c r="C1" s="2"/>
      <c r="D1" s="2"/>
      <c r="E1" s="2"/>
    </row>
    <row r="2" spans="1:6" ht="12" customHeight="1" x14ac:dyDescent="0.2">
      <c r="A2" s="10" t="str">
        <f>'Pregnant Women Participating'!A2</f>
        <v>FISCAL YEAR 2026</v>
      </c>
      <c r="B2" s="2"/>
      <c r="C2" s="2"/>
      <c r="D2" s="2"/>
      <c r="E2" s="2"/>
    </row>
    <row r="3" spans="1:6" ht="12" customHeight="1" x14ac:dyDescent="0.2">
      <c r="A3" s="1" t="str">
        <f>'Pregnant Women Participating'!A3</f>
        <v>Data as of April 10, 2026</v>
      </c>
      <c r="B3" s="2"/>
      <c r="C3" s="2"/>
      <c r="D3" s="2"/>
      <c r="E3" s="2"/>
    </row>
    <row r="4" spans="1:6" ht="12" customHeight="1" x14ac:dyDescent="0.2">
      <c r="A4" s="2"/>
      <c r="B4" s="2"/>
      <c r="C4" s="2"/>
      <c r="D4" s="2"/>
      <c r="E4" s="2"/>
    </row>
    <row r="5" spans="1:6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48">
        <f>DATE(RIGHT(A2,4),1,1)</f>
        <v>46023</v>
      </c>
      <c r="F5" s="12" t="s">
        <v>23</v>
      </c>
    </row>
    <row r="6" spans="1:6" ht="12" customHeight="1" x14ac:dyDescent="0.2">
      <c r="A6" s="7" t="str">
        <f>'Pregnant Women Participating'!A6</f>
        <v>Connecticut</v>
      </c>
      <c r="B6" s="13">
        <v>2280677</v>
      </c>
      <c r="C6" s="4">
        <v>2876447</v>
      </c>
      <c r="D6" s="4">
        <v>4304350</v>
      </c>
      <c r="E6" s="42">
        <v>3199226</v>
      </c>
      <c r="F6" s="13">
        <f t="shared" ref="F6:F101" si="0">IF(SUM(B6:E6)&gt;0,SUM(B6:E6)," ")</f>
        <v>12660700</v>
      </c>
    </row>
    <row r="7" spans="1:6" ht="12" customHeight="1" x14ac:dyDescent="0.2">
      <c r="A7" s="7" t="str">
        <f>'Pregnant Women Participating'!A7</f>
        <v>Maine</v>
      </c>
      <c r="B7" s="13">
        <v>1064039</v>
      </c>
      <c r="C7" s="4">
        <v>1001344</v>
      </c>
      <c r="D7" s="4">
        <v>1132307</v>
      </c>
      <c r="E7" s="42">
        <v>1132307</v>
      </c>
      <c r="F7" s="13">
        <f t="shared" si="0"/>
        <v>4329997</v>
      </c>
    </row>
    <row r="8" spans="1:6" ht="12" customHeight="1" x14ac:dyDescent="0.2">
      <c r="A8" s="7" t="str">
        <f>'Pregnant Women Participating'!A8</f>
        <v>Massachusetts</v>
      </c>
      <c r="B8" s="13">
        <v>4521515</v>
      </c>
      <c r="C8" s="4">
        <v>8622321</v>
      </c>
      <c r="D8" s="4">
        <v>6503442</v>
      </c>
      <c r="E8" s="42">
        <v>6989833</v>
      </c>
      <c r="F8" s="13">
        <f t="shared" si="0"/>
        <v>26637111</v>
      </c>
    </row>
    <row r="9" spans="1:6" ht="12" customHeight="1" x14ac:dyDescent="0.2">
      <c r="A9" s="7" t="str">
        <f>'Pregnant Women Participating'!A9</f>
        <v>New Hampshire</v>
      </c>
      <c r="B9" s="13">
        <v>617007</v>
      </c>
      <c r="C9" s="4">
        <v>552626</v>
      </c>
      <c r="D9" s="4">
        <v>546461</v>
      </c>
      <c r="E9" s="42">
        <v>613593</v>
      </c>
      <c r="F9" s="13">
        <f t="shared" si="0"/>
        <v>2329687</v>
      </c>
    </row>
    <row r="10" spans="1:6" ht="12" customHeight="1" x14ac:dyDescent="0.2">
      <c r="A10" s="7" t="str">
        <f>'Pregnant Women Participating'!A10</f>
        <v>New York</v>
      </c>
      <c r="B10" s="13">
        <v>35864727</v>
      </c>
      <c r="C10" s="4">
        <v>34412329</v>
      </c>
      <c r="D10" s="4">
        <v>34430776</v>
      </c>
      <c r="E10" s="42">
        <v>36459926</v>
      </c>
      <c r="F10" s="13">
        <f t="shared" si="0"/>
        <v>141167758</v>
      </c>
    </row>
    <row r="11" spans="1:6" ht="12" customHeight="1" x14ac:dyDescent="0.2">
      <c r="A11" s="7" t="str">
        <f>'Pregnant Women Participating'!A11</f>
        <v>Rhode Island</v>
      </c>
      <c r="B11" s="13">
        <v>263067</v>
      </c>
      <c r="C11" s="4">
        <v>1017000</v>
      </c>
      <c r="D11" s="4">
        <v>1460000</v>
      </c>
      <c r="E11" s="42">
        <v>1169000</v>
      </c>
      <c r="F11" s="13">
        <f t="shared" si="0"/>
        <v>3909067</v>
      </c>
    </row>
    <row r="12" spans="1:6" ht="12" customHeight="1" x14ac:dyDescent="0.2">
      <c r="A12" s="7" t="str">
        <f>'Pregnant Women Participating'!A12</f>
        <v>Vermont</v>
      </c>
      <c r="B12" s="13">
        <v>449691</v>
      </c>
      <c r="C12" s="4">
        <v>639000</v>
      </c>
      <c r="D12" s="4">
        <v>639000</v>
      </c>
      <c r="E12" s="42">
        <v>639000</v>
      </c>
      <c r="F12" s="13">
        <f t="shared" si="0"/>
        <v>2366691</v>
      </c>
    </row>
    <row r="13" spans="1:6" ht="12" customHeight="1" x14ac:dyDescent="0.2">
      <c r="A13" s="7" t="str">
        <f>'Pregnant Women Participating'!A13</f>
        <v>Virgin Islands</v>
      </c>
      <c r="B13" s="13">
        <v>164064</v>
      </c>
      <c r="C13" s="4">
        <v>250388</v>
      </c>
      <c r="D13" s="4">
        <v>243579</v>
      </c>
      <c r="E13" s="42">
        <v>300143</v>
      </c>
      <c r="F13" s="13">
        <f t="shared" si="0"/>
        <v>958174</v>
      </c>
    </row>
    <row r="14" spans="1:6" ht="12" customHeight="1" x14ac:dyDescent="0.2">
      <c r="A14" s="7" t="str">
        <f>'Pregnant Women Participating'!A14</f>
        <v>Pleasant Point, ME</v>
      </c>
      <c r="B14" s="13">
        <v>3060</v>
      </c>
      <c r="C14" s="4">
        <v>5894</v>
      </c>
      <c r="D14" s="4">
        <v>5894</v>
      </c>
      <c r="E14" s="42">
        <v>5895</v>
      </c>
      <c r="F14" s="13">
        <f t="shared" si="0"/>
        <v>20743</v>
      </c>
    </row>
    <row r="15" spans="1:6" s="17" customFormat="1" ht="24.75" customHeight="1" x14ac:dyDescent="0.2">
      <c r="A15" s="14" t="str">
        <f>'Pregnant Women Participating'!A15</f>
        <v>Northeast Region</v>
      </c>
      <c r="B15" s="16">
        <v>45227847</v>
      </c>
      <c r="C15" s="15">
        <v>49377349</v>
      </c>
      <c r="D15" s="15">
        <v>49265809</v>
      </c>
      <c r="E15" s="41">
        <v>50508923</v>
      </c>
      <c r="F15" s="16">
        <f t="shared" si="0"/>
        <v>194379928</v>
      </c>
    </row>
    <row r="16" spans="1:6" ht="12" customHeight="1" x14ac:dyDescent="0.2">
      <c r="A16" s="7" t="str">
        <f>'Pregnant Women Participating'!A16</f>
        <v>Delaware</v>
      </c>
      <c r="B16" s="13">
        <v>1249000</v>
      </c>
      <c r="C16" s="4">
        <v>1183255</v>
      </c>
      <c r="D16" s="4">
        <v>1205203</v>
      </c>
      <c r="E16" s="42">
        <v>1280955</v>
      </c>
      <c r="F16" s="13">
        <f t="shared" si="0"/>
        <v>4918413</v>
      </c>
    </row>
    <row r="17" spans="1:6" ht="12" customHeight="1" x14ac:dyDescent="0.2">
      <c r="A17" s="7" t="str">
        <f>'Pregnant Women Participating'!A17</f>
        <v>District of Columbia</v>
      </c>
      <c r="B17" s="13">
        <v>1002428</v>
      </c>
      <c r="C17" s="4">
        <v>136036</v>
      </c>
      <c r="D17" s="4">
        <v>944355</v>
      </c>
      <c r="E17" s="42">
        <v>661076</v>
      </c>
      <c r="F17" s="13">
        <f t="shared" si="0"/>
        <v>2743895</v>
      </c>
    </row>
    <row r="18" spans="1:6" ht="12" customHeight="1" x14ac:dyDescent="0.2">
      <c r="A18" s="7" t="str">
        <f>'Pregnant Women Participating'!A18</f>
        <v>Maryland</v>
      </c>
      <c r="B18" s="13">
        <v>6071879</v>
      </c>
      <c r="C18" s="4">
        <v>9692940</v>
      </c>
      <c r="D18" s="4">
        <v>7801876</v>
      </c>
      <c r="E18" s="42">
        <v>7780458</v>
      </c>
      <c r="F18" s="13">
        <f t="shared" si="0"/>
        <v>31347153</v>
      </c>
    </row>
    <row r="19" spans="1:6" ht="12" customHeight="1" x14ac:dyDescent="0.2">
      <c r="A19" s="7" t="str">
        <f>'Pregnant Women Participating'!A19</f>
        <v>New Jersey</v>
      </c>
      <c r="B19" s="13">
        <v>12671624</v>
      </c>
      <c r="C19" s="4">
        <v>13343637</v>
      </c>
      <c r="D19" s="4">
        <v>13075129</v>
      </c>
      <c r="E19" s="42">
        <v>13312691</v>
      </c>
      <c r="F19" s="13">
        <f t="shared" si="0"/>
        <v>52403081</v>
      </c>
    </row>
    <row r="20" spans="1:6" ht="12" customHeight="1" x14ac:dyDescent="0.2">
      <c r="A20" s="7" t="str">
        <f>'Pregnant Women Participating'!A20</f>
        <v>Pennsylvania</v>
      </c>
      <c r="B20" s="13">
        <v>13304741</v>
      </c>
      <c r="C20" s="4">
        <v>12758601</v>
      </c>
      <c r="D20" s="4">
        <v>12856348</v>
      </c>
      <c r="E20" s="42">
        <v>12962984</v>
      </c>
      <c r="F20" s="13">
        <f t="shared" si="0"/>
        <v>51882674</v>
      </c>
    </row>
    <row r="21" spans="1:6" ht="12" customHeight="1" x14ac:dyDescent="0.2">
      <c r="A21" s="7" t="str">
        <f>'Pregnant Women Participating'!A21</f>
        <v>Puerto Rico</v>
      </c>
      <c r="B21" s="13">
        <v>14025166</v>
      </c>
      <c r="C21" s="4">
        <v>13355968</v>
      </c>
      <c r="D21" s="4">
        <v>13535502</v>
      </c>
      <c r="E21" s="42">
        <v>13579889</v>
      </c>
      <c r="F21" s="13">
        <f t="shared" si="0"/>
        <v>54496525</v>
      </c>
    </row>
    <row r="22" spans="1:6" ht="12" customHeight="1" x14ac:dyDescent="0.2">
      <c r="A22" s="7" t="str">
        <f>'Pregnant Women Participating'!A22</f>
        <v>Virginia</v>
      </c>
      <c r="B22" s="13">
        <v>3565018</v>
      </c>
      <c r="C22" s="4">
        <v>5232585</v>
      </c>
      <c r="D22" s="4">
        <v>5563442</v>
      </c>
      <c r="E22" s="42">
        <v>5443495</v>
      </c>
      <c r="F22" s="13">
        <f t="shared" si="0"/>
        <v>19804540</v>
      </c>
    </row>
    <row r="23" spans="1:6" ht="12" customHeight="1" x14ac:dyDescent="0.2">
      <c r="A23" s="7" t="str">
        <f>'Pregnant Women Participating'!A23</f>
        <v>West Virginia</v>
      </c>
      <c r="B23" s="13">
        <v>1882809</v>
      </c>
      <c r="C23" s="4">
        <v>2019391</v>
      </c>
      <c r="D23" s="4">
        <v>2031395</v>
      </c>
      <c r="E23" s="42">
        <v>2036381</v>
      </c>
      <c r="F23" s="13">
        <f t="shared" si="0"/>
        <v>7969976</v>
      </c>
    </row>
    <row r="24" spans="1:6" s="17" customFormat="1" ht="24.75" customHeight="1" x14ac:dyDescent="0.2">
      <c r="A24" s="14" t="str">
        <f>'Pregnant Women Participating'!A24</f>
        <v>Mid-Atlantic Region</v>
      </c>
      <c r="B24" s="16">
        <v>53772665</v>
      </c>
      <c r="C24" s="15">
        <v>57722413</v>
      </c>
      <c r="D24" s="15">
        <v>57013250</v>
      </c>
      <c r="E24" s="41">
        <v>57057929</v>
      </c>
      <c r="F24" s="16">
        <f t="shared" si="0"/>
        <v>225566257</v>
      </c>
    </row>
    <row r="25" spans="1:6" ht="12" customHeight="1" x14ac:dyDescent="0.2">
      <c r="A25" s="7" t="str">
        <f>'Pregnant Women Participating'!A25</f>
        <v>Alabama</v>
      </c>
      <c r="B25" s="13">
        <v>2932633</v>
      </c>
      <c r="C25" s="4">
        <v>7306651</v>
      </c>
      <c r="D25" s="4">
        <v>7290703</v>
      </c>
      <c r="E25" s="42">
        <v>6539342</v>
      </c>
      <c r="F25" s="13">
        <f t="shared" si="0"/>
        <v>24069329</v>
      </c>
    </row>
    <row r="26" spans="1:6" ht="12" customHeight="1" x14ac:dyDescent="0.2">
      <c r="A26" s="7" t="str">
        <f>'Pregnant Women Participating'!A26</f>
        <v>Florida</v>
      </c>
      <c r="B26" s="13">
        <v>22679279</v>
      </c>
      <c r="C26" s="4">
        <v>28100878</v>
      </c>
      <c r="D26" s="4">
        <v>25880199</v>
      </c>
      <c r="E26" s="42">
        <v>26498173</v>
      </c>
      <c r="F26" s="13">
        <f t="shared" si="0"/>
        <v>103158529</v>
      </c>
    </row>
    <row r="27" spans="1:6" ht="12" customHeight="1" x14ac:dyDescent="0.2">
      <c r="A27" s="7" t="str">
        <f>'Pregnant Women Participating'!A27</f>
        <v>Georgia</v>
      </c>
      <c r="B27" s="13">
        <v>10474297</v>
      </c>
      <c r="C27" s="4">
        <v>18865812</v>
      </c>
      <c r="D27" s="4">
        <v>15269839</v>
      </c>
      <c r="E27" s="42">
        <v>15359324</v>
      </c>
      <c r="F27" s="13">
        <f t="shared" si="0"/>
        <v>59969272</v>
      </c>
    </row>
    <row r="28" spans="1:6" ht="12" customHeight="1" x14ac:dyDescent="0.2">
      <c r="A28" s="7" t="str">
        <f>'Pregnant Women Participating'!A28</f>
        <v>Kentucky</v>
      </c>
      <c r="B28" s="13">
        <v>4537318</v>
      </c>
      <c r="C28" s="4">
        <v>6418651</v>
      </c>
      <c r="D28" s="4">
        <v>8643951</v>
      </c>
      <c r="E28" s="42">
        <v>6550004</v>
      </c>
      <c r="F28" s="13">
        <f t="shared" si="0"/>
        <v>26149924</v>
      </c>
    </row>
    <row r="29" spans="1:6" ht="12" customHeight="1" x14ac:dyDescent="0.2">
      <c r="A29" s="7" t="str">
        <f>'Pregnant Women Participating'!A29</f>
        <v>Mississippi</v>
      </c>
      <c r="B29" s="13">
        <v>701270</v>
      </c>
      <c r="C29" s="4">
        <v>2550014</v>
      </c>
      <c r="D29" s="4">
        <v>3436832</v>
      </c>
      <c r="E29" s="42">
        <v>3389552</v>
      </c>
      <c r="F29" s="13">
        <f t="shared" si="0"/>
        <v>10077668</v>
      </c>
    </row>
    <row r="30" spans="1:6" ht="12" customHeight="1" x14ac:dyDescent="0.2">
      <c r="A30" s="7" t="str">
        <f>'Pregnant Women Participating'!A30</f>
        <v>North Carolina</v>
      </c>
      <c r="B30" s="13">
        <v>15736388</v>
      </c>
      <c r="C30" s="4">
        <v>14086314</v>
      </c>
      <c r="D30" s="4">
        <v>16457249</v>
      </c>
      <c r="E30" s="42">
        <v>16640457</v>
      </c>
      <c r="F30" s="13">
        <f t="shared" si="0"/>
        <v>62920408</v>
      </c>
    </row>
    <row r="31" spans="1:6" ht="12" customHeight="1" x14ac:dyDescent="0.2">
      <c r="A31" s="7" t="str">
        <f>'Pregnant Women Participating'!A31</f>
        <v>South Carolina</v>
      </c>
      <c r="B31" s="13">
        <v>4538118</v>
      </c>
      <c r="C31" s="4">
        <v>6771490</v>
      </c>
      <c r="D31" s="4">
        <v>5685783</v>
      </c>
      <c r="E31" s="42">
        <v>6104280</v>
      </c>
      <c r="F31" s="13">
        <f t="shared" si="0"/>
        <v>23099671</v>
      </c>
    </row>
    <row r="32" spans="1:6" ht="12" customHeight="1" x14ac:dyDescent="0.2">
      <c r="A32" s="7" t="str">
        <f>'Pregnant Women Participating'!A32</f>
        <v>Tennessee</v>
      </c>
      <c r="B32" s="13">
        <v>7256286</v>
      </c>
      <c r="C32" s="4">
        <v>11404645</v>
      </c>
      <c r="D32" s="4">
        <v>9083224</v>
      </c>
      <c r="E32" s="42">
        <v>9450573</v>
      </c>
      <c r="F32" s="13">
        <f t="shared" si="0"/>
        <v>37194728</v>
      </c>
    </row>
    <row r="33" spans="1:6" ht="12" customHeight="1" x14ac:dyDescent="0.2">
      <c r="A33" s="7" t="str">
        <f>'Pregnant Women Participating'!A33</f>
        <v>Choctaw Indians, MS</v>
      </c>
      <c r="B33" s="13">
        <v>26920</v>
      </c>
      <c r="C33" s="4">
        <v>42885</v>
      </c>
      <c r="D33" s="4">
        <v>46472</v>
      </c>
      <c r="E33" s="42">
        <v>35701</v>
      </c>
      <c r="F33" s="13">
        <f t="shared" si="0"/>
        <v>151978</v>
      </c>
    </row>
    <row r="34" spans="1:6" ht="12" customHeight="1" x14ac:dyDescent="0.2">
      <c r="A34" s="7" t="str">
        <f>'Pregnant Women Participating'!A34</f>
        <v>Eastern Cherokee, NC</v>
      </c>
      <c r="B34" s="13">
        <v>25948</v>
      </c>
      <c r="C34" s="4">
        <v>21250</v>
      </c>
      <c r="D34" s="4">
        <v>27878</v>
      </c>
      <c r="E34" s="42">
        <v>28132</v>
      </c>
      <c r="F34" s="13">
        <f t="shared" si="0"/>
        <v>103208</v>
      </c>
    </row>
    <row r="35" spans="1:6" s="17" customFormat="1" ht="24.75" customHeight="1" x14ac:dyDescent="0.2">
      <c r="A35" s="14" t="str">
        <f>'Pregnant Women Participating'!A35</f>
        <v>Southeast Region</v>
      </c>
      <c r="B35" s="16">
        <v>68908457</v>
      </c>
      <c r="C35" s="15">
        <v>95568590</v>
      </c>
      <c r="D35" s="15">
        <v>91822130</v>
      </c>
      <c r="E35" s="41">
        <v>90595538</v>
      </c>
      <c r="F35" s="16">
        <f t="shared" si="0"/>
        <v>346894715</v>
      </c>
    </row>
    <row r="36" spans="1:6" ht="12" customHeight="1" x14ac:dyDescent="0.2">
      <c r="A36" s="7" t="str">
        <f>'Pregnant Women Participating'!A36</f>
        <v>Illinois</v>
      </c>
      <c r="B36" s="13">
        <v>2284233</v>
      </c>
      <c r="C36" s="4">
        <v>14250244</v>
      </c>
      <c r="D36" s="4">
        <v>10695038</v>
      </c>
      <c r="E36" s="42">
        <v>10556775</v>
      </c>
      <c r="F36" s="13">
        <f t="shared" si="0"/>
        <v>37786290</v>
      </c>
    </row>
    <row r="37" spans="1:6" ht="12" customHeight="1" x14ac:dyDescent="0.2">
      <c r="A37" s="7" t="str">
        <f>'Pregnant Women Participating'!A37</f>
        <v>Indiana</v>
      </c>
      <c r="B37" s="13">
        <v>10183793</v>
      </c>
      <c r="C37" s="4">
        <v>7549900</v>
      </c>
      <c r="D37" s="4">
        <v>10202932</v>
      </c>
      <c r="E37" s="42">
        <v>9928553</v>
      </c>
      <c r="F37" s="13">
        <f t="shared" si="0"/>
        <v>37865178</v>
      </c>
    </row>
    <row r="38" spans="1:6" ht="12" customHeight="1" x14ac:dyDescent="0.2">
      <c r="A38" s="7" t="str">
        <f>'Pregnant Women Participating'!A38</f>
        <v>Iowa</v>
      </c>
      <c r="B38" s="13">
        <v>3446036</v>
      </c>
      <c r="C38" s="4">
        <v>3180965</v>
      </c>
      <c r="D38" s="4">
        <v>3193770</v>
      </c>
      <c r="E38" s="42">
        <v>3292822</v>
      </c>
      <c r="F38" s="13">
        <f t="shared" si="0"/>
        <v>13113593</v>
      </c>
    </row>
    <row r="39" spans="1:6" ht="12" customHeight="1" x14ac:dyDescent="0.2">
      <c r="A39" s="7" t="str">
        <f>'Pregnant Women Participating'!A39</f>
        <v>Michigan</v>
      </c>
      <c r="B39" s="13">
        <v>7449818</v>
      </c>
      <c r="C39" s="4">
        <v>9073953</v>
      </c>
      <c r="D39" s="4">
        <v>10743628</v>
      </c>
      <c r="E39" s="42">
        <v>9822978</v>
      </c>
      <c r="F39" s="13">
        <f t="shared" si="0"/>
        <v>37090377</v>
      </c>
    </row>
    <row r="40" spans="1:6" ht="12" customHeight="1" x14ac:dyDescent="0.2">
      <c r="A40" s="7" t="str">
        <f>'Pregnant Women Participating'!A40</f>
        <v>Minnesota</v>
      </c>
      <c r="B40" s="13">
        <v>5928393</v>
      </c>
      <c r="C40" s="4">
        <v>6332043</v>
      </c>
      <c r="D40" s="4">
        <v>5634326</v>
      </c>
      <c r="E40" s="42">
        <v>5753452</v>
      </c>
      <c r="F40" s="13">
        <f t="shared" si="0"/>
        <v>23648214</v>
      </c>
    </row>
    <row r="41" spans="1:6" ht="12" customHeight="1" x14ac:dyDescent="0.2">
      <c r="A41" s="7" t="str">
        <f>'Pregnant Women Participating'!A41</f>
        <v>Ohio</v>
      </c>
      <c r="B41" s="13">
        <v>2456982</v>
      </c>
      <c r="C41" s="4">
        <v>10731255</v>
      </c>
      <c r="D41" s="4">
        <v>10629578</v>
      </c>
      <c r="E41" s="42">
        <v>10894073</v>
      </c>
      <c r="F41" s="13">
        <f t="shared" si="0"/>
        <v>34711888</v>
      </c>
    </row>
    <row r="42" spans="1:6" ht="12" customHeight="1" x14ac:dyDescent="0.2">
      <c r="A42" s="7" t="str">
        <f>'Pregnant Women Participating'!A42</f>
        <v>Wisconsin</v>
      </c>
      <c r="B42" s="13">
        <v>2217895</v>
      </c>
      <c r="C42" s="4">
        <v>3997458</v>
      </c>
      <c r="D42" s="4">
        <v>6055777</v>
      </c>
      <c r="E42" s="42">
        <v>5379651</v>
      </c>
      <c r="F42" s="13">
        <f t="shared" si="0"/>
        <v>17650781</v>
      </c>
    </row>
    <row r="43" spans="1:6" s="17" customFormat="1" ht="24.75" customHeight="1" x14ac:dyDescent="0.2">
      <c r="A43" s="14" t="str">
        <f>'Pregnant Women Participating'!A43</f>
        <v>Midwest Region</v>
      </c>
      <c r="B43" s="16">
        <v>33967150</v>
      </c>
      <c r="C43" s="15">
        <v>55115818</v>
      </c>
      <c r="D43" s="15">
        <v>57155049</v>
      </c>
      <c r="E43" s="41">
        <v>55628304</v>
      </c>
      <c r="F43" s="16">
        <f t="shared" si="0"/>
        <v>201866321</v>
      </c>
    </row>
    <row r="44" spans="1:6" ht="12" customHeight="1" x14ac:dyDescent="0.2">
      <c r="A44" s="7" t="str">
        <f>'Pregnant Women Participating'!A44</f>
        <v>Arizona</v>
      </c>
      <c r="B44" s="13">
        <v>7256449</v>
      </c>
      <c r="C44" s="4">
        <v>9080068</v>
      </c>
      <c r="D44" s="4">
        <v>10012660</v>
      </c>
      <c r="E44" s="42">
        <v>10299926</v>
      </c>
      <c r="F44" s="13">
        <f t="shared" si="0"/>
        <v>36649103</v>
      </c>
    </row>
    <row r="45" spans="1:6" ht="12" customHeight="1" x14ac:dyDescent="0.2">
      <c r="A45" s="7" t="str">
        <f>'Pregnant Women Participating'!A45</f>
        <v>Arkansas</v>
      </c>
      <c r="B45" s="13">
        <v>1661111</v>
      </c>
      <c r="C45" s="4">
        <v>2623905</v>
      </c>
      <c r="D45" s="4">
        <v>4277712</v>
      </c>
      <c r="E45" s="42">
        <v>3090904</v>
      </c>
      <c r="F45" s="13">
        <f t="shared" si="0"/>
        <v>11653632</v>
      </c>
    </row>
    <row r="46" spans="1:6" ht="12" customHeight="1" x14ac:dyDescent="0.2">
      <c r="A46" s="7" t="str">
        <f>'Pregnant Women Participating'!A46</f>
        <v>Louisiana</v>
      </c>
      <c r="B46" s="13">
        <v>4172078</v>
      </c>
      <c r="C46" s="4">
        <v>8831639</v>
      </c>
      <c r="D46" s="4">
        <v>6092718</v>
      </c>
      <c r="E46" s="42">
        <v>5621085</v>
      </c>
      <c r="F46" s="13">
        <f t="shared" si="0"/>
        <v>24717520</v>
      </c>
    </row>
    <row r="47" spans="1:6" ht="12" customHeight="1" x14ac:dyDescent="0.2">
      <c r="A47" s="7" t="str">
        <f>'Pregnant Women Participating'!A47</f>
        <v>New Mexico</v>
      </c>
      <c r="B47" s="13">
        <v>2400957</v>
      </c>
      <c r="C47" s="4">
        <v>2710323</v>
      </c>
      <c r="D47" s="4">
        <v>3347430</v>
      </c>
      <c r="E47" s="42">
        <v>2979892</v>
      </c>
      <c r="F47" s="13">
        <f t="shared" si="0"/>
        <v>11438602</v>
      </c>
    </row>
    <row r="48" spans="1:6" ht="12" customHeight="1" x14ac:dyDescent="0.2">
      <c r="A48" s="7" t="str">
        <f>'Pregnant Women Participating'!A48</f>
        <v>Oklahoma</v>
      </c>
      <c r="B48" s="13">
        <v>4737646</v>
      </c>
      <c r="C48" s="4">
        <v>3960239</v>
      </c>
      <c r="D48" s="4">
        <v>4327186</v>
      </c>
      <c r="E48" s="42">
        <v>4521137</v>
      </c>
      <c r="F48" s="13">
        <f t="shared" si="0"/>
        <v>17546208</v>
      </c>
    </row>
    <row r="49" spans="1:6" ht="12" customHeight="1" x14ac:dyDescent="0.2">
      <c r="A49" s="7" t="str">
        <f>'Pregnant Women Participating'!A49</f>
        <v>Texas</v>
      </c>
      <c r="B49" s="13">
        <v>25713055</v>
      </c>
      <c r="C49" s="4">
        <v>41419019</v>
      </c>
      <c r="D49" s="4">
        <v>38089527</v>
      </c>
      <c r="E49" s="42">
        <v>37425470</v>
      </c>
      <c r="F49" s="13">
        <f t="shared" si="0"/>
        <v>142647071</v>
      </c>
    </row>
    <row r="50" spans="1:6" ht="12" customHeight="1" x14ac:dyDescent="0.2">
      <c r="A50" s="7" t="str">
        <f>'Pregnant Women Participating'!A50</f>
        <v>Utah</v>
      </c>
      <c r="B50" s="13">
        <v>2169968</v>
      </c>
      <c r="C50" s="4">
        <v>2630828</v>
      </c>
      <c r="D50" s="4">
        <v>3531032</v>
      </c>
      <c r="E50" s="42">
        <v>2787721</v>
      </c>
      <c r="F50" s="13">
        <f t="shared" si="0"/>
        <v>11119549</v>
      </c>
    </row>
    <row r="51" spans="1:6" ht="12" customHeight="1" x14ac:dyDescent="0.2">
      <c r="A51" s="7" t="str">
        <f>'Pregnant Women Participating'!A51</f>
        <v>Inter-Tribal Council, AZ</v>
      </c>
      <c r="B51" s="13">
        <v>272919</v>
      </c>
      <c r="C51" s="4">
        <v>342579</v>
      </c>
      <c r="D51" s="4">
        <v>356617</v>
      </c>
      <c r="E51" s="42">
        <v>508847</v>
      </c>
      <c r="F51" s="13">
        <f t="shared" si="0"/>
        <v>1480962</v>
      </c>
    </row>
    <row r="52" spans="1:6" ht="12" customHeight="1" x14ac:dyDescent="0.2">
      <c r="A52" s="7" t="str">
        <f>'Pregnant Women Participating'!A52</f>
        <v>Navajo Nation, AZ</v>
      </c>
      <c r="B52" s="13">
        <v>265835</v>
      </c>
      <c r="C52" s="4">
        <v>224642</v>
      </c>
      <c r="D52" s="4">
        <v>252695</v>
      </c>
      <c r="E52" s="42">
        <v>277832</v>
      </c>
      <c r="F52" s="13">
        <f t="shared" si="0"/>
        <v>1021004</v>
      </c>
    </row>
    <row r="53" spans="1:6" ht="12" customHeight="1" x14ac:dyDescent="0.2">
      <c r="A53" s="7" t="str">
        <f>'Pregnant Women Participating'!A53</f>
        <v>Acoma, Canoncito &amp; Laguna, NM</v>
      </c>
      <c r="B53" s="13">
        <v>28054</v>
      </c>
      <c r="C53" s="4">
        <v>20466</v>
      </c>
      <c r="D53" s="4">
        <v>21000</v>
      </c>
      <c r="E53" s="42">
        <v>15715</v>
      </c>
      <c r="F53" s="13">
        <f t="shared" si="0"/>
        <v>85235</v>
      </c>
    </row>
    <row r="54" spans="1:6" ht="12" customHeight="1" x14ac:dyDescent="0.2">
      <c r="A54" s="7" t="str">
        <f>'Pregnant Women Participating'!A54</f>
        <v>Eight Northern Pueblos, NM</v>
      </c>
      <c r="B54" s="13">
        <v>20675</v>
      </c>
      <c r="C54" s="4">
        <v>20919</v>
      </c>
      <c r="D54" s="4">
        <v>24966</v>
      </c>
      <c r="E54" s="42">
        <v>21900</v>
      </c>
      <c r="F54" s="13">
        <f t="shared" si="0"/>
        <v>88460</v>
      </c>
    </row>
    <row r="55" spans="1:6" ht="12" customHeight="1" x14ac:dyDescent="0.2">
      <c r="A55" s="7" t="str">
        <f>'Pregnant Women Participating'!A55</f>
        <v>Five Sandoval Pueblos, NM</v>
      </c>
      <c r="B55" s="13">
        <v>15660</v>
      </c>
      <c r="C55" s="4">
        <v>15660</v>
      </c>
      <c r="D55" s="4">
        <v>16443</v>
      </c>
      <c r="E55" s="42">
        <v>17429</v>
      </c>
      <c r="F55" s="13">
        <f t="shared" si="0"/>
        <v>65192</v>
      </c>
    </row>
    <row r="56" spans="1:6" ht="12" customHeight="1" x14ac:dyDescent="0.2">
      <c r="A56" s="7" t="str">
        <f>'Pregnant Women Participating'!A56</f>
        <v>Isleta Pueblo, NM</v>
      </c>
      <c r="B56" s="13">
        <v>57645</v>
      </c>
      <c r="C56" s="4">
        <v>74210</v>
      </c>
      <c r="D56" s="4">
        <v>64695</v>
      </c>
      <c r="E56" s="42">
        <v>66814</v>
      </c>
      <c r="F56" s="13">
        <f t="shared" si="0"/>
        <v>263364</v>
      </c>
    </row>
    <row r="57" spans="1:6" ht="12" customHeight="1" x14ac:dyDescent="0.2">
      <c r="A57" s="7" t="str">
        <f>'Pregnant Women Participating'!A57</f>
        <v>San Felipe Pueblo, NM</v>
      </c>
      <c r="B57" s="13">
        <v>35289</v>
      </c>
      <c r="C57" s="4">
        <v>36096</v>
      </c>
      <c r="D57" s="4">
        <v>18924</v>
      </c>
      <c r="E57" s="42">
        <v>24275</v>
      </c>
      <c r="F57" s="13">
        <f t="shared" si="0"/>
        <v>114584</v>
      </c>
    </row>
    <row r="58" spans="1:6" ht="12" customHeight="1" x14ac:dyDescent="0.2">
      <c r="A58" s="7" t="str">
        <f>'Pregnant Women Participating'!A58</f>
        <v>Santo Domingo Tribe, NM</v>
      </c>
      <c r="B58" s="13">
        <v>20113</v>
      </c>
      <c r="C58" s="4">
        <v>22962</v>
      </c>
      <c r="D58" s="4">
        <v>23514</v>
      </c>
      <c r="E58" s="42">
        <v>24068</v>
      </c>
      <c r="F58" s="13">
        <f t="shared" si="0"/>
        <v>90657</v>
      </c>
    </row>
    <row r="59" spans="1:6" ht="12" customHeight="1" x14ac:dyDescent="0.2">
      <c r="A59" s="7" t="str">
        <f>'Pregnant Women Participating'!A59</f>
        <v>Zuni Pueblo, NM</v>
      </c>
      <c r="B59" s="13">
        <v>31345</v>
      </c>
      <c r="C59" s="4">
        <v>21798</v>
      </c>
      <c r="D59" s="4">
        <v>23705</v>
      </c>
      <c r="E59" s="42">
        <v>27473</v>
      </c>
      <c r="F59" s="13">
        <f t="shared" si="0"/>
        <v>104321</v>
      </c>
    </row>
    <row r="60" spans="1:6" ht="12" customHeight="1" x14ac:dyDescent="0.2">
      <c r="A60" s="7" t="str">
        <f>'Pregnant Women Participating'!A60</f>
        <v>Cherokee Nation, OK</v>
      </c>
      <c r="B60" s="13">
        <v>308768</v>
      </c>
      <c r="C60" s="4">
        <v>279352</v>
      </c>
      <c r="D60" s="4">
        <v>284339</v>
      </c>
      <c r="E60" s="42">
        <v>310551</v>
      </c>
      <c r="F60" s="13">
        <f t="shared" si="0"/>
        <v>1183010</v>
      </c>
    </row>
    <row r="61" spans="1:6" ht="12" customHeight="1" x14ac:dyDescent="0.2">
      <c r="A61" s="7" t="str">
        <f>'Pregnant Women Participating'!A61</f>
        <v>Chickasaw Nation, OK</v>
      </c>
      <c r="B61" s="13">
        <v>223162</v>
      </c>
      <c r="C61" s="4">
        <v>205829</v>
      </c>
      <c r="D61" s="4">
        <v>207853</v>
      </c>
      <c r="E61" s="42">
        <v>136518</v>
      </c>
      <c r="F61" s="13">
        <f t="shared" si="0"/>
        <v>773362</v>
      </c>
    </row>
    <row r="62" spans="1:6" ht="12" customHeight="1" x14ac:dyDescent="0.2">
      <c r="A62" s="7" t="str">
        <f>'Pregnant Women Participating'!A62</f>
        <v>Choctaw Nation, OK</v>
      </c>
      <c r="B62" s="13">
        <v>-97590</v>
      </c>
      <c r="C62" s="4">
        <v>160400</v>
      </c>
      <c r="D62" s="4">
        <v>161302</v>
      </c>
      <c r="E62" s="42">
        <v>161302</v>
      </c>
      <c r="F62" s="13">
        <f t="shared" si="0"/>
        <v>385414</v>
      </c>
    </row>
    <row r="63" spans="1:6" ht="12" customHeight="1" x14ac:dyDescent="0.2">
      <c r="A63" s="7" t="str">
        <f>'Pregnant Women Participating'!A63</f>
        <v>Citizen Potawatomi Nation, OK</v>
      </c>
      <c r="B63" s="13">
        <v>73544</v>
      </c>
      <c r="C63" s="4">
        <v>74021</v>
      </c>
      <c r="D63" s="4">
        <v>72903</v>
      </c>
      <c r="E63" s="42">
        <v>77044</v>
      </c>
      <c r="F63" s="13">
        <f t="shared" si="0"/>
        <v>297512</v>
      </c>
    </row>
    <row r="64" spans="1:6" ht="12" customHeight="1" x14ac:dyDescent="0.2">
      <c r="A64" s="7" t="str">
        <f>'Pregnant Women Participating'!A64</f>
        <v>Inter-Tribal Council, OK</v>
      </c>
      <c r="B64" s="13">
        <v>46189</v>
      </c>
      <c r="C64" s="4">
        <v>41557</v>
      </c>
      <c r="D64" s="4">
        <v>42150</v>
      </c>
      <c r="E64" s="42">
        <v>40600</v>
      </c>
      <c r="F64" s="13">
        <f t="shared" si="0"/>
        <v>170496</v>
      </c>
    </row>
    <row r="65" spans="1:6" ht="12" customHeight="1" x14ac:dyDescent="0.2">
      <c r="A65" s="7" t="str">
        <f>'Pregnant Women Participating'!A65</f>
        <v>Muscogee Creek Nation, OK</v>
      </c>
      <c r="B65" s="13">
        <v>105533</v>
      </c>
      <c r="C65" s="4">
        <v>82235</v>
      </c>
      <c r="D65" s="4">
        <v>73243</v>
      </c>
      <c r="E65" s="42">
        <v>82093</v>
      </c>
      <c r="F65" s="13">
        <f t="shared" si="0"/>
        <v>343104</v>
      </c>
    </row>
    <row r="66" spans="1:6" ht="12" customHeight="1" x14ac:dyDescent="0.2">
      <c r="A66" s="7" t="str">
        <f>'Pregnant Women Participating'!A66</f>
        <v>Osage Tribal Council, OK</v>
      </c>
      <c r="B66" s="13">
        <v>106366</v>
      </c>
      <c r="C66" s="4">
        <v>52000</v>
      </c>
      <c r="D66" s="4">
        <v>86750</v>
      </c>
      <c r="E66" s="42">
        <v>175000</v>
      </c>
      <c r="F66" s="13">
        <f t="shared" si="0"/>
        <v>420116</v>
      </c>
    </row>
    <row r="67" spans="1:6" ht="12" customHeight="1" x14ac:dyDescent="0.2">
      <c r="A67" s="7" t="str">
        <f>'Pregnant Women Participating'!A67</f>
        <v>Otoe-Missouria Tribe, OK</v>
      </c>
      <c r="B67" s="13">
        <v>30042</v>
      </c>
      <c r="C67" s="4">
        <v>24872</v>
      </c>
      <c r="D67" s="4">
        <v>24855</v>
      </c>
      <c r="E67" s="42">
        <v>24896</v>
      </c>
      <c r="F67" s="13">
        <f t="shared" si="0"/>
        <v>104665</v>
      </c>
    </row>
    <row r="68" spans="1:6" ht="12" customHeight="1" x14ac:dyDescent="0.2">
      <c r="A68" s="7" t="str">
        <f>'Pregnant Women Participating'!A68</f>
        <v>Wichita, Caddo &amp; Delaware (WCD), OK</v>
      </c>
      <c r="B68" s="13">
        <v>181107</v>
      </c>
      <c r="C68" s="4">
        <v>236000</v>
      </c>
      <c r="D68" s="4">
        <v>240000</v>
      </c>
      <c r="E68" s="42">
        <v>239000</v>
      </c>
      <c r="F68" s="13">
        <f t="shared" si="0"/>
        <v>896107</v>
      </c>
    </row>
    <row r="69" spans="1:6" s="17" customFormat="1" ht="24.75" customHeight="1" x14ac:dyDescent="0.2">
      <c r="A69" s="14" t="str">
        <f>'Pregnant Women Participating'!A69</f>
        <v>Southwest Region</v>
      </c>
      <c r="B69" s="16">
        <v>49835920</v>
      </c>
      <c r="C69" s="15">
        <v>73191619</v>
      </c>
      <c r="D69" s="15">
        <v>71674219</v>
      </c>
      <c r="E69" s="41">
        <v>68957492</v>
      </c>
      <c r="F69" s="16">
        <f t="shared" si="0"/>
        <v>263659250</v>
      </c>
    </row>
    <row r="70" spans="1:6" ht="12" customHeight="1" x14ac:dyDescent="0.2">
      <c r="A70" s="7" t="str">
        <f>'Pregnant Women Participating'!A70</f>
        <v>Colorado</v>
      </c>
      <c r="B70" s="13">
        <v>5343803</v>
      </c>
      <c r="C70" s="4">
        <v>5316237</v>
      </c>
      <c r="D70" s="4">
        <v>5327772</v>
      </c>
      <c r="E70" s="42">
        <v>5430037</v>
      </c>
      <c r="F70" s="13">
        <f t="shared" si="0"/>
        <v>21417849</v>
      </c>
    </row>
    <row r="71" spans="1:6" ht="12" customHeight="1" x14ac:dyDescent="0.2">
      <c r="A71" s="7" t="str">
        <f>'Pregnant Women Participating'!A71</f>
        <v>Kansas</v>
      </c>
      <c r="B71" s="13">
        <v>2039207</v>
      </c>
      <c r="C71" s="4">
        <v>3534677</v>
      </c>
      <c r="D71" s="4">
        <v>2527640</v>
      </c>
      <c r="E71" s="42">
        <v>2679538</v>
      </c>
      <c r="F71" s="13">
        <f t="shared" si="0"/>
        <v>10781062</v>
      </c>
    </row>
    <row r="72" spans="1:6" ht="12" customHeight="1" x14ac:dyDescent="0.2">
      <c r="A72" s="7" t="str">
        <f>'Pregnant Women Participating'!A72</f>
        <v>Missouri</v>
      </c>
      <c r="B72" s="13">
        <v>540791</v>
      </c>
      <c r="C72" s="4">
        <v>398460</v>
      </c>
      <c r="D72" s="4">
        <v>7393492</v>
      </c>
      <c r="E72" s="42">
        <v>6725428</v>
      </c>
      <c r="F72" s="13">
        <f t="shared" si="0"/>
        <v>15058171</v>
      </c>
    </row>
    <row r="73" spans="1:6" ht="12" customHeight="1" x14ac:dyDescent="0.2">
      <c r="A73" s="7" t="str">
        <f>'Pregnant Women Participating'!A73</f>
        <v>Montana</v>
      </c>
      <c r="B73" s="13">
        <v>676538</v>
      </c>
      <c r="C73" s="4">
        <v>738203</v>
      </c>
      <c r="D73" s="4">
        <v>766344</v>
      </c>
      <c r="E73" s="42">
        <v>734510</v>
      </c>
      <c r="F73" s="13">
        <f t="shared" si="0"/>
        <v>2915595</v>
      </c>
    </row>
    <row r="74" spans="1:6" ht="12" customHeight="1" x14ac:dyDescent="0.2">
      <c r="A74" s="7" t="str">
        <f>'Pregnant Women Participating'!A74</f>
        <v>Nebraska</v>
      </c>
      <c r="B74" s="13">
        <v>2096674</v>
      </c>
      <c r="C74" s="4">
        <v>1926163</v>
      </c>
      <c r="D74" s="4">
        <v>2155346</v>
      </c>
      <c r="E74" s="42">
        <v>2168020</v>
      </c>
      <c r="F74" s="13">
        <f t="shared" si="0"/>
        <v>8346203</v>
      </c>
    </row>
    <row r="75" spans="1:6" ht="12" customHeight="1" x14ac:dyDescent="0.2">
      <c r="A75" s="7" t="str">
        <f>'Pregnant Women Participating'!A75</f>
        <v>North Dakota</v>
      </c>
      <c r="B75" s="13">
        <v>331628</v>
      </c>
      <c r="C75" s="4">
        <v>0</v>
      </c>
      <c r="D75" s="4">
        <v>814755</v>
      </c>
      <c r="E75" s="42">
        <v>620039</v>
      </c>
      <c r="F75" s="13">
        <f t="shared" si="0"/>
        <v>1766422</v>
      </c>
    </row>
    <row r="76" spans="1:6" ht="12" customHeight="1" x14ac:dyDescent="0.2">
      <c r="A76" s="7" t="str">
        <f>'Pregnant Women Participating'!A76</f>
        <v>South Dakota</v>
      </c>
      <c r="B76" s="13">
        <v>416077</v>
      </c>
      <c r="C76" s="4">
        <v>935955</v>
      </c>
      <c r="D76" s="4">
        <v>732754</v>
      </c>
      <c r="E76" s="42">
        <v>789834</v>
      </c>
      <c r="F76" s="13">
        <f t="shared" si="0"/>
        <v>2874620</v>
      </c>
    </row>
    <row r="77" spans="1:6" ht="12" customHeight="1" x14ac:dyDescent="0.2">
      <c r="A77" s="7" t="str">
        <f>'Pregnant Women Participating'!A77</f>
        <v>Wyoming</v>
      </c>
      <c r="B77" s="13">
        <v>363927</v>
      </c>
      <c r="C77" s="4">
        <v>430422</v>
      </c>
      <c r="D77" s="4">
        <v>451148</v>
      </c>
      <c r="E77" s="42">
        <v>470479</v>
      </c>
      <c r="F77" s="13">
        <f t="shared" si="0"/>
        <v>1715976</v>
      </c>
    </row>
    <row r="78" spans="1:6" ht="12" customHeight="1" x14ac:dyDescent="0.2">
      <c r="A78" s="7" t="str">
        <f>'Pregnant Women Participating'!A78</f>
        <v>Ute Mountain Ute Tribe, CO</v>
      </c>
      <c r="B78" s="13">
        <v>10418</v>
      </c>
      <c r="C78" s="4">
        <v>8692</v>
      </c>
      <c r="D78" s="4">
        <v>9603</v>
      </c>
      <c r="E78" s="42">
        <v>8936</v>
      </c>
      <c r="F78" s="13">
        <f t="shared" si="0"/>
        <v>37649</v>
      </c>
    </row>
    <row r="79" spans="1:6" ht="12" customHeight="1" x14ac:dyDescent="0.2">
      <c r="A79" s="7" t="str">
        <f>'Pregnant Women Participating'!A79</f>
        <v>Omaha Sioux, NE</v>
      </c>
      <c r="B79" s="13">
        <v>16012</v>
      </c>
      <c r="C79" s="4">
        <v>13857</v>
      </c>
      <c r="D79" s="4">
        <v>14766</v>
      </c>
      <c r="E79" s="42">
        <v>14070</v>
      </c>
      <c r="F79" s="13">
        <f t="shared" si="0"/>
        <v>58705</v>
      </c>
    </row>
    <row r="80" spans="1:6" ht="12" customHeight="1" x14ac:dyDescent="0.2">
      <c r="A80" s="7" t="str">
        <f>'Pregnant Women Participating'!A80</f>
        <v>Santee Sioux, NE</v>
      </c>
      <c r="B80" s="13">
        <v>5706</v>
      </c>
      <c r="C80" s="4">
        <v>4848</v>
      </c>
      <c r="D80" s="4">
        <v>5694</v>
      </c>
      <c r="E80" s="42">
        <v>5201</v>
      </c>
      <c r="F80" s="13">
        <f t="shared" si="0"/>
        <v>21449</v>
      </c>
    </row>
    <row r="81" spans="1:6" ht="12" customHeight="1" x14ac:dyDescent="0.2">
      <c r="A81" s="7" t="str">
        <f>'Pregnant Women Participating'!A81</f>
        <v>Winnebago Tribe, NE</v>
      </c>
      <c r="B81" s="13">
        <v>8313</v>
      </c>
      <c r="C81" s="4">
        <v>8932</v>
      </c>
      <c r="D81" s="4">
        <v>10320</v>
      </c>
      <c r="E81" s="42">
        <v>10000</v>
      </c>
      <c r="F81" s="13">
        <f t="shared" si="0"/>
        <v>37565</v>
      </c>
    </row>
    <row r="82" spans="1:6" ht="12" customHeight="1" x14ac:dyDescent="0.2">
      <c r="A82" s="7" t="str">
        <f>'Pregnant Women Participating'!A82</f>
        <v>Standing Rock Sioux Tribe, ND</v>
      </c>
      <c r="B82" s="13">
        <v>16957</v>
      </c>
      <c r="C82" s="4">
        <v>14258</v>
      </c>
      <c r="D82" s="4">
        <v>14811</v>
      </c>
      <c r="E82" s="42">
        <v>13436</v>
      </c>
      <c r="F82" s="13">
        <f t="shared" si="0"/>
        <v>59462</v>
      </c>
    </row>
    <row r="83" spans="1:6" ht="12" customHeight="1" x14ac:dyDescent="0.2">
      <c r="A83" s="7" t="str">
        <f>'Pregnant Women Participating'!A83</f>
        <v>Three Affiliated Tribes, ND</v>
      </c>
      <c r="B83" s="13">
        <v>7268</v>
      </c>
      <c r="C83" s="4">
        <v>7532</v>
      </c>
      <c r="D83" s="4">
        <v>6647</v>
      </c>
      <c r="E83" s="42">
        <v>7660</v>
      </c>
      <c r="F83" s="13">
        <f t="shared" si="0"/>
        <v>29107</v>
      </c>
    </row>
    <row r="84" spans="1:6" ht="12" customHeight="1" x14ac:dyDescent="0.2">
      <c r="A84" s="7" t="str">
        <f>'Pregnant Women Participating'!A84</f>
        <v>Cheyenne River Sioux, SD</v>
      </c>
      <c r="B84" s="13">
        <v>38599</v>
      </c>
      <c r="C84" s="4">
        <v>72612</v>
      </c>
      <c r="D84" s="4">
        <v>72612</v>
      </c>
      <c r="E84" s="42">
        <v>72786</v>
      </c>
      <c r="F84" s="13">
        <f t="shared" si="0"/>
        <v>256609</v>
      </c>
    </row>
    <row r="85" spans="1:6" ht="12" customHeight="1" x14ac:dyDescent="0.2">
      <c r="A85" s="7" t="str">
        <f>'Pregnant Women Participating'!A85</f>
        <v>Rosebud Sioux, SD</v>
      </c>
      <c r="B85" s="13">
        <v>24570</v>
      </c>
      <c r="C85" s="4">
        <v>10097</v>
      </c>
      <c r="D85" s="4">
        <v>59422</v>
      </c>
      <c r="E85" s="42">
        <v>63345</v>
      </c>
      <c r="F85" s="13">
        <f t="shared" si="0"/>
        <v>157434</v>
      </c>
    </row>
    <row r="86" spans="1:6" ht="12" customHeight="1" x14ac:dyDescent="0.2">
      <c r="A86" s="7" t="str">
        <f>'Pregnant Women Participating'!A86</f>
        <v>Northern Arapahoe, WY</v>
      </c>
      <c r="B86" s="13">
        <v>15702</v>
      </c>
      <c r="C86" s="4">
        <v>15114</v>
      </c>
      <c r="D86" s="4">
        <v>15273</v>
      </c>
      <c r="E86" s="42">
        <v>14486</v>
      </c>
      <c r="F86" s="13">
        <f t="shared" si="0"/>
        <v>60575</v>
      </c>
    </row>
    <row r="87" spans="1:6" ht="12" customHeight="1" x14ac:dyDescent="0.2">
      <c r="A87" s="7" t="str">
        <f>'Pregnant Women Participating'!A87</f>
        <v>Shoshone Tribe, WY</v>
      </c>
      <c r="B87" s="13">
        <v>7161</v>
      </c>
      <c r="C87" s="4">
        <v>14322</v>
      </c>
      <c r="D87" s="4">
        <v>7122</v>
      </c>
      <c r="E87" s="42">
        <v>6152</v>
      </c>
      <c r="F87" s="13">
        <f t="shared" si="0"/>
        <v>34757</v>
      </c>
    </row>
    <row r="88" spans="1:6" s="17" customFormat="1" ht="24.75" customHeight="1" x14ac:dyDescent="0.2">
      <c r="A88" s="14" t="str">
        <f>'Pregnant Women Participating'!A88</f>
        <v>Mountain Plains</v>
      </c>
      <c r="B88" s="16">
        <v>11959351</v>
      </c>
      <c r="C88" s="15">
        <v>13450381</v>
      </c>
      <c r="D88" s="15">
        <v>20385521</v>
      </c>
      <c r="E88" s="41">
        <v>19833957</v>
      </c>
      <c r="F88" s="16">
        <f t="shared" si="0"/>
        <v>65629210</v>
      </c>
    </row>
    <row r="89" spans="1:6" ht="12" customHeight="1" x14ac:dyDescent="0.2">
      <c r="A89" s="8" t="str">
        <f>'Pregnant Women Participating'!A89</f>
        <v>Alaska</v>
      </c>
      <c r="B89" s="13">
        <v>847542</v>
      </c>
      <c r="C89" s="4">
        <v>1419147</v>
      </c>
      <c r="D89" s="4">
        <v>1092905</v>
      </c>
      <c r="E89" s="42">
        <v>1261458</v>
      </c>
      <c r="F89" s="13">
        <f t="shared" si="0"/>
        <v>4621052</v>
      </c>
    </row>
    <row r="90" spans="1:6" ht="12" customHeight="1" x14ac:dyDescent="0.2">
      <c r="A90" s="8" t="str">
        <f>'Pregnant Women Participating'!A90</f>
        <v>American Samoa</v>
      </c>
      <c r="B90" s="13">
        <v>410356</v>
      </c>
      <c r="C90" s="4">
        <v>399994</v>
      </c>
      <c r="D90" s="4">
        <v>398644</v>
      </c>
      <c r="E90" s="42">
        <v>404986</v>
      </c>
      <c r="F90" s="13">
        <f t="shared" si="0"/>
        <v>1613980</v>
      </c>
    </row>
    <row r="91" spans="1:6" ht="12" customHeight="1" x14ac:dyDescent="0.2">
      <c r="A91" s="8" t="str">
        <f>'Pregnant Women Participating'!A91</f>
        <v>California</v>
      </c>
      <c r="B91" s="13">
        <v>68144124</v>
      </c>
      <c r="C91" s="4">
        <v>68323244</v>
      </c>
      <c r="D91" s="4">
        <v>56856376</v>
      </c>
      <c r="E91" s="42">
        <v>89394889</v>
      </c>
      <c r="F91" s="13">
        <f t="shared" si="0"/>
        <v>282718633</v>
      </c>
    </row>
    <row r="92" spans="1:6" ht="12" customHeight="1" x14ac:dyDescent="0.2">
      <c r="A92" s="8" t="str">
        <f>'Pregnant Women Participating'!A92</f>
        <v>Guam</v>
      </c>
      <c r="B92" s="13">
        <v>538714</v>
      </c>
      <c r="C92" s="4">
        <v>559341</v>
      </c>
      <c r="D92" s="4">
        <v>561715</v>
      </c>
      <c r="E92" s="42">
        <v>574429</v>
      </c>
      <c r="F92" s="13">
        <f t="shared" si="0"/>
        <v>2234199</v>
      </c>
    </row>
    <row r="93" spans="1:6" ht="12" customHeight="1" x14ac:dyDescent="0.2">
      <c r="A93" s="8" t="str">
        <f>'Pregnant Women Participating'!A93</f>
        <v>Hawaii</v>
      </c>
      <c r="B93" s="13">
        <v>1687556</v>
      </c>
      <c r="C93" s="4">
        <v>1785211</v>
      </c>
      <c r="D93" s="4">
        <v>2244474</v>
      </c>
      <c r="E93" s="42">
        <v>1969384</v>
      </c>
      <c r="F93" s="13">
        <f t="shared" si="0"/>
        <v>7686625</v>
      </c>
    </row>
    <row r="94" spans="1:6" ht="12" customHeight="1" x14ac:dyDescent="0.2">
      <c r="A94" s="8" t="str">
        <f>'Pregnant Women Participating'!A94</f>
        <v>Idaho</v>
      </c>
      <c r="B94" s="13">
        <v>1369877</v>
      </c>
      <c r="C94" s="4">
        <v>1702288</v>
      </c>
      <c r="D94" s="4">
        <v>1765164</v>
      </c>
      <c r="E94" s="42">
        <v>1783756</v>
      </c>
      <c r="F94" s="13">
        <f t="shared" si="0"/>
        <v>6621085</v>
      </c>
    </row>
    <row r="95" spans="1:6" ht="12" customHeight="1" x14ac:dyDescent="0.2">
      <c r="A95" s="8" t="str">
        <f>'Pregnant Women Participating'!A95</f>
        <v>Nevada</v>
      </c>
      <c r="B95" s="13">
        <v>3739847</v>
      </c>
      <c r="C95" s="4">
        <v>3548266</v>
      </c>
      <c r="D95" s="4">
        <v>3603943</v>
      </c>
      <c r="E95" s="42">
        <v>3563442</v>
      </c>
      <c r="F95" s="13">
        <f t="shared" si="0"/>
        <v>14455498</v>
      </c>
    </row>
    <row r="96" spans="1:6" ht="12" customHeight="1" x14ac:dyDescent="0.2">
      <c r="A96" s="8" t="str">
        <f>'Pregnant Women Participating'!A96</f>
        <v>Oregon</v>
      </c>
      <c r="B96" s="13">
        <v>1619525</v>
      </c>
      <c r="C96" s="4">
        <v>4079793</v>
      </c>
      <c r="D96" s="4">
        <v>4821219</v>
      </c>
      <c r="E96" s="42">
        <v>4270580</v>
      </c>
      <c r="F96" s="13">
        <f t="shared" si="0"/>
        <v>14791117</v>
      </c>
    </row>
    <row r="97" spans="1:6" ht="12" customHeight="1" x14ac:dyDescent="0.2">
      <c r="A97" s="8" t="str">
        <f>'Pregnant Women Participating'!A97</f>
        <v>Washington</v>
      </c>
      <c r="B97" s="13">
        <v>6537116</v>
      </c>
      <c r="C97" s="4">
        <v>7190569</v>
      </c>
      <c r="D97" s="4">
        <v>7978557</v>
      </c>
      <c r="E97" s="42">
        <v>7303647</v>
      </c>
      <c r="F97" s="13">
        <f t="shared" si="0"/>
        <v>29009889</v>
      </c>
    </row>
    <row r="98" spans="1:6" ht="12" customHeight="1" x14ac:dyDescent="0.2">
      <c r="A98" s="8" t="str">
        <f>'Pregnant Women Participating'!A98</f>
        <v>Northern Marianas</v>
      </c>
      <c r="B98" s="13">
        <v>186374</v>
      </c>
      <c r="C98" s="4">
        <v>249394</v>
      </c>
      <c r="D98" s="4">
        <v>214697</v>
      </c>
      <c r="E98" s="42">
        <v>215658</v>
      </c>
      <c r="F98" s="13">
        <f t="shared" si="0"/>
        <v>866123</v>
      </c>
    </row>
    <row r="99" spans="1:6" ht="12" customHeight="1" x14ac:dyDescent="0.2">
      <c r="A99" s="8" t="str">
        <f>'Pregnant Women Participating'!A99</f>
        <v>Inter-Tribal Council, NV</v>
      </c>
      <c r="B99" s="13">
        <v>23929</v>
      </c>
      <c r="C99" s="4">
        <v>19943</v>
      </c>
      <c r="D99" s="4">
        <v>21929</v>
      </c>
      <c r="E99" s="42">
        <v>26932</v>
      </c>
      <c r="F99" s="13">
        <f t="shared" si="0"/>
        <v>92733</v>
      </c>
    </row>
    <row r="100" spans="1:6" s="17" customFormat="1" ht="24.75" customHeight="1" x14ac:dyDescent="0.2">
      <c r="A100" s="14" t="str">
        <f>'Pregnant Women Participating'!A100</f>
        <v>Western Region</v>
      </c>
      <c r="B100" s="16">
        <v>85104960</v>
      </c>
      <c r="C100" s="15">
        <v>89277190</v>
      </c>
      <c r="D100" s="15">
        <v>79559623</v>
      </c>
      <c r="E100" s="41">
        <v>110769161</v>
      </c>
      <c r="F100" s="16">
        <f t="shared" si="0"/>
        <v>364710934</v>
      </c>
    </row>
    <row r="101" spans="1:6" s="31" customFormat="1" ht="16.5" customHeight="1" thickBot="1" x14ac:dyDescent="0.25">
      <c r="A101" s="28" t="str">
        <f>'Pregnant Women Participating'!A101</f>
        <v>TOTAL</v>
      </c>
      <c r="B101" s="29">
        <v>348776350</v>
      </c>
      <c r="C101" s="30">
        <v>433703360</v>
      </c>
      <c r="D101" s="30">
        <v>426875601</v>
      </c>
      <c r="E101" s="44">
        <v>453351304</v>
      </c>
      <c r="F101" s="29">
        <f t="shared" si="0"/>
        <v>1662706615</v>
      </c>
    </row>
    <row r="102" spans="1:6" ht="12.75" customHeight="1" thickTop="1" x14ac:dyDescent="0.2">
      <c r="A102" s="9"/>
    </row>
    <row r="103" spans="1:6" x14ac:dyDescent="0.2">
      <c r="A103" s="9"/>
    </row>
    <row r="104" spans="1:6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5" width="11.7109375" style="3" customWidth="1"/>
    <col min="6" max="6" width="13.7109375" style="3" customWidth="1"/>
    <col min="7" max="16384" width="9.140625" style="3"/>
  </cols>
  <sheetData>
    <row r="1" spans="1:6" ht="12" customHeight="1" x14ac:dyDescent="0.2">
      <c r="A1" s="10" t="s">
        <v>38</v>
      </c>
      <c r="B1" s="2"/>
      <c r="C1" s="2"/>
      <c r="D1" s="2"/>
      <c r="E1" s="2"/>
    </row>
    <row r="2" spans="1:6" ht="12" customHeight="1" x14ac:dyDescent="0.2">
      <c r="A2" s="10" t="str">
        <f>'Pregnant Women Participating'!A2</f>
        <v>FISCAL YEAR 2026</v>
      </c>
      <c r="B2" s="2"/>
      <c r="C2" s="2"/>
      <c r="D2" s="2"/>
      <c r="E2" s="2"/>
    </row>
    <row r="3" spans="1:6" ht="12" customHeight="1" x14ac:dyDescent="0.2">
      <c r="A3" s="1" t="str">
        <f>'Pregnant Women Participating'!A3</f>
        <v>Data as of April 10, 2026</v>
      </c>
      <c r="B3" s="2"/>
      <c r="C3" s="2"/>
      <c r="D3" s="2"/>
      <c r="E3" s="2"/>
    </row>
    <row r="4" spans="1:6" ht="12" customHeight="1" x14ac:dyDescent="0.2">
      <c r="A4" s="2"/>
      <c r="B4" s="2"/>
      <c r="C4" s="2"/>
      <c r="D4" s="2"/>
      <c r="E4" s="2"/>
    </row>
    <row r="5" spans="1:6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48">
        <f>DATE(RIGHT(A2,4),1,1)</f>
        <v>46023</v>
      </c>
      <c r="F5" s="12" t="s">
        <v>23</v>
      </c>
    </row>
    <row r="6" spans="1:6" ht="12" customHeight="1" x14ac:dyDescent="0.2">
      <c r="A6" s="7" t="str">
        <f>'Pregnant Women Participating'!A6</f>
        <v>Connecticut</v>
      </c>
      <c r="B6" s="13">
        <v>2317130</v>
      </c>
      <c r="C6" s="4">
        <v>1225552</v>
      </c>
      <c r="D6" s="4">
        <v>0</v>
      </c>
      <c r="E6" s="42">
        <v>1092555</v>
      </c>
      <c r="F6" s="13">
        <f t="shared" ref="F6:F101" si="0">IF(SUM(B6:E6)&gt;0,SUM(B6:E6)," ")</f>
        <v>4635237</v>
      </c>
    </row>
    <row r="7" spans="1:6" ht="12" customHeight="1" x14ac:dyDescent="0.2">
      <c r="A7" s="7" t="str">
        <f>'Pregnant Women Participating'!A7</f>
        <v>Maine</v>
      </c>
      <c r="B7" s="13">
        <v>351460</v>
      </c>
      <c r="C7" s="4">
        <v>346704</v>
      </c>
      <c r="D7" s="4">
        <v>364792</v>
      </c>
      <c r="E7" s="42">
        <v>330241</v>
      </c>
      <c r="F7" s="13">
        <f t="shared" si="0"/>
        <v>1393197</v>
      </c>
    </row>
    <row r="8" spans="1:6" ht="12" customHeight="1" x14ac:dyDescent="0.2">
      <c r="A8" s="7" t="str">
        <f>'Pregnant Women Participating'!A8</f>
        <v>Massachusetts</v>
      </c>
      <c r="B8" s="13">
        <v>4716967</v>
      </c>
      <c r="C8" s="4">
        <v>0</v>
      </c>
      <c r="D8" s="4">
        <v>2451912</v>
      </c>
      <c r="E8" s="42">
        <v>2243693</v>
      </c>
      <c r="F8" s="13">
        <f t="shared" si="0"/>
        <v>9412572</v>
      </c>
    </row>
    <row r="9" spans="1:6" ht="12" customHeight="1" x14ac:dyDescent="0.2">
      <c r="A9" s="7" t="str">
        <f>'Pregnant Women Participating'!A9</f>
        <v>New Hampshire</v>
      </c>
      <c r="B9" s="13">
        <v>204398</v>
      </c>
      <c r="C9" s="4">
        <v>199374</v>
      </c>
      <c r="D9" s="4">
        <v>226812</v>
      </c>
      <c r="E9" s="42">
        <v>182672</v>
      </c>
      <c r="F9" s="13">
        <f t="shared" si="0"/>
        <v>813256</v>
      </c>
    </row>
    <row r="10" spans="1:6" ht="12" customHeight="1" x14ac:dyDescent="0.2">
      <c r="A10" s="7" t="str">
        <f>'Pregnant Women Participating'!A10</f>
        <v>New York</v>
      </c>
      <c r="B10" s="13">
        <v>9219835</v>
      </c>
      <c r="C10" s="4">
        <v>9256627</v>
      </c>
      <c r="D10" s="4">
        <v>9747156</v>
      </c>
      <c r="E10" s="42">
        <v>8597120</v>
      </c>
      <c r="F10" s="13">
        <f t="shared" si="0"/>
        <v>36820738</v>
      </c>
    </row>
    <row r="11" spans="1:6" ht="12" customHeight="1" x14ac:dyDescent="0.2">
      <c r="A11" s="7" t="str">
        <f>'Pregnant Women Participating'!A11</f>
        <v>Rhode Island</v>
      </c>
      <c r="B11" s="13">
        <v>1266070</v>
      </c>
      <c r="C11" s="4">
        <v>451654</v>
      </c>
      <c r="D11" s="4">
        <v>0</v>
      </c>
      <c r="E11" s="42">
        <v>384376</v>
      </c>
      <c r="F11" s="13">
        <f t="shared" si="0"/>
        <v>2102100</v>
      </c>
    </row>
    <row r="12" spans="1:6" ht="12" customHeight="1" x14ac:dyDescent="0.2">
      <c r="A12" s="7" t="str">
        <f>'Pregnant Women Participating'!A12</f>
        <v>Vermont</v>
      </c>
      <c r="B12" s="13">
        <v>280980</v>
      </c>
      <c r="C12" s="4">
        <v>145664</v>
      </c>
      <c r="D12" s="4"/>
      <c r="E12" s="42">
        <v>139812</v>
      </c>
      <c r="F12" s="13">
        <f t="shared" si="0"/>
        <v>566456</v>
      </c>
    </row>
    <row r="13" spans="1:6" ht="12" customHeight="1" x14ac:dyDescent="0.2">
      <c r="A13" s="7" t="str">
        <f>'Pregnant Women Participating'!A13</f>
        <v>Virgin Islands</v>
      </c>
      <c r="B13" s="13">
        <v>92696</v>
      </c>
      <c r="C13" s="4">
        <v>0</v>
      </c>
      <c r="D13" s="4">
        <v>43221</v>
      </c>
      <c r="E13" s="42"/>
      <c r="F13" s="13">
        <f t="shared" si="0"/>
        <v>135917</v>
      </c>
    </row>
    <row r="14" spans="1:6" ht="12" customHeight="1" x14ac:dyDescent="0.2">
      <c r="A14" s="7" t="str">
        <f>'Pregnant Women Participating'!A14</f>
        <v>Pleasant Point, ME</v>
      </c>
      <c r="B14" s="13">
        <v>0</v>
      </c>
      <c r="C14" s="4"/>
      <c r="D14" s="4"/>
      <c r="E14" s="42"/>
      <c r="F14" s="13" t="str">
        <f t="shared" si="0"/>
        <v xml:space="preserve"> </v>
      </c>
    </row>
    <row r="15" spans="1:6" s="17" customFormat="1" ht="24.75" customHeight="1" x14ac:dyDescent="0.2">
      <c r="A15" s="14" t="str">
        <f>'Pregnant Women Participating'!A15</f>
        <v>Northeast Region</v>
      </c>
      <c r="B15" s="16">
        <v>18449536</v>
      </c>
      <c r="C15" s="15">
        <v>11625575</v>
      </c>
      <c r="D15" s="15">
        <v>12833893</v>
      </c>
      <c r="E15" s="41">
        <v>12970469</v>
      </c>
      <c r="F15" s="16">
        <f t="shared" si="0"/>
        <v>55879473</v>
      </c>
    </row>
    <row r="16" spans="1:6" ht="12" customHeight="1" x14ac:dyDescent="0.2">
      <c r="A16" s="7" t="str">
        <f>'Pregnant Women Participating'!A16</f>
        <v>Delaware</v>
      </c>
      <c r="B16" s="13">
        <v>398568</v>
      </c>
      <c r="C16" s="4">
        <v>393060</v>
      </c>
      <c r="D16" s="4">
        <v>417686</v>
      </c>
      <c r="E16" s="42">
        <v>364997</v>
      </c>
      <c r="F16" s="13">
        <f t="shared" si="0"/>
        <v>1574311</v>
      </c>
    </row>
    <row r="17" spans="1:6" ht="12" customHeight="1" x14ac:dyDescent="0.2">
      <c r="A17" s="7" t="str">
        <f>'Pregnant Women Participating'!A17</f>
        <v>District of Columbia</v>
      </c>
      <c r="B17" s="13">
        <v>0</v>
      </c>
      <c r="C17" s="4">
        <v>703005</v>
      </c>
      <c r="D17" s="4">
        <v>0</v>
      </c>
      <c r="E17" s="42">
        <v>222785</v>
      </c>
      <c r="F17" s="13">
        <f t="shared" si="0"/>
        <v>925790</v>
      </c>
    </row>
    <row r="18" spans="1:6" ht="12" customHeight="1" x14ac:dyDescent="0.2">
      <c r="A18" s="7" t="str">
        <f>'Pregnant Women Participating'!A18</f>
        <v>Maryland</v>
      </c>
      <c r="B18" s="13">
        <v>4020771</v>
      </c>
      <c r="C18" s="4">
        <v>0</v>
      </c>
      <c r="D18" s="4">
        <v>1870837</v>
      </c>
      <c r="E18" s="42">
        <v>1808716</v>
      </c>
      <c r="F18" s="13">
        <f t="shared" si="0"/>
        <v>7700324</v>
      </c>
    </row>
    <row r="19" spans="1:6" ht="12" customHeight="1" x14ac:dyDescent="0.2">
      <c r="A19" s="7" t="str">
        <f>'Pregnant Women Participating'!A19</f>
        <v>New Jersey</v>
      </c>
      <c r="B19" s="13">
        <v>3074884</v>
      </c>
      <c r="C19" s="4">
        <v>2996182</v>
      </c>
      <c r="D19" s="4">
        <v>3128871</v>
      </c>
      <c r="E19" s="42">
        <v>2905309</v>
      </c>
      <c r="F19" s="13">
        <f t="shared" si="0"/>
        <v>12105246</v>
      </c>
    </row>
    <row r="20" spans="1:6" ht="12" customHeight="1" x14ac:dyDescent="0.2">
      <c r="A20" s="7" t="str">
        <f>'Pregnant Women Participating'!A20</f>
        <v>Pennsylvania</v>
      </c>
      <c r="B20" s="13">
        <v>3703029</v>
      </c>
      <c r="C20" s="4">
        <v>3528867</v>
      </c>
      <c r="D20" s="4">
        <v>3647444</v>
      </c>
      <c r="E20" s="42">
        <v>3512794</v>
      </c>
      <c r="F20" s="13">
        <f t="shared" si="0"/>
        <v>14392134</v>
      </c>
    </row>
    <row r="21" spans="1:6" ht="12" customHeight="1" x14ac:dyDescent="0.2">
      <c r="A21" s="7" t="str">
        <f>'Pregnant Women Participating'!A21</f>
        <v>Puerto Rico</v>
      </c>
      <c r="B21" s="13">
        <v>346573</v>
      </c>
      <c r="C21" s="4">
        <v>347975</v>
      </c>
      <c r="D21" s="4">
        <v>346224</v>
      </c>
      <c r="E21" s="42">
        <v>330197</v>
      </c>
      <c r="F21" s="13">
        <f t="shared" si="0"/>
        <v>1370969</v>
      </c>
    </row>
    <row r="22" spans="1:6" ht="12" customHeight="1" x14ac:dyDescent="0.2">
      <c r="A22" s="7" t="str">
        <f>'Pregnant Women Participating'!A22</f>
        <v>Virginia</v>
      </c>
      <c r="B22" s="13">
        <v>4629060</v>
      </c>
      <c r="C22" s="4">
        <v>2369464</v>
      </c>
      <c r="D22" s="4">
        <v>2139621</v>
      </c>
      <c r="E22" s="42">
        <v>2241623</v>
      </c>
      <c r="F22" s="13">
        <f t="shared" si="0"/>
        <v>11379768</v>
      </c>
    </row>
    <row r="23" spans="1:6" ht="12" customHeight="1" x14ac:dyDescent="0.2">
      <c r="A23" s="7" t="str">
        <f>'Pregnant Women Participating'!A23</f>
        <v>West Virginia</v>
      </c>
      <c r="B23" s="13">
        <v>1196637</v>
      </c>
      <c r="C23" s="4">
        <v>644899</v>
      </c>
      <c r="D23" s="4">
        <v>0</v>
      </c>
      <c r="E23" s="42">
        <v>570956</v>
      </c>
      <c r="F23" s="13">
        <f t="shared" si="0"/>
        <v>2412492</v>
      </c>
    </row>
    <row r="24" spans="1:6" s="17" customFormat="1" ht="24.75" customHeight="1" x14ac:dyDescent="0.2">
      <c r="A24" s="14" t="str">
        <f>'Pregnant Women Participating'!A24</f>
        <v>Mid-Atlantic Region</v>
      </c>
      <c r="B24" s="16">
        <v>17369522</v>
      </c>
      <c r="C24" s="15">
        <v>10983452</v>
      </c>
      <c r="D24" s="15">
        <v>11550683</v>
      </c>
      <c r="E24" s="41">
        <v>11957377</v>
      </c>
      <c r="F24" s="16">
        <f t="shared" si="0"/>
        <v>51861034</v>
      </c>
    </row>
    <row r="25" spans="1:6" ht="12" customHeight="1" x14ac:dyDescent="0.2">
      <c r="A25" s="7" t="str">
        <f>'Pregnant Women Participating'!A25</f>
        <v>Alabama</v>
      </c>
      <c r="B25" s="13">
        <v>6173798</v>
      </c>
      <c r="C25" s="4">
        <v>0</v>
      </c>
      <c r="D25" s="4">
        <v>3117326</v>
      </c>
      <c r="E25" s="42">
        <v>2603723</v>
      </c>
      <c r="F25" s="13">
        <f t="shared" si="0"/>
        <v>11894847</v>
      </c>
    </row>
    <row r="26" spans="1:6" ht="12" customHeight="1" x14ac:dyDescent="0.2">
      <c r="A26" s="7" t="str">
        <f>'Pregnant Women Participating'!A26</f>
        <v>Florida</v>
      </c>
      <c r="B26" s="13">
        <v>15626910</v>
      </c>
      <c r="C26" s="4">
        <v>7921883</v>
      </c>
      <c r="D26" s="4">
        <v>11996128</v>
      </c>
      <c r="E26" s="42">
        <v>10785315</v>
      </c>
      <c r="F26" s="13">
        <f t="shared" si="0"/>
        <v>46330236</v>
      </c>
    </row>
    <row r="27" spans="1:6" ht="12" customHeight="1" x14ac:dyDescent="0.2">
      <c r="A27" s="7" t="str">
        <f>'Pregnant Women Participating'!A27</f>
        <v>Georgia</v>
      </c>
      <c r="B27" s="13">
        <v>8926077</v>
      </c>
      <c r="C27" s="4">
        <v>0</v>
      </c>
      <c r="D27" s="4">
        <v>4043037</v>
      </c>
      <c r="E27" s="42">
        <v>3987612</v>
      </c>
      <c r="F27" s="13">
        <f t="shared" si="0"/>
        <v>16956726</v>
      </c>
    </row>
    <row r="28" spans="1:6" ht="12" customHeight="1" x14ac:dyDescent="0.2">
      <c r="A28" s="7" t="str">
        <f>'Pregnant Women Participating'!A28</f>
        <v>Kentucky</v>
      </c>
      <c r="B28" s="13">
        <v>4453197</v>
      </c>
      <c r="C28" s="4">
        <v>2138791</v>
      </c>
      <c r="D28" s="4">
        <v>0</v>
      </c>
      <c r="E28" s="42">
        <v>2051803</v>
      </c>
      <c r="F28" s="13">
        <f t="shared" si="0"/>
        <v>8643791</v>
      </c>
    </row>
    <row r="29" spans="1:6" ht="12" customHeight="1" x14ac:dyDescent="0.2">
      <c r="A29" s="7" t="str">
        <f>'Pregnant Women Participating'!A29</f>
        <v>Mississippi</v>
      </c>
      <c r="B29" s="13">
        <v>3378323</v>
      </c>
      <c r="C29" s="4">
        <v>2084962</v>
      </c>
      <c r="D29" s="4">
        <v>1569213</v>
      </c>
      <c r="E29" s="42">
        <v>1644179</v>
      </c>
      <c r="F29" s="13">
        <f t="shared" si="0"/>
        <v>8676677</v>
      </c>
    </row>
    <row r="30" spans="1:6" ht="12" customHeight="1" x14ac:dyDescent="0.2">
      <c r="A30" s="7" t="str">
        <f>'Pregnant Women Participating'!A30</f>
        <v>North Carolina</v>
      </c>
      <c r="B30" s="13">
        <v>3691464</v>
      </c>
      <c r="C30" s="4">
        <v>3707394</v>
      </c>
      <c r="D30" s="4">
        <v>2015079</v>
      </c>
      <c r="E30" s="42">
        <v>1520243</v>
      </c>
      <c r="F30" s="13">
        <f t="shared" si="0"/>
        <v>10934180</v>
      </c>
    </row>
    <row r="31" spans="1:6" ht="12" customHeight="1" x14ac:dyDescent="0.2">
      <c r="A31" s="7" t="str">
        <f>'Pregnant Women Participating'!A31</f>
        <v>South Carolina</v>
      </c>
      <c r="B31" s="13">
        <v>3135614</v>
      </c>
      <c r="C31" s="4">
        <v>0</v>
      </c>
      <c r="D31" s="4">
        <v>1623548</v>
      </c>
      <c r="E31" s="42">
        <v>1443921</v>
      </c>
      <c r="F31" s="13">
        <f t="shared" si="0"/>
        <v>6203083</v>
      </c>
    </row>
    <row r="32" spans="1:6" ht="12" customHeight="1" x14ac:dyDescent="0.2">
      <c r="A32" s="7" t="str">
        <f>'Pregnant Women Participating'!A32</f>
        <v>Tennessee</v>
      </c>
      <c r="B32" s="13">
        <v>6219568</v>
      </c>
      <c r="C32" s="4">
        <v>0</v>
      </c>
      <c r="D32" s="4">
        <v>3283784</v>
      </c>
      <c r="E32" s="42">
        <v>2844690</v>
      </c>
      <c r="F32" s="13">
        <f t="shared" si="0"/>
        <v>12348042</v>
      </c>
    </row>
    <row r="33" spans="1:6" ht="12" customHeight="1" x14ac:dyDescent="0.2">
      <c r="A33" s="7" t="str">
        <f>'Pregnant Women Participating'!A33</f>
        <v>Choctaw Indians, MS</v>
      </c>
      <c r="B33" s="13">
        <v>19345</v>
      </c>
      <c r="C33" s="4"/>
      <c r="D33" s="4"/>
      <c r="E33" s="42">
        <v>18114</v>
      </c>
      <c r="F33" s="13">
        <f t="shared" si="0"/>
        <v>37459</v>
      </c>
    </row>
    <row r="34" spans="1:6" ht="12" customHeight="1" x14ac:dyDescent="0.2">
      <c r="A34" s="7" t="str">
        <f>'Pregnant Women Participating'!A34</f>
        <v>Eastern Cherokee, NC</v>
      </c>
      <c r="B34" s="13">
        <v>5175</v>
      </c>
      <c r="C34" s="4">
        <v>5229</v>
      </c>
      <c r="D34" s="4">
        <v>3104</v>
      </c>
      <c r="E34" s="42">
        <v>2432</v>
      </c>
      <c r="F34" s="13">
        <f t="shared" si="0"/>
        <v>15940</v>
      </c>
    </row>
    <row r="35" spans="1:6" s="17" customFormat="1" ht="24.75" customHeight="1" x14ac:dyDescent="0.2">
      <c r="A35" s="14" t="str">
        <f>'Pregnant Women Participating'!A35</f>
        <v>Southeast Region</v>
      </c>
      <c r="B35" s="16">
        <v>51629471</v>
      </c>
      <c r="C35" s="15">
        <v>15858259</v>
      </c>
      <c r="D35" s="15">
        <v>27651219</v>
      </c>
      <c r="E35" s="41">
        <v>26902032</v>
      </c>
      <c r="F35" s="16">
        <f t="shared" si="0"/>
        <v>122040981</v>
      </c>
    </row>
    <row r="36" spans="1:6" ht="12" customHeight="1" x14ac:dyDescent="0.2">
      <c r="A36" s="7" t="str">
        <f>'Pregnant Women Participating'!A36</f>
        <v>Illinois</v>
      </c>
      <c r="B36" s="13">
        <v>10083890</v>
      </c>
      <c r="C36" s="4">
        <v>0</v>
      </c>
      <c r="D36" s="4">
        <v>5281312</v>
      </c>
      <c r="E36" s="42">
        <v>4601350</v>
      </c>
      <c r="F36" s="13">
        <f t="shared" si="0"/>
        <v>19966552</v>
      </c>
    </row>
    <row r="37" spans="1:6" ht="12" customHeight="1" x14ac:dyDescent="0.2">
      <c r="A37" s="7" t="str">
        <f>'Pregnant Women Participating'!A37</f>
        <v>Indiana</v>
      </c>
      <c r="B37" s="13">
        <v>2735233</v>
      </c>
      <c r="C37" s="4">
        <v>2705648</v>
      </c>
      <c r="D37" s="4">
        <v>2842675</v>
      </c>
      <c r="E37" s="42">
        <v>2423625</v>
      </c>
      <c r="F37" s="13">
        <f t="shared" si="0"/>
        <v>10707181</v>
      </c>
    </row>
    <row r="38" spans="1:6" ht="12" customHeight="1" x14ac:dyDescent="0.2">
      <c r="A38" s="7" t="str">
        <f>'Pregnant Women Participating'!A38</f>
        <v>Iowa</v>
      </c>
      <c r="B38" s="13">
        <v>1598675</v>
      </c>
      <c r="C38" s="4">
        <v>1597059</v>
      </c>
      <c r="D38" s="4">
        <v>1605982</v>
      </c>
      <c r="E38" s="42">
        <v>1561809</v>
      </c>
      <c r="F38" s="13">
        <f t="shared" si="0"/>
        <v>6363525</v>
      </c>
    </row>
    <row r="39" spans="1:6" ht="12" customHeight="1" x14ac:dyDescent="0.2">
      <c r="A39" s="7" t="str">
        <f>'Pregnant Women Participating'!A39</f>
        <v>Michigan</v>
      </c>
      <c r="B39" s="13">
        <v>6838256</v>
      </c>
      <c r="C39" s="4">
        <v>3305743</v>
      </c>
      <c r="D39" s="4">
        <v>3543922</v>
      </c>
      <c r="E39" s="42">
        <v>3158541</v>
      </c>
      <c r="F39" s="13">
        <f t="shared" si="0"/>
        <v>16846462</v>
      </c>
    </row>
    <row r="40" spans="1:6" ht="12" customHeight="1" x14ac:dyDescent="0.2">
      <c r="A40" s="7" t="str">
        <f>'Pregnant Women Participating'!A40</f>
        <v>Minnesota</v>
      </c>
      <c r="B40" s="13">
        <v>2581725</v>
      </c>
      <c r="C40" s="4">
        <v>1806082</v>
      </c>
      <c r="D40" s="4">
        <v>2446248</v>
      </c>
      <c r="E40" s="42">
        <v>2228866</v>
      </c>
      <c r="F40" s="13">
        <f t="shared" si="0"/>
        <v>9062921</v>
      </c>
    </row>
    <row r="41" spans="1:6" ht="12" customHeight="1" x14ac:dyDescent="0.2">
      <c r="A41" s="7" t="str">
        <f>'Pregnant Women Participating'!A41</f>
        <v>Ohio</v>
      </c>
      <c r="B41" s="13">
        <v>13393387</v>
      </c>
      <c r="C41" s="4">
        <v>4319478</v>
      </c>
      <c r="D41" s="4">
        <v>0</v>
      </c>
      <c r="E41" s="42">
        <v>4109921</v>
      </c>
      <c r="F41" s="13">
        <f t="shared" si="0"/>
        <v>21822786</v>
      </c>
    </row>
    <row r="42" spans="1:6" ht="12" customHeight="1" x14ac:dyDescent="0.2">
      <c r="A42" s="7" t="str">
        <f>'Pregnant Women Participating'!A42</f>
        <v>Wisconsin</v>
      </c>
      <c r="B42" s="13">
        <v>4389622</v>
      </c>
      <c r="C42" s="4">
        <v>2261906</v>
      </c>
      <c r="D42" s="4">
        <v>0</v>
      </c>
      <c r="E42" s="42">
        <v>2059302</v>
      </c>
      <c r="F42" s="13">
        <f t="shared" si="0"/>
        <v>8710830</v>
      </c>
    </row>
    <row r="43" spans="1:6" s="17" customFormat="1" ht="24.75" customHeight="1" x14ac:dyDescent="0.2">
      <c r="A43" s="14" t="str">
        <f>'Pregnant Women Participating'!A43</f>
        <v>Midwest Region</v>
      </c>
      <c r="B43" s="16">
        <v>41620788</v>
      </c>
      <c r="C43" s="15">
        <v>15995916</v>
      </c>
      <c r="D43" s="15">
        <v>15720139</v>
      </c>
      <c r="E43" s="41">
        <v>20143414</v>
      </c>
      <c r="F43" s="16">
        <f t="shared" si="0"/>
        <v>93480257</v>
      </c>
    </row>
    <row r="44" spans="1:6" ht="12" customHeight="1" x14ac:dyDescent="0.2">
      <c r="A44" s="7" t="str">
        <f>'Pregnant Women Participating'!A44</f>
        <v>Arizona</v>
      </c>
      <c r="B44" s="13">
        <v>4632607</v>
      </c>
      <c r="C44" s="4">
        <v>2410163</v>
      </c>
      <c r="D44" s="4">
        <v>0</v>
      </c>
      <c r="E44" s="42">
        <v>2146165</v>
      </c>
      <c r="F44" s="13">
        <f t="shared" si="0"/>
        <v>9188935</v>
      </c>
    </row>
    <row r="45" spans="1:6" ht="12" customHeight="1" x14ac:dyDescent="0.2">
      <c r="A45" s="7" t="str">
        <f>'Pregnant Women Participating'!A45</f>
        <v>Arkansas</v>
      </c>
      <c r="B45" s="13">
        <v>2459496</v>
      </c>
      <c r="C45" s="4">
        <v>1253193</v>
      </c>
      <c r="D45" s="4">
        <v>0</v>
      </c>
      <c r="E45" s="42">
        <v>1195673</v>
      </c>
      <c r="F45" s="13">
        <f t="shared" si="0"/>
        <v>4908362</v>
      </c>
    </row>
    <row r="46" spans="1:6" ht="12" customHeight="1" x14ac:dyDescent="0.2">
      <c r="A46" s="7" t="str">
        <f>'Pregnant Women Participating'!A46</f>
        <v>Louisiana</v>
      </c>
      <c r="B46" s="13">
        <v>4926605</v>
      </c>
      <c r="C46" s="4">
        <v>0</v>
      </c>
      <c r="D46" s="4">
        <v>2448081</v>
      </c>
      <c r="E46" s="42">
        <v>2371388</v>
      </c>
      <c r="F46" s="13">
        <f t="shared" si="0"/>
        <v>9746074</v>
      </c>
    </row>
    <row r="47" spans="1:6" ht="12" customHeight="1" x14ac:dyDescent="0.2">
      <c r="A47" s="7" t="str">
        <f>'Pregnant Women Participating'!A47</f>
        <v>New Mexico</v>
      </c>
      <c r="B47" s="13">
        <v>1290726</v>
      </c>
      <c r="C47" s="4">
        <v>655408</v>
      </c>
      <c r="D47" s="4">
        <v>16103</v>
      </c>
      <c r="E47" s="42">
        <v>608172</v>
      </c>
      <c r="F47" s="13">
        <f t="shared" si="0"/>
        <v>2570409</v>
      </c>
    </row>
    <row r="48" spans="1:6" ht="12" customHeight="1" x14ac:dyDescent="0.2">
      <c r="A48" s="7" t="str">
        <f>'Pregnant Women Participating'!A48</f>
        <v>Oklahoma</v>
      </c>
      <c r="B48" s="13">
        <v>1039977</v>
      </c>
      <c r="C48" s="4">
        <v>998722</v>
      </c>
      <c r="D48" s="4">
        <v>1096338</v>
      </c>
      <c r="E48" s="42">
        <v>954843</v>
      </c>
      <c r="F48" s="13">
        <f t="shared" si="0"/>
        <v>4089880</v>
      </c>
    </row>
    <row r="49" spans="1:6" ht="12" customHeight="1" x14ac:dyDescent="0.2">
      <c r="A49" s="7" t="str">
        <f>'Pregnant Women Participating'!A49</f>
        <v>Texas</v>
      </c>
      <c r="B49" s="13">
        <v>34845460</v>
      </c>
      <c r="C49" s="4">
        <v>19594050</v>
      </c>
      <c r="D49" s="4">
        <v>18828645</v>
      </c>
      <c r="E49" s="42">
        <v>20279713</v>
      </c>
      <c r="F49" s="13">
        <f t="shared" si="0"/>
        <v>93547868</v>
      </c>
    </row>
    <row r="50" spans="1:6" ht="12" customHeight="1" x14ac:dyDescent="0.2">
      <c r="A50" s="7" t="str">
        <f>'Pregnant Women Participating'!A50</f>
        <v>Utah</v>
      </c>
      <c r="B50" s="13">
        <v>1222175</v>
      </c>
      <c r="C50" s="4">
        <v>610655</v>
      </c>
      <c r="D50" s="4">
        <v>0</v>
      </c>
      <c r="E50" s="42">
        <v>592811</v>
      </c>
      <c r="F50" s="13">
        <f t="shared" si="0"/>
        <v>2425641</v>
      </c>
    </row>
    <row r="51" spans="1:6" ht="12" customHeight="1" x14ac:dyDescent="0.2">
      <c r="A51" s="7" t="str">
        <f>'Pregnant Women Participating'!A51</f>
        <v>Inter-Tribal Council, AZ</v>
      </c>
      <c r="B51" s="13">
        <v>231366</v>
      </c>
      <c r="C51" s="4">
        <v>120197</v>
      </c>
      <c r="D51" s="4">
        <v>107339</v>
      </c>
      <c r="E51" s="42">
        <v>0</v>
      </c>
      <c r="F51" s="13">
        <f t="shared" si="0"/>
        <v>458902</v>
      </c>
    </row>
    <row r="52" spans="1:6" ht="12" customHeight="1" x14ac:dyDescent="0.2">
      <c r="A52" s="7" t="str">
        <f>'Pregnant Women Participating'!A52</f>
        <v>Navajo Nation, AZ</v>
      </c>
      <c r="B52" s="13">
        <v>51831</v>
      </c>
      <c r="C52" s="4">
        <v>47034</v>
      </c>
      <c r="D52" s="4">
        <v>50676</v>
      </c>
      <c r="E52" s="42"/>
      <c r="F52" s="13">
        <f t="shared" si="0"/>
        <v>149541</v>
      </c>
    </row>
    <row r="53" spans="1:6" ht="12" customHeight="1" x14ac:dyDescent="0.2">
      <c r="A53" s="7" t="str">
        <f>'Pregnant Women Participating'!A53</f>
        <v>Acoma, Canoncito &amp; Laguna, NM</v>
      </c>
      <c r="B53" s="13"/>
      <c r="C53" s="4"/>
      <c r="D53" s="4"/>
      <c r="E53" s="42"/>
      <c r="F53" s="13" t="str">
        <f t="shared" si="0"/>
        <v xml:space="preserve"> </v>
      </c>
    </row>
    <row r="54" spans="1:6" ht="12" customHeight="1" x14ac:dyDescent="0.2">
      <c r="A54" s="7" t="str">
        <f>'Pregnant Women Participating'!A54</f>
        <v>Eight Northern Pueblos, NM</v>
      </c>
      <c r="B54" s="13">
        <v>0</v>
      </c>
      <c r="C54" s="4">
        <v>0</v>
      </c>
      <c r="D54" s="4"/>
      <c r="E54" s="42"/>
      <c r="F54" s="13" t="str">
        <f t="shared" si="0"/>
        <v xml:space="preserve"> </v>
      </c>
    </row>
    <row r="55" spans="1:6" ht="12" customHeight="1" x14ac:dyDescent="0.2">
      <c r="A55" s="7" t="str">
        <f>'Pregnant Women Participating'!A55</f>
        <v>Five Sandoval Pueblos, NM</v>
      </c>
      <c r="B55" s="13">
        <v>0</v>
      </c>
      <c r="C55" s="4">
        <v>0</v>
      </c>
      <c r="D55" s="4">
        <v>0</v>
      </c>
      <c r="E55" s="42"/>
      <c r="F55" s="13" t="str">
        <f t="shared" si="0"/>
        <v xml:space="preserve"> </v>
      </c>
    </row>
    <row r="56" spans="1:6" ht="12" customHeight="1" x14ac:dyDescent="0.2">
      <c r="A56" s="7" t="str">
        <f>'Pregnant Women Participating'!A56</f>
        <v>Isleta Pueblo, NM</v>
      </c>
      <c r="B56" s="13">
        <v>21013</v>
      </c>
      <c r="C56" s="4">
        <v>0</v>
      </c>
      <c r="D56" s="4">
        <v>10600</v>
      </c>
      <c r="E56" s="42">
        <v>10545</v>
      </c>
      <c r="F56" s="13">
        <f t="shared" si="0"/>
        <v>42158</v>
      </c>
    </row>
    <row r="57" spans="1:6" ht="12" customHeight="1" x14ac:dyDescent="0.2">
      <c r="A57" s="7" t="str">
        <f>'Pregnant Women Participating'!A57</f>
        <v>San Felipe Pueblo, NM</v>
      </c>
      <c r="B57" s="13">
        <v>0</v>
      </c>
      <c r="C57" s="4">
        <v>0</v>
      </c>
      <c r="D57" s="4">
        <v>0</v>
      </c>
      <c r="E57" s="42">
        <v>0</v>
      </c>
      <c r="F57" s="13" t="str">
        <f t="shared" si="0"/>
        <v xml:space="preserve"> </v>
      </c>
    </row>
    <row r="58" spans="1:6" ht="12" customHeight="1" x14ac:dyDescent="0.2">
      <c r="A58" s="7" t="str">
        <f>'Pregnant Women Participating'!A58</f>
        <v>Santo Domingo Tribe, NM</v>
      </c>
      <c r="B58" s="13"/>
      <c r="C58" s="4"/>
      <c r="D58" s="4"/>
      <c r="E58" s="42"/>
      <c r="F58" s="13" t="str">
        <f t="shared" si="0"/>
        <v xml:space="preserve"> </v>
      </c>
    </row>
    <row r="59" spans="1:6" ht="12" customHeight="1" x14ac:dyDescent="0.2">
      <c r="A59" s="7" t="str">
        <f>'Pregnant Women Participating'!A59</f>
        <v>Zuni Pueblo, NM</v>
      </c>
      <c r="B59" s="13">
        <v>2396</v>
      </c>
      <c r="C59" s="4">
        <v>2325</v>
      </c>
      <c r="D59" s="4">
        <v>2430</v>
      </c>
      <c r="E59" s="42">
        <v>1598</v>
      </c>
      <c r="F59" s="13">
        <f t="shared" si="0"/>
        <v>8749</v>
      </c>
    </row>
    <row r="60" spans="1:6" ht="12" customHeight="1" x14ac:dyDescent="0.2">
      <c r="A60" s="7" t="str">
        <f>'Pregnant Women Participating'!A60</f>
        <v>Cherokee Nation, OK</v>
      </c>
      <c r="B60" s="13">
        <v>133399</v>
      </c>
      <c r="C60" s="4">
        <v>132490</v>
      </c>
      <c r="D60" s="4">
        <v>130821</v>
      </c>
      <c r="E60" s="42">
        <v>127704</v>
      </c>
      <c r="F60" s="13">
        <f t="shared" si="0"/>
        <v>524414</v>
      </c>
    </row>
    <row r="61" spans="1:6" ht="12" customHeight="1" x14ac:dyDescent="0.2">
      <c r="A61" s="7" t="str">
        <f>'Pregnant Women Participating'!A61</f>
        <v>Chickasaw Nation, OK</v>
      </c>
      <c r="B61" s="13">
        <v>50448</v>
      </c>
      <c r="C61" s="4">
        <v>0</v>
      </c>
      <c r="D61" s="4">
        <v>54202</v>
      </c>
      <c r="E61" s="42">
        <v>46076</v>
      </c>
      <c r="F61" s="13">
        <f t="shared" si="0"/>
        <v>150726</v>
      </c>
    </row>
    <row r="62" spans="1:6" ht="12" customHeight="1" x14ac:dyDescent="0.2">
      <c r="A62" s="7" t="str">
        <f>'Pregnant Women Participating'!A62</f>
        <v>Choctaw Nation, OK</v>
      </c>
      <c r="B62" s="13">
        <v>384699</v>
      </c>
      <c r="C62" s="4">
        <v>5233</v>
      </c>
      <c r="D62" s="4">
        <v>129480</v>
      </c>
      <c r="E62" s="42">
        <v>117076</v>
      </c>
      <c r="F62" s="13">
        <f t="shared" si="0"/>
        <v>636488</v>
      </c>
    </row>
    <row r="63" spans="1:6" ht="12" customHeight="1" x14ac:dyDescent="0.2">
      <c r="A63" s="7" t="str">
        <f>'Pregnant Women Participating'!A63</f>
        <v>Citizen Potawatomi Nation, OK</v>
      </c>
      <c r="B63" s="13">
        <v>20487</v>
      </c>
      <c r="C63" s="4">
        <v>19975</v>
      </c>
      <c r="D63" s="4">
        <v>20427</v>
      </c>
      <c r="E63" s="42">
        <v>16943</v>
      </c>
      <c r="F63" s="13">
        <f t="shared" si="0"/>
        <v>77832</v>
      </c>
    </row>
    <row r="64" spans="1:6" ht="12" customHeight="1" x14ac:dyDescent="0.2">
      <c r="A64" s="7" t="str">
        <f>'Pregnant Women Participating'!A64</f>
        <v>Inter-Tribal Council, OK</v>
      </c>
      <c r="B64" s="13">
        <v>2903</v>
      </c>
      <c r="C64" s="4">
        <v>3461</v>
      </c>
      <c r="D64" s="4">
        <v>3799</v>
      </c>
      <c r="E64" s="42">
        <v>3353</v>
      </c>
      <c r="F64" s="13">
        <f t="shared" si="0"/>
        <v>13516</v>
      </c>
    </row>
    <row r="65" spans="1:6" ht="12" customHeight="1" x14ac:dyDescent="0.2">
      <c r="A65" s="7" t="str">
        <f>'Pregnant Women Participating'!A65</f>
        <v>Muscogee Creek Nation, OK</v>
      </c>
      <c r="B65" s="13">
        <v>51505</v>
      </c>
      <c r="C65" s="4">
        <v>26677</v>
      </c>
      <c r="D65" s="4">
        <v>26359</v>
      </c>
      <c r="E65" s="42">
        <v>22200</v>
      </c>
      <c r="F65" s="13">
        <f t="shared" si="0"/>
        <v>126741</v>
      </c>
    </row>
    <row r="66" spans="1:6" ht="12" customHeight="1" x14ac:dyDescent="0.2">
      <c r="A66" s="7" t="str">
        <f>'Pregnant Women Participating'!A66</f>
        <v>Osage Tribal Council, OK</v>
      </c>
      <c r="B66" s="13">
        <v>105899</v>
      </c>
      <c r="C66" s="4">
        <v>52724</v>
      </c>
      <c r="D66" s="4">
        <v>46125</v>
      </c>
      <c r="E66" s="42">
        <v>0</v>
      </c>
      <c r="F66" s="13">
        <f t="shared" si="0"/>
        <v>204748</v>
      </c>
    </row>
    <row r="67" spans="1:6" ht="12" customHeight="1" x14ac:dyDescent="0.2">
      <c r="A67" s="7" t="str">
        <f>'Pregnant Women Participating'!A67</f>
        <v>Otoe-Missouria Tribe, OK</v>
      </c>
      <c r="B67" s="13"/>
      <c r="C67" s="4"/>
      <c r="D67" s="4"/>
      <c r="E67" s="42"/>
      <c r="F67" s="13" t="str">
        <f t="shared" si="0"/>
        <v xml:space="preserve"> </v>
      </c>
    </row>
    <row r="68" spans="1:6" ht="12" customHeight="1" x14ac:dyDescent="0.2">
      <c r="A68" s="7" t="str">
        <f>'Pregnant Women Participating'!A68</f>
        <v>Wichita, Caddo &amp; Delaware (WCD), OK</v>
      </c>
      <c r="B68" s="13">
        <v>109152</v>
      </c>
      <c r="C68" s="4">
        <v>59335</v>
      </c>
      <c r="D68" s="4">
        <v>0</v>
      </c>
      <c r="E68" s="42">
        <v>51082</v>
      </c>
      <c r="F68" s="13">
        <f t="shared" si="0"/>
        <v>219569</v>
      </c>
    </row>
    <row r="69" spans="1:6" s="17" customFormat="1" ht="24.75" customHeight="1" x14ac:dyDescent="0.2">
      <c r="A69" s="14" t="str">
        <f>'Pregnant Women Participating'!A69</f>
        <v>Southwest Region</v>
      </c>
      <c r="B69" s="16">
        <v>51582144</v>
      </c>
      <c r="C69" s="15">
        <v>25991642</v>
      </c>
      <c r="D69" s="15">
        <v>22971425</v>
      </c>
      <c r="E69" s="41">
        <v>28545342</v>
      </c>
      <c r="F69" s="16">
        <f t="shared" si="0"/>
        <v>129090553</v>
      </c>
    </row>
    <row r="70" spans="1:6" ht="12" customHeight="1" x14ac:dyDescent="0.2">
      <c r="A70" s="7" t="str">
        <f>'Pregnant Women Participating'!A70</f>
        <v>Colorado</v>
      </c>
      <c r="B70" s="13">
        <v>1784414</v>
      </c>
      <c r="C70" s="4">
        <v>1801216</v>
      </c>
      <c r="D70" s="4">
        <v>1816105</v>
      </c>
      <c r="E70" s="42">
        <v>1778909</v>
      </c>
      <c r="F70" s="13">
        <f t="shared" si="0"/>
        <v>7180644</v>
      </c>
    </row>
    <row r="71" spans="1:6" ht="12" customHeight="1" x14ac:dyDescent="0.2">
      <c r="A71" s="7" t="str">
        <f>'Pregnant Women Participating'!A71</f>
        <v>Kansas</v>
      </c>
      <c r="B71" s="13">
        <v>1749752</v>
      </c>
      <c r="C71" s="4">
        <v>0</v>
      </c>
      <c r="D71" s="4">
        <v>928914</v>
      </c>
      <c r="E71" s="42">
        <v>816845</v>
      </c>
      <c r="F71" s="13">
        <f t="shared" si="0"/>
        <v>3495511</v>
      </c>
    </row>
    <row r="72" spans="1:6" ht="12" customHeight="1" x14ac:dyDescent="0.2">
      <c r="A72" s="7" t="str">
        <f>'Pregnant Women Participating'!A72</f>
        <v>Missouri</v>
      </c>
      <c r="B72" s="13">
        <v>5257284</v>
      </c>
      <c r="C72" s="4">
        <v>7352310</v>
      </c>
      <c r="D72" s="4">
        <v>0</v>
      </c>
      <c r="E72" s="42">
        <v>0</v>
      </c>
      <c r="F72" s="13">
        <f t="shared" si="0"/>
        <v>12609594</v>
      </c>
    </row>
    <row r="73" spans="1:6" ht="12" customHeight="1" x14ac:dyDescent="0.2">
      <c r="A73" s="7" t="str">
        <f>'Pregnant Women Participating'!A73</f>
        <v>Montana</v>
      </c>
      <c r="B73" s="13">
        <v>194735</v>
      </c>
      <c r="C73" s="4">
        <v>198091</v>
      </c>
      <c r="D73" s="4">
        <v>192137</v>
      </c>
      <c r="E73" s="42">
        <v>194779</v>
      </c>
      <c r="F73" s="13">
        <f t="shared" si="0"/>
        <v>779742</v>
      </c>
    </row>
    <row r="74" spans="1:6" ht="12" customHeight="1" x14ac:dyDescent="0.2">
      <c r="A74" s="7" t="str">
        <f>'Pregnant Women Participating'!A74</f>
        <v>Nebraska</v>
      </c>
      <c r="B74" s="13">
        <v>902435</v>
      </c>
      <c r="C74" s="4">
        <v>890389</v>
      </c>
      <c r="D74" s="4">
        <v>714420</v>
      </c>
      <c r="E74" s="42">
        <v>683620</v>
      </c>
      <c r="F74" s="13">
        <f t="shared" si="0"/>
        <v>3190864</v>
      </c>
    </row>
    <row r="75" spans="1:6" ht="12" customHeight="1" x14ac:dyDescent="0.2">
      <c r="A75" s="7" t="str">
        <f>'Pregnant Women Participating'!A75</f>
        <v>North Dakota</v>
      </c>
      <c r="B75" s="13">
        <v>526207</v>
      </c>
      <c r="C75" s="4">
        <v>213327</v>
      </c>
      <c r="D75" s="4">
        <v>0</v>
      </c>
      <c r="E75" s="42">
        <v>207546</v>
      </c>
      <c r="F75" s="13">
        <f t="shared" si="0"/>
        <v>947080</v>
      </c>
    </row>
    <row r="76" spans="1:6" ht="12" customHeight="1" x14ac:dyDescent="0.2">
      <c r="A76" s="7" t="str">
        <f>'Pregnant Women Participating'!A76</f>
        <v>South Dakota</v>
      </c>
      <c r="B76" s="13">
        <v>599884</v>
      </c>
      <c r="C76" s="4">
        <v>0</v>
      </c>
      <c r="D76" s="4">
        <v>251175</v>
      </c>
      <c r="E76" s="42">
        <v>224971</v>
      </c>
      <c r="F76" s="13">
        <f t="shared" si="0"/>
        <v>1076030</v>
      </c>
    </row>
    <row r="77" spans="1:6" ht="12" customHeight="1" x14ac:dyDescent="0.2">
      <c r="A77" s="7" t="str">
        <f>'Pregnant Women Participating'!A77</f>
        <v>Wyoming</v>
      </c>
      <c r="B77" s="13">
        <v>223501</v>
      </c>
      <c r="C77" s="4">
        <v>0</v>
      </c>
      <c r="D77" s="4">
        <v>0</v>
      </c>
      <c r="E77" s="42">
        <v>232818</v>
      </c>
      <c r="F77" s="13">
        <f t="shared" si="0"/>
        <v>456319</v>
      </c>
    </row>
    <row r="78" spans="1:6" ht="12" customHeight="1" x14ac:dyDescent="0.2">
      <c r="A78" s="7" t="str">
        <f>'Pregnant Women Participating'!A78</f>
        <v>Ute Mountain Ute Tribe, CO</v>
      </c>
      <c r="B78" s="13"/>
      <c r="C78" s="4"/>
      <c r="D78" s="4"/>
      <c r="E78" s="42"/>
      <c r="F78" s="13" t="str">
        <f t="shared" si="0"/>
        <v xml:space="preserve"> </v>
      </c>
    </row>
    <row r="79" spans="1:6" ht="12" customHeight="1" x14ac:dyDescent="0.2">
      <c r="A79" s="7" t="str">
        <f>'Pregnant Women Participating'!A79</f>
        <v>Omaha Sioux, NE</v>
      </c>
      <c r="B79" s="13"/>
      <c r="C79" s="4"/>
      <c r="D79" s="4"/>
      <c r="E79" s="42"/>
      <c r="F79" s="13" t="str">
        <f t="shared" si="0"/>
        <v xml:space="preserve"> </v>
      </c>
    </row>
    <row r="80" spans="1:6" ht="12" customHeight="1" x14ac:dyDescent="0.2">
      <c r="A80" s="7" t="str">
        <f>'Pregnant Women Participating'!A80</f>
        <v>Santee Sioux, NE</v>
      </c>
      <c r="B80" s="13"/>
      <c r="C80" s="4"/>
      <c r="D80" s="4"/>
      <c r="E80" s="42"/>
      <c r="F80" s="13" t="str">
        <f t="shared" si="0"/>
        <v xml:space="preserve"> </v>
      </c>
    </row>
    <row r="81" spans="1:6" ht="12" customHeight="1" x14ac:dyDescent="0.2">
      <c r="A81" s="7" t="str">
        <f>'Pregnant Women Participating'!A81</f>
        <v>Winnebago Tribe, NE</v>
      </c>
      <c r="B81" s="13"/>
      <c r="C81" s="4"/>
      <c r="D81" s="4"/>
      <c r="E81" s="42"/>
      <c r="F81" s="13" t="str">
        <f t="shared" si="0"/>
        <v xml:space="preserve"> </v>
      </c>
    </row>
    <row r="82" spans="1:6" ht="12" customHeight="1" x14ac:dyDescent="0.2">
      <c r="A82" s="7" t="str">
        <f>'Pregnant Women Participating'!A82</f>
        <v>Standing Rock Sioux Tribe, ND</v>
      </c>
      <c r="B82" s="13">
        <v>2753</v>
      </c>
      <c r="C82" s="4">
        <v>0</v>
      </c>
      <c r="D82" s="4">
        <v>3121</v>
      </c>
      <c r="E82" s="42">
        <v>0</v>
      </c>
      <c r="F82" s="13">
        <f t="shared" si="0"/>
        <v>5874</v>
      </c>
    </row>
    <row r="83" spans="1:6" ht="12" customHeight="1" x14ac:dyDescent="0.2">
      <c r="A83" s="7" t="str">
        <f>'Pregnant Women Participating'!A83</f>
        <v>Three Affiliated Tribes, ND</v>
      </c>
      <c r="B83" s="13">
        <v>0</v>
      </c>
      <c r="C83" s="4">
        <v>0</v>
      </c>
      <c r="D83" s="4">
        <v>0</v>
      </c>
      <c r="E83" s="42">
        <v>0</v>
      </c>
      <c r="F83" s="13" t="str">
        <f t="shared" si="0"/>
        <v xml:space="preserve"> </v>
      </c>
    </row>
    <row r="84" spans="1:6" ht="12" customHeight="1" x14ac:dyDescent="0.2">
      <c r="A84" s="7" t="str">
        <f>'Pregnant Women Participating'!A84</f>
        <v>Cheyenne River Sioux, SD</v>
      </c>
      <c r="B84" s="13">
        <v>0</v>
      </c>
      <c r="C84" s="4">
        <v>0</v>
      </c>
      <c r="D84" s="4">
        <v>0</v>
      </c>
      <c r="E84" s="42">
        <v>0</v>
      </c>
      <c r="F84" s="13" t="str">
        <f t="shared" si="0"/>
        <v xml:space="preserve"> </v>
      </c>
    </row>
    <row r="85" spans="1:6" ht="12" customHeight="1" x14ac:dyDescent="0.2">
      <c r="A85" s="7" t="str">
        <f>'Pregnant Women Participating'!A85</f>
        <v>Rosebud Sioux, SD</v>
      </c>
      <c r="B85" s="13">
        <v>29730</v>
      </c>
      <c r="C85" s="4">
        <v>14164</v>
      </c>
      <c r="D85" s="4"/>
      <c r="E85" s="42"/>
      <c r="F85" s="13">
        <f t="shared" si="0"/>
        <v>43894</v>
      </c>
    </row>
    <row r="86" spans="1:6" ht="12" customHeight="1" x14ac:dyDescent="0.2">
      <c r="A86" s="7" t="str">
        <f>'Pregnant Women Participating'!A86</f>
        <v>Northern Arapahoe, WY</v>
      </c>
      <c r="B86" s="13"/>
      <c r="C86" s="4"/>
      <c r="D86" s="4"/>
      <c r="E86" s="42"/>
      <c r="F86" s="13" t="str">
        <f t="shared" si="0"/>
        <v xml:space="preserve"> </v>
      </c>
    </row>
    <row r="87" spans="1:6" ht="12" customHeight="1" x14ac:dyDescent="0.2">
      <c r="A87" s="7" t="str">
        <f>'Pregnant Women Participating'!A87</f>
        <v>Shoshone Tribe, WY</v>
      </c>
      <c r="B87" s="13">
        <v>0</v>
      </c>
      <c r="C87" s="4">
        <v>0</v>
      </c>
      <c r="D87" s="4">
        <v>0</v>
      </c>
      <c r="E87" s="42"/>
      <c r="F87" s="13" t="str">
        <f t="shared" si="0"/>
        <v xml:space="preserve"> </v>
      </c>
    </row>
    <row r="88" spans="1:6" s="17" customFormat="1" ht="24.75" customHeight="1" x14ac:dyDescent="0.2">
      <c r="A88" s="14" t="str">
        <f>'Pregnant Women Participating'!A88</f>
        <v>Mountain Plains</v>
      </c>
      <c r="B88" s="16">
        <v>11270695</v>
      </c>
      <c r="C88" s="15">
        <v>10469497</v>
      </c>
      <c r="D88" s="15">
        <v>3905872</v>
      </c>
      <c r="E88" s="41">
        <v>4139488</v>
      </c>
      <c r="F88" s="16">
        <f t="shared" si="0"/>
        <v>29785552</v>
      </c>
    </row>
    <row r="89" spans="1:6" ht="12" customHeight="1" x14ac:dyDescent="0.2">
      <c r="A89" s="8" t="str">
        <f>'Pregnant Women Participating'!A89</f>
        <v>Alaska</v>
      </c>
      <c r="B89" s="13">
        <v>317784</v>
      </c>
      <c r="C89" s="4">
        <v>0</v>
      </c>
      <c r="D89" s="4">
        <v>162186</v>
      </c>
      <c r="E89" s="42">
        <v>139245</v>
      </c>
      <c r="F89" s="13">
        <f t="shared" si="0"/>
        <v>619215</v>
      </c>
    </row>
    <row r="90" spans="1:6" ht="12" customHeight="1" x14ac:dyDescent="0.2">
      <c r="A90" s="8" t="str">
        <f>'Pregnant Women Participating'!A90</f>
        <v>American Samoa</v>
      </c>
      <c r="B90" s="13">
        <v>63359</v>
      </c>
      <c r="C90" s="4">
        <v>58601</v>
      </c>
      <c r="D90" s="4">
        <v>59111</v>
      </c>
      <c r="E90" s="42">
        <v>60916</v>
      </c>
      <c r="F90" s="13">
        <f t="shared" si="0"/>
        <v>241987</v>
      </c>
    </row>
    <row r="91" spans="1:6" ht="12" customHeight="1" x14ac:dyDescent="0.2">
      <c r="A91" s="8" t="str">
        <f>'Pregnant Women Participating'!A91</f>
        <v>California</v>
      </c>
      <c r="B91" s="13">
        <v>14693305</v>
      </c>
      <c r="C91" s="4">
        <v>11261625</v>
      </c>
      <c r="D91" s="4">
        <v>23929639</v>
      </c>
      <c r="E91" s="42">
        <v>126614</v>
      </c>
      <c r="F91" s="13">
        <f t="shared" si="0"/>
        <v>50011183</v>
      </c>
    </row>
    <row r="92" spans="1:6" ht="12" customHeight="1" x14ac:dyDescent="0.2">
      <c r="A92" s="8" t="str">
        <f>'Pregnant Women Participating'!A92</f>
        <v>Guam</v>
      </c>
      <c r="B92" s="13">
        <v>109784</v>
      </c>
      <c r="C92" s="4">
        <v>107138</v>
      </c>
      <c r="D92" s="4">
        <v>107686</v>
      </c>
      <c r="E92" s="42">
        <v>96314</v>
      </c>
      <c r="F92" s="13">
        <f t="shared" si="0"/>
        <v>420922</v>
      </c>
    </row>
    <row r="93" spans="1:6" ht="12" customHeight="1" x14ac:dyDescent="0.2">
      <c r="A93" s="8" t="str">
        <f>'Pregnant Women Participating'!A93</f>
        <v>Hawaii</v>
      </c>
      <c r="B93" s="13">
        <v>696654</v>
      </c>
      <c r="C93" s="4">
        <v>367702</v>
      </c>
      <c r="D93" s="4">
        <v>0</v>
      </c>
      <c r="E93" s="42">
        <v>314883</v>
      </c>
      <c r="F93" s="13">
        <f t="shared" si="0"/>
        <v>1379239</v>
      </c>
    </row>
    <row r="94" spans="1:6" ht="12" customHeight="1" x14ac:dyDescent="0.2">
      <c r="A94" s="8" t="str">
        <f>'Pregnant Women Participating'!A94</f>
        <v>Idaho</v>
      </c>
      <c r="B94" s="13">
        <v>398704</v>
      </c>
      <c r="C94" s="4">
        <v>402518</v>
      </c>
      <c r="D94" s="4">
        <v>411943</v>
      </c>
      <c r="E94" s="42">
        <v>397657</v>
      </c>
      <c r="F94" s="13">
        <f t="shared" si="0"/>
        <v>1610822</v>
      </c>
    </row>
    <row r="95" spans="1:6" ht="12" customHeight="1" x14ac:dyDescent="0.2">
      <c r="A95" s="8" t="str">
        <f>'Pregnant Women Participating'!A95</f>
        <v>Nevada</v>
      </c>
      <c r="B95" s="13">
        <v>1063111</v>
      </c>
      <c r="C95" s="4">
        <v>1046871</v>
      </c>
      <c r="D95" s="4">
        <v>1062504</v>
      </c>
      <c r="E95" s="42">
        <v>1002564</v>
      </c>
      <c r="F95" s="13">
        <f t="shared" si="0"/>
        <v>4175050</v>
      </c>
    </row>
    <row r="96" spans="1:6" ht="12" customHeight="1" x14ac:dyDescent="0.2">
      <c r="A96" s="8" t="str">
        <f>'Pregnant Women Participating'!A96</f>
        <v>Oregon</v>
      </c>
      <c r="B96" s="13">
        <v>2593834</v>
      </c>
      <c r="C96" s="4">
        <v>959754</v>
      </c>
      <c r="D96" s="4">
        <v>939938</v>
      </c>
      <c r="E96" s="42">
        <v>871629</v>
      </c>
      <c r="F96" s="13">
        <f t="shared" si="0"/>
        <v>5365155</v>
      </c>
    </row>
    <row r="97" spans="1:6" ht="12" customHeight="1" x14ac:dyDescent="0.2">
      <c r="A97" s="8" t="str">
        <f>'Pregnant Women Participating'!A97</f>
        <v>Washington</v>
      </c>
      <c r="B97" s="13">
        <v>3516369</v>
      </c>
      <c r="C97" s="4">
        <v>1915937</v>
      </c>
      <c r="D97" s="4">
        <v>1650708</v>
      </c>
      <c r="E97" s="42">
        <v>1650708</v>
      </c>
      <c r="F97" s="13">
        <f t="shared" si="0"/>
        <v>8733722</v>
      </c>
    </row>
    <row r="98" spans="1:6" ht="12" customHeight="1" x14ac:dyDescent="0.2">
      <c r="A98" s="8" t="str">
        <f>'Pregnant Women Participating'!A98</f>
        <v>Northern Marianas</v>
      </c>
      <c r="B98" s="13">
        <v>71810</v>
      </c>
      <c r="C98" s="4">
        <v>0</v>
      </c>
      <c r="D98" s="4">
        <v>34714</v>
      </c>
      <c r="E98" s="42">
        <v>33219</v>
      </c>
      <c r="F98" s="13">
        <f t="shared" si="0"/>
        <v>139743</v>
      </c>
    </row>
    <row r="99" spans="1:6" ht="12" customHeight="1" x14ac:dyDescent="0.2">
      <c r="A99" s="8" t="str">
        <f>'Pregnant Women Participating'!A99</f>
        <v>Inter-Tribal Council, NV</v>
      </c>
      <c r="B99" s="13">
        <v>8604</v>
      </c>
      <c r="C99" s="4">
        <v>7405</v>
      </c>
      <c r="D99" s="4">
        <v>7670</v>
      </c>
      <c r="E99" s="42">
        <v>0</v>
      </c>
      <c r="F99" s="13">
        <f t="shared" si="0"/>
        <v>23679</v>
      </c>
    </row>
    <row r="100" spans="1:6" s="17" customFormat="1" ht="24.75" customHeight="1" x14ac:dyDescent="0.2">
      <c r="A100" s="14" t="str">
        <f>'Pregnant Women Participating'!A100</f>
        <v>Western Region</v>
      </c>
      <c r="B100" s="16">
        <v>23533318</v>
      </c>
      <c r="C100" s="15">
        <v>16127551</v>
      </c>
      <c r="D100" s="15">
        <v>28366099</v>
      </c>
      <c r="E100" s="41">
        <v>4693749</v>
      </c>
      <c r="F100" s="16">
        <f t="shared" si="0"/>
        <v>72720717</v>
      </c>
    </row>
    <row r="101" spans="1:6" s="31" customFormat="1" ht="16.5" customHeight="1" thickBot="1" x14ac:dyDescent="0.25">
      <c r="A101" s="28" t="str">
        <f>'Pregnant Women Participating'!A101</f>
        <v>TOTAL</v>
      </c>
      <c r="B101" s="29">
        <v>215455474</v>
      </c>
      <c r="C101" s="30">
        <v>107051892</v>
      </c>
      <c r="D101" s="30">
        <v>122999330</v>
      </c>
      <c r="E101" s="44">
        <v>109351871</v>
      </c>
      <c r="F101" s="29">
        <f t="shared" si="0"/>
        <v>554858567</v>
      </c>
    </row>
    <row r="102" spans="1:6" ht="12.75" customHeight="1" thickTop="1" x14ac:dyDescent="0.2">
      <c r="A102" s="9"/>
    </row>
    <row r="103" spans="1:6" x14ac:dyDescent="0.2">
      <c r="A103" s="9"/>
    </row>
    <row r="104" spans="1:6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2026</v>
      </c>
      <c r="B2" s="2"/>
    </row>
    <row r="3" spans="1:2" ht="12" customHeight="1" x14ac:dyDescent="0.2">
      <c r="A3" s="1" t="str">
        <f>'Pregnant Women Participating'!A3</f>
        <v>Data as of April 10, 2026</v>
      </c>
      <c r="B3" s="2"/>
    </row>
    <row r="4" spans="1:2" ht="12" customHeight="1" x14ac:dyDescent="0.2">
      <c r="A4" s="2"/>
      <c r="B4" s="21"/>
    </row>
    <row r="5" spans="1:2" ht="24" customHeight="1" x14ac:dyDescent="0.2">
      <c r="A5" s="6" t="s">
        <v>0</v>
      </c>
      <c r="B5" s="11" t="s">
        <v>138</v>
      </c>
    </row>
    <row r="6" spans="1:2" ht="12" customHeight="1" x14ac:dyDescent="0.2">
      <c r="A6" s="7" t="str">
        <f>'Pregnant Women Participating'!A6</f>
        <v>Connecticut</v>
      </c>
      <c r="B6" s="4">
        <v>2690176</v>
      </c>
    </row>
    <row r="7" spans="1:2" ht="12" customHeight="1" x14ac:dyDescent="0.2">
      <c r="A7" s="7" t="str">
        <f>'Pregnant Women Participating'!A7</f>
        <v>Maine</v>
      </c>
      <c r="B7" s="4">
        <v>6354947</v>
      </c>
    </row>
    <row r="8" spans="1:2" ht="12" customHeight="1" x14ac:dyDescent="0.2">
      <c r="A8" s="7" t="str">
        <f>'Pregnant Women Participating'!A8</f>
        <v>Massachusetts</v>
      </c>
      <c r="B8" s="4">
        <v>9985765</v>
      </c>
    </row>
    <row r="9" spans="1:2" ht="12" customHeight="1" x14ac:dyDescent="0.2">
      <c r="A9" s="7" t="str">
        <f>'Pregnant Women Participating'!A9</f>
        <v>New Hampshire</v>
      </c>
      <c r="B9" s="4">
        <v>1498892</v>
      </c>
    </row>
    <row r="10" spans="1:2" ht="12" customHeight="1" x14ac:dyDescent="0.2">
      <c r="A10" s="7" t="str">
        <f>'Pregnant Women Participating'!A10</f>
        <v>New York</v>
      </c>
      <c r="B10" s="4">
        <v>62580461</v>
      </c>
    </row>
    <row r="11" spans="1:2" ht="12" customHeight="1" x14ac:dyDescent="0.2">
      <c r="A11" s="7" t="str">
        <f>'Pregnant Women Participating'!A11</f>
        <v>Rhode Island</v>
      </c>
      <c r="B11" s="4">
        <v>1875955</v>
      </c>
    </row>
    <row r="12" spans="1:2" ht="12" customHeight="1" x14ac:dyDescent="0.2">
      <c r="A12" s="7" t="str">
        <f>'Pregnant Women Participating'!A12</f>
        <v>Vermont</v>
      </c>
      <c r="B12" s="4">
        <v>740135</v>
      </c>
    </row>
    <row r="13" spans="1:2" ht="12" customHeight="1" x14ac:dyDescent="0.2">
      <c r="A13" s="7" t="str">
        <f>'Pregnant Women Participating'!A13</f>
        <v>Virgin Islands</v>
      </c>
      <c r="B13" s="4">
        <v>323550.6667</v>
      </c>
    </row>
    <row r="14" spans="1:2" ht="12" customHeight="1" x14ac:dyDescent="0.2">
      <c r="A14" s="7" t="str">
        <f>'Pregnant Women Participating'!A14</f>
        <v>Pleasant Point, ME</v>
      </c>
      <c r="B14" s="4">
        <v>22495</v>
      </c>
    </row>
    <row r="15" spans="1:2" s="17" customFormat="1" ht="24.75" customHeight="1" x14ac:dyDescent="0.2">
      <c r="A15" s="14" t="str">
        <f>'Pregnant Women Participating'!A15</f>
        <v>Northeast Region</v>
      </c>
      <c r="B15" s="15">
        <v>86072376.666700006</v>
      </c>
    </row>
    <row r="16" spans="1:2" ht="12" customHeight="1" x14ac:dyDescent="0.2">
      <c r="A16" s="7" t="str">
        <f>'Pregnant Women Participating'!A16</f>
        <v>Delaware</v>
      </c>
      <c r="B16" s="4">
        <v>2188402</v>
      </c>
    </row>
    <row r="17" spans="1:2" ht="12" customHeight="1" x14ac:dyDescent="0.2">
      <c r="A17" s="7" t="str">
        <f>'Pregnant Women Participating'!A17</f>
        <v>District of Columbia</v>
      </c>
      <c r="B17" s="4">
        <v>5756075</v>
      </c>
    </row>
    <row r="18" spans="1:2" ht="12" customHeight="1" x14ac:dyDescent="0.2">
      <c r="A18" s="7" t="str">
        <f>'Pregnant Women Participating'!A18</f>
        <v>Maryland</v>
      </c>
      <c r="B18" s="4">
        <v>43691380</v>
      </c>
    </row>
    <row r="19" spans="1:2" ht="12" customHeight="1" x14ac:dyDescent="0.2">
      <c r="A19" s="7" t="str">
        <f>'Pregnant Women Participating'!A19</f>
        <v>New Jersey</v>
      </c>
      <c r="B19" s="4">
        <v>20623309</v>
      </c>
    </row>
    <row r="20" spans="1:2" ht="12" customHeight="1" x14ac:dyDescent="0.2">
      <c r="A20" s="7" t="str">
        <f>'Pregnant Women Participating'!A20</f>
        <v>Pennsylvania</v>
      </c>
      <c r="B20" s="4">
        <v>23009962</v>
      </c>
    </row>
    <row r="21" spans="1:2" ht="12" customHeight="1" x14ac:dyDescent="0.2">
      <c r="A21" s="7" t="str">
        <f>'Pregnant Women Participating'!A21</f>
        <v>Puerto Rico</v>
      </c>
      <c r="B21" s="4">
        <v>8462955</v>
      </c>
    </row>
    <row r="22" spans="1:2" ht="12" customHeight="1" x14ac:dyDescent="0.2">
      <c r="A22" s="7" t="str">
        <f>'Pregnant Women Participating'!A22</f>
        <v>Virginia</v>
      </c>
      <c r="B22" s="4">
        <v>11763138</v>
      </c>
    </row>
    <row r="23" spans="1:2" ht="12" customHeight="1" x14ac:dyDescent="0.2">
      <c r="A23" s="7" t="str">
        <f>'Pregnant Women Participating'!A23</f>
        <v>West Virginia</v>
      </c>
      <c r="B23" s="4">
        <v>10025560</v>
      </c>
    </row>
    <row r="24" spans="1:2" s="17" customFormat="1" ht="24.75" customHeight="1" x14ac:dyDescent="0.2">
      <c r="A24" s="14" t="str">
        <f>'Pregnant Women Participating'!A24</f>
        <v>Mid-Atlantic Region</v>
      </c>
      <c r="B24" s="15">
        <v>125520781</v>
      </c>
    </row>
    <row r="25" spans="1:2" ht="12" customHeight="1" x14ac:dyDescent="0.2">
      <c r="A25" s="7" t="str">
        <f>'Pregnant Women Participating'!A25</f>
        <v>Alabama</v>
      </c>
      <c r="B25" s="4">
        <v>19528460</v>
      </c>
    </row>
    <row r="26" spans="1:2" ht="12" customHeight="1" x14ac:dyDescent="0.2">
      <c r="A26" s="7" t="str">
        <f>'Pregnant Women Participating'!A26</f>
        <v>Florida</v>
      </c>
      <c r="B26" s="4">
        <v>41335993</v>
      </c>
    </row>
    <row r="27" spans="1:2" ht="12" customHeight="1" x14ac:dyDescent="0.2">
      <c r="A27" s="7" t="str">
        <f>'Pregnant Women Participating'!A27</f>
        <v>Georgia</v>
      </c>
      <c r="B27" s="4">
        <v>22003137</v>
      </c>
    </row>
    <row r="28" spans="1:2" ht="12" customHeight="1" x14ac:dyDescent="0.2">
      <c r="A28" s="7" t="str">
        <f>'Pregnant Women Participating'!A28</f>
        <v>Kentucky</v>
      </c>
      <c r="B28" s="4">
        <v>16549388</v>
      </c>
    </row>
    <row r="29" spans="1:2" ht="12" customHeight="1" x14ac:dyDescent="0.2">
      <c r="A29" s="7" t="str">
        <f>'Pregnant Women Participating'!A29</f>
        <v>Mississippi</v>
      </c>
      <c r="B29" s="4">
        <v>3466468</v>
      </c>
    </row>
    <row r="30" spans="1:2" ht="12" customHeight="1" x14ac:dyDescent="0.2">
      <c r="A30" s="7" t="str">
        <f>'Pregnant Women Participating'!A30</f>
        <v>North Carolina</v>
      </c>
      <c r="B30" s="4">
        <v>25183738</v>
      </c>
    </row>
    <row r="31" spans="1:2" ht="12" customHeight="1" x14ac:dyDescent="0.2">
      <c r="A31" s="7" t="str">
        <f>'Pregnant Women Participating'!A31</f>
        <v>South Carolina</v>
      </c>
      <c r="B31" s="4">
        <v>11559996</v>
      </c>
    </row>
    <row r="32" spans="1:2" ht="12" customHeight="1" x14ac:dyDescent="0.2">
      <c r="A32" s="7" t="str">
        <f>'Pregnant Women Participating'!A32</f>
        <v>Tennessee</v>
      </c>
      <c r="B32" s="4">
        <v>21142859</v>
      </c>
    </row>
    <row r="33" spans="1:2" ht="12" customHeight="1" x14ac:dyDescent="0.2">
      <c r="A33" s="7" t="str">
        <f>'Pregnant Women Participating'!A33</f>
        <v>Choctaw Indians, MS</v>
      </c>
      <c r="B33" s="4">
        <v>194047</v>
      </c>
    </row>
    <row r="34" spans="1:2" ht="12" customHeight="1" x14ac:dyDescent="0.2">
      <c r="A34" s="7" t="str">
        <f>'Pregnant Women Participating'!A34</f>
        <v>Eastern Cherokee, NC</v>
      </c>
      <c r="B34" s="4">
        <v>106809</v>
      </c>
    </row>
    <row r="35" spans="1:2" s="17" customFormat="1" ht="24.75" customHeight="1" x14ac:dyDescent="0.2">
      <c r="A35" s="14" t="str">
        <f>'Pregnant Women Participating'!A35</f>
        <v>Southeast Region</v>
      </c>
      <c r="B35" s="15">
        <v>161070895</v>
      </c>
    </row>
    <row r="36" spans="1:2" ht="12" customHeight="1" x14ac:dyDescent="0.2">
      <c r="A36" s="7" t="str">
        <f>'Pregnant Women Participating'!A36</f>
        <v>Illinois</v>
      </c>
      <c r="B36" s="4">
        <v>14327674</v>
      </c>
    </row>
    <row r="37" spans="1:2" ht="12" customHeight="1" x14ac:dyDescent="0.2">
      <c r="A37" s="7" t="str">
        <f>'Pregnant Women Participating'!A37</f>
        <v>Indiana</v>
      </c>
      <c r="B37" s="4">
        <v>9802607</v>
      </c>
    </row>
    <row r="38" spans="1:2" ht="12" customHeight="1" x14ac:dyDescent="0.2">
      <c r="A38" s="7" t="str">
        <f>'Pregnant Women Participating'!A38</f>
        <v>Iowa</v>
      </c>
      <c r="B38" s="4">
        <v>6545896</v>
      </c>
    </row>
    <row r="39" spans="1:2" ht="12" customHeight="1" x14ac:dyDescent="0.2">
      <c r="A39" s="7" t="str">
        <f>'Pregnant Women Participating'!A39</f>
        <v>Michigan</v>
      </c>
      <c r="B39" s="4">
        <v>20229278</v>
      </c>
    </row>
    <row r="40" spans="1:2" ht="12" customHeight="1" x14ac:dyDescent="0.2">
      <c r="A40" s="7" t="str">
        <f>'Pregnant Women Participating'!A40</f>
        <v>Minnesota</v>
      </c>
      <c r="B40" s="4">
        <v>32834313</v>
      </c>
    </row>
    <row r="41" spans="1:2" ht="12" customHeight="1" x14ac:dyDescent="0.2">
      <c r="A41" s="7" t="str">
        <f>'Pregnant Women Participating'!A41</f>
        <v>Ohio</v>
      </c>
      <c r="B41" s="4">
        <v>12225349</v>
      </c>
    </row>
    <row r="42" spans="1:2" ht="12" customHeight="1" x14ac:dyDescent="0.2">
      <c r="A42" s="7" t="str">
        <f>'Pregnant Women Participating'!A42</f>
        <v>Wisconsin</v>
      </c>
      <c r="B42" s="4">
        <v>12686964</v>
      </c>
    </row>
    <row r="43" spans="1:2" s="17" customFormat="1" ht="24.75" customHeight="1" x14ac:dyDescent="0.2">
      <c r="A43" s="14" t="str">
        <f>'Pregnant Women Participating'!A43</f>
        <v>Midwest Region</v>
      </c>
      <c r="B43" s="15">
        <v>108652081</v>
      </c>
    </row>
    <row r="44" spans="1:2" ht="12" customHeight="1" x14ac:dyDescent="0.2">
      <c r="A44" s="7" t="str">
        <f>'Pregnant Women Participating'!A44</f>
        <v>Arizona</v>
      </c>
      <c r="B44" s="4">
        <v>43283032</v>
      </c>
    </row>
    <row r="45" spans="1:2" ht="12" customHeight="1" x14ac:dyDescent="0.2">
      <c r="A45" s="7" t="str">
        <f>'Pregnant Women Participating'!A45</f>
        <v>Arkansas</v>
      </c>
      <c r="B45" s="4">
        <v>7006713</v>
      </c>
    </row>
    <row r="46" spans="1:2" ht="12" customHeight="1" x14ac:dyDescent="0.2">
      <c r="A46" s="7" t="str">
        <f>'Pregnant Women Participating'!A46</f>
        <v>Louisiana</v>
      </c>
      <c r="B46" s="4">
        <v>14792274</v>
      </c>
    </row>
    <row r="47" spans="1:2" ht="12" customHeight="1" x14ac:dyDescent="0.2">
      <c r="A47" s="7" t="str">
        <f>'Pregnant Women Participating'!A47</f>
        <v>New Mexico</v>
      </c>
      <c r="B47" s="4">
        <v>7893358</v>
      </c>
    </row>
    <row r="48" spans="1:2" ht="12" customHeight="1" x14ac:dyDescent="0.2">
      <c r="A48" s="7" t="str">
        <f>'Pregnant Women Participating'!A48</f>
        <v>Oklahoma</v>
      </c>
      <c r="B48" s="4">
        <v>11613444</v>
      </c>
    </row>
    <row r="49" spans="1:2" ht="12" customHeight="1" x14ac:dyDescent="0.2">
      <c r="A49" s="7" t="str">
        <f>'Pregnant Women Participating'!A49</f>
        <v>Texas</v>
      </c>
      <c r="B49" s="4">
        <v>253434529</v>
      </c>
    </row>
    <row r="50" spans="1:2" ht="12" customHeight="1" x14ac:dyDescent="0.2">
      <c r="A50" s="7" t="str">
        <f>'Pregnant Women Participating'!A50</f>
        <v>Utah</v>
      </c>
      <c r="B50" s="4">
        <v>12162659</v>
      </c>
    </row>
    <row r="51" spans="1:2" ht="12" customHeight="1" x14ac:dyDescent="0.2">
      <c r="A51" s="7" t="str">
        <f>'Pregnant Women Participating'!A51</f>
        <v>Inter-Tribal Council, AZ</v>
      </c>
      <c r="B51" s="4">
        <v>1308291</v>
      </c>
    </row>
    <row r="52" spans="1:2" ht="12" customHeight="1" x14ac:dyDescent="0.2">
      <c r="A52" s="7" t="str">
        <f>'Pregnant Women Participating'!A52</f>
        <v>Navajo Nation, AZ</v>
      </c>
      <c r="B52" s="4">
        <v>1126920</v>
      </c>
    </row>
    <row r="53" spans="1:2" ht="12" customHeight="1" x14ac:dyDescent="0.2">
      <c r="A53" s="7" t="str">
        <f>'Pregnant Women Participating'!A53</f>
        <v>Acoma, Canoncito &amp; Laguna, NM</v>
      </c>
      <c r="B53" s="4">
        <v>59625</v>
      </c>
    </row>
    <row r="54" spans="1:2" ht="12" customHeight="1" x14ac:dyDescent="0.2">
      <c r="A54" s="7" t="str">
        <f>'Pregnant Women Participating'!A54</f>
        <v>Eight Northern Pueblos, NM</v>
      </c>
      <c r="B54" s="4">
        <v>105534.6667</v>
      </c>
    </row>
    <row r="55" spans="1:2" ht="12" customHeight="1" x14ac:dyDescent="0.2">
      <c r="A55" s="7" t="str">
        <f>'Pregnant Women Participating'!A55</f>
        <v>Five Sandoval Pueblos, NM</v>
      </c>
      <c r="B55" s="4">
        <v>91959</v>
      </c>
    </row>
    <row r="56" spans="1:2" ht="12" customHeight="1" x14ac:dyDescent="0.2">
      <c r="A56" s="7" t="str">
        <f>'Pregnant Women Participating'!A56</f>
        <v>Isleta Pueblo, NM</v>
      </c>
      <c r="B56" s="4">
        <v>132691</v>
      </c>
    </row>
    <row r="57" spans="1:2" ht="12" customHeight="1" x14ac:dyDescent="0.2">
      <c r="A57" s="7" t="str">
        <f>'Pregnant Women Participating'!A57</f>
        <v>San Felipe Pueblo, NM</v>
      </c>
      <c r="B57" s="4">
        <v>227304</v>
      </c>
    </row>
    <row r="58" spans="1:2" ht="12" customHeight="1" x14ac:dyDescent="0.2">
      <c r="A58" s="7" t="str">
        <f>'Pregnant Women Participating'!A58</f>
        <v>Santo Domingo Tribe, NM</v>
      </c>
      <c r="B58" s="4">
        <v>86647</v>
      </c>
    </row>
    <row r="59" spans="1:2" ht="12" customHeight="1" x14ac:dyDescent="0.2">
      <c r="A59" s="7" t="str">
        <f>'Pregnant Women Participating'!A59</f>
        <v>Zuni Pueblo, NM</v>
      </c>
      <c r="B59" s="4">
        <v>150625</v>
      </c>
    </row>
    <row r="60" spans="1:2" ht="12" customHeight="1" x14ac:dyDescent="0.2">
      <c r="A60" s="7" t="str">
        <f>'Pregnant Women Participating'!A60</f>
        <v>Cherokee Nation, OK</v>
      </c>
      <c r="B60" s="4">
        <v>1306993</v>
      </c>
    </row>
    <row r="61" spans="1:2" ht="12" customHeight="1" x14ac:dyDescent="0.2">
      <c r="A61" s="7" t="str">
        <f>'Pregnant Women Participating'!A61</f>
        <v>Chickasaw Nation, OK</v>
      </c>
      <c r="B61" s="4">
        <v>1400829</v>
      </c>
    </row>
    <row r="62" spans="1:2" ht="12" customHeight="1" x14ac:dyDescent="0.2">
      <c r="A62" s="7" t="str">
        <f>'Pregnant Women Participating'!A62</f>
        <v>Choctaw Nation, OK</v>
      </c>
      <c r="B62" s="4">
        <v>689491</v>
      </c>
    </row>
    <row r="63" spans="1:2" ht="12" customHeight="1" x14ac:dyDescent="0.2">
      <c r="A63" s="7" t="str">
        <f>'Pregnant Women Participating'!A63</f>
        <v>Citizen Potawatomi Nation, OK</v>
      </c>
      <c r="B63" s="4">
        <v>245902</v>
      </c>
    </row>
    <row r="64" spans="1:2" ht="12" customHeight="1" x14ac:dyDescent="0.2">
      <c r="A64" s="7" t="str">
        <f>'Pregnant Women Participating'!A64</f>
        <v>Inter-Tribal Council, OK</v>
      </c>
      <c r="B64" s="4">
        <v>178134</v>
      </c>
    </row>
    <row r="65" spans="1:2" ht="12" customHeight="1" x14ac:dyDescent="0.2">
      <c r="A65" s="7" t="str">
        <f>'Pregnant Women Participating'!A65</f>
        <v>Muscogee Creek Nation, OK</v>
      </c>
      <c r="B65" s="4">
        <v>252758</v>
      </c>
    </row>
    <row r="66" spans="1:2" ht="12" customHeight="1" x14ac:dyDescent="0.2">
      <c r="A66" s="7" t="str">
        <f>'Pregnant Women Participating'!A66</f>
        <v>Osage Tribal Council, OK</v>
      </c>
      <c r="B66" s="4">
        <v>592487</v>
      </c>
    </row>
    <row r="67" spans="1:2" ht="12" customHeight="1" x14ac:dyDescent="0.2">
      <c r="A67" s="7" t="str">
        <f>'Pregnant Women Participating'!A67</f>
        <v>Otoe-Missouria Tribe, OK</v>
      </c>
      <c r="B67" s="4">
        <v>305899</v>
      </c>
    </row>
    <row r="68" spans="1:2" ht="12" customHeight="1" x14ac:dyDescent="0.2">
      <c r="A68" s="7" t="str">
        <f>'Pregnant Women Participating'!A68</f>
        <v>Wichita, Caddo &amp; Delaware (WCD), OK</v>
      </c>
      <c r="B68" s="4">
        <v>564690</v>
      </c>
    </row>
    <row r="69" spans="1:2" s="17" customFormat="1" ht="24.75" customHeight="1" x14ac:dyDescent="0.2">
      <c r="A69" s="14" t="str">
        <f>'Pregnant Women Participating'!A69</f>
        <v>Southwest Region</v>
      </c>
      <c r="B69" s="15">
        <v>359012788.66670001</v>
      </c>
    </row>
    <row r="70" spans="1:2" ht="12" customHeight="1" x14ac:dyDescent="0.2">
      <c r="A70" s="7" t="str">
        <f>'Pregnant Women Participating'!A70</f>
        <v>Colorado</v>
      </c>
      <c r="B70" s="13">
        <v>8510330</v>
      </c>
    </row>
    <row r="71" spans="1:2" ht="12" customHeight="1" x14ac:dyDescent="0.2">
      <c r="A71" s="7" t="str">
        <f>'Pregnant Women Participating'!A71</f>
        <v>Kansas</v>
      </c>
      <c r="B71" s="13">
        <v>6920627</v>
      </c>
    </row>
    <row r="72" spans="1:2" ht="12" customHeight="1" x14ac:dyDescent="0.2">
      <c r="A72" s="7" t="str">
        <f>'Pregnant Women Participating'!A72</f>
        <v>Missouri</v>
      </c>
      <c r="B72" s="13">
        <v>11250450</v>
      </c>
    </row>
    <row r="73" spans="1:2" ht="12" customHeight="1" x14ac:dyDescent="0.2">
      <c r="A73" s="7" t="str">
        <f>'Pregnant Women Participating'!A73</f>
        <v>Montana</v>
      </c>
      <c r="B73" s="13">
        <v>6097273</v>
      </c>
    </row>
    <row r="74" spans="1:2" ht="12" customHeight="1" x14ac:dyDescent="0.2">
      <c r="A74" s="7" t="str">
        <f>'Pregnant Women Participating'!A74</f>
        <v>Nebraska</v>
      </c>
      <c r="B74" s="13">
        <v>1711037</v>
      </c>
    </row>
    <row r="75" spans="1:2" ht="12" customHeight="1" x14ac:dyDescent="0.2">
      <c r="A75" s="7" t="str">
        <f>'Pregnant Women Participating'!A75</f>
        <v>North Dakota</v>
      </c>
      <c r="B75" s="13">
        <v>1645681</v>
      </c>
    </row>
    <row r="76" spans="1:2" ht="12" customHeight="1" x14ac:dyDescent="0.2">
      <c r="A76" s="7" t="str">
        <f>'Pregnant Women Participating'!A76</f>
        <v>South Dakota</v>
      </c>
      <c r="B76" s="13">
        <v>3447538</v>
      </c>
    </row>
    <row r="77" spans="1:2" ht="12" customHeight="1" x14ac:dyDescent="0.2">
      <c r="A77" s="7" t="str">
        <f>'Pregnant Women Participating'!A77</f>
        <v>Wyoming</v>
      </c>
      <c r="B77" s="13">
        <v>3433272</v>
      </c>
    </row>
    <row r="78" spans="1:2" ht="12" customHeight="1" x14ac:dyDescent="0.2">
      <c r="A78" s="7" t="str">
        <f>'Pregnant Women Participating'!A78</f>
        <v>Ute Mountain Ute Tribe, CO</v>
      </c>
      <c r="B78" s="13">
        <v>40757</v>
      </c>
    </row>
    <row r="79" spans="1:2" ht="12" customHeight="1" x14ac:dyDescent="0.2">
      <c r="A79" s="7" t="str">
        <f>'Pregnant Women Participating'!A79</f>
        <v>Omaha Sioux, NE</v>
      </c>
      <c r="B79" s="13">
        <v>96276</v>
      </c>
    </row>
    <row r="80" spans="1:2" ht="12" customHeight="1" x14ac:dyDescent="0.2">
      <c r="A80" s="7" t="str">
        <f>'Pregnant Women Participating'!A80</f>
        <v>Santee Sioux, NE</v>
      </c>
      <c r="B80" s="13">
        <v>33105</v>
      </c>
    </row>
    <row r="81" spans="1:2" ht="12" customHeight="1" x14ac:dyDescent="0.2">
      <c r="A81" s="7" t="str">
        <f>'Pregnant Women Participating'!A81</f>
        <v>Winnebago Tribe, NE</v>
      </c>
      <c r="B81" s="13">
        <v>88004</v>
      </c>
    </row>
    <row r="82" spans="1:2" ht="12" customHeight="1" x14ac:dyDescent="0.2">
      <c r="A82" s="7" t="str">
        <f>'Pregnant Women Participating'!A82</f>
        <v>Standing Rock Sioux Tribe, ND</v>
      </c>
      <c r="B82" s="13">
        <v>350761</v>
      </c>
    </row>
    <row r="83" spans="1:2" ht="12" customHeight="1" x14ac:dyDescent="0.2">
      <c r="A83" s="7" t="str">
        <f>'Pregnant Women Participating'!A83</f>
        <v>Three Affiliated Tribes, ND</v>
      </c>
      <c r="B83" s="13">
        <v>231648</v>
      </c>
    </row>
    <row r="84" spans="1:2" ht="12" customHeight="1" x14ac:dyDescent="0.2">
      <c r="A84" s="7" t="str">
        <f>'Pregnant Women Participating'!A84</f>
        <v>Cheyenne River Sioux, SD</v>
      </c>
      <c r="B84" s="13">
        <v>156643</v>
      </c>
    </row>
    <row r="85" spans="1:2" ht="12" customHeight="1" x14ac:dyDescent="0.2">
      <c r="A85" s="7" t="str">
        <f>'Pregnant Women Participating'!A85</f>
        <v>Rosebud Sioux, SD</v>
      </c>
      <c r="B85" s="13">
        <v>222433</v>
      </c>
    </row>
    <row r="86" spans="1:2" ht="12" customHeight="1" x14ac:dyDescent="0.2">
      <c r="A86" s="7" t="str">
        <f>'Pregnant Women Participating'!A86</f>
        <v>Northern Arapahoe, WY</v>
      </c>
      <c r="B86" s="13">
        <v>152395</v>
      </c>
    </row>
    <row r="87" spans="1:2" ht="12" customHeight="1" x14ac:dyDescent="0.2">
      <c r="A87" s="7" t="str">
        <f>'Pregnant Women Participating'!A87</f>
        <v>Shoshone Tribe, WY</v>
      </c>
      <c r="B87" s="13">
        <v>100053</v>
      </c>
    </row>
    <row r="88" spans="1:2" s="17" customFormat="1" ht="24.75" customHeight="1" x14ac:dyDescent="0.2">
      <c r="A88" s="14" t="str">
        <f>'Pregnant Women Participating'!A88</f>
        <v>Mountain Plains</v>
      </c>
      <c r="B88" s="15">
        <v>44488283</v>
      </c>
    </row>
    <row r="89" spans="1:2" ht="12" customHeight="1" x14ac:dyDescent="0.2">
      <c r="A89" s="8" t="str">
        <f>'Pregnant Women Participating'!A89</f>
        <v>Alaska</v>
      </c>
      <c r="B89" s="13">
        <v>4821030</v>
      </c>
    </row>
    <row r="90" spans="1:2" ht="12" customHeight="1" x14ac:dyDescent="0.2">
      <c r="A90" s="8" t="str">
        <f>'Pregnant Women Participating'!A90</f>
        <v>American Samoa</v>
      </c>
      <c r="B90" s="13">
        <v>2185583</v>
      </c>
    </row>
    <row r="91" spans="1:2" ht="12" customHeight="1" x14ac:dyDescent="0.2">
      <c r="A91" s="8" t="str">
        <f>'Pregnant Women Participating'!A91</f>
        <v>California</v>
      </c>
      <c r="B91" s="13">
        <v>343332921</v>
      </c>
    </row>
    <row r="92" spans="1:2" ht="12" customHeight="1" x14ac:dyDescent="0.2">
      <c r="A92" s="8" t="str">
        <f>'Pregnant Women Participating'!A92</f>
        <v>Guam</v>
      </c>
      <c r="B92" s="13">
        <v>850756</v>
      </c>
    </row>
    <row r="93" spans="1:2" ht="12" customHeight="1" x14ac:dyDescent="0.2">
      <c r="A93" s="8" t="str">
        <f>'Pregnant Women Participating'!A93</f>
        <v>Hawaii</v>
      </c>
      <c r="B93" s="13">
        <v>4980418</v>
      </c>
    </row>
    <row r="94" spans="1:2" ht="12" customHeight="1" x14ac:dyDescent="0.2">
      <c r="A94" s="8" t="str">
        <f>'Pregnant Women Participating'!A94</f>
        <v>Idaho</v>
      </c>
      <c r="B94" s="13">
        <v>4132285</v>
      </c>
    </row>
    <row r="95" spans="1:2" ht="12" customHeight="1" x14ac:dyDescent="0.2">
      <c r="A95" s="8" t="str">
        <f>'Pregnant Women Participating'!A95</f>
        <v>Nevada</v>
      </c>
      <c r="B95" s="13">
        <v>4771871</v>
      </c>
    </row>
    <row r="96" spans="1:2" ht="12" customHeight="1" x14ac:dyDescent="0.2">
      <c r="A96" s="8" t="str">
        <f>'Pregnant Women Participating'!A96</f>
        <v>Oregon</v>
      </c>
      <c r="B96" s="13">
        <v>11818555</v>
      </c>
    </row>
    <row r="97" spans="1:2" ht="12" customHeight="1" x14ac:dyDescent="0.2">
      <c r="A97" s="8" t="str">
        <f>'Pregnant Women Participating'!A97</f>
        <v>Washington</v>
      </c>
      <c r="B97" s="13">
        <v>4425134</v>
      </c>
    </row>
    <row r="98" spans="1:2" ht="12" customHeight="1" x14ac:dyDescent="0.2">
      <c r="A98" s="8" t="str">
        <f>'Pregnant Women Participating'!A98</f>
        <v>Northern Marianas</v>
      </c>
      <c r="B98" s="13">
        <v>533331</v>
      </c>
    </row>
    <row r="99" spans="1:2" ht="12" customHeight="1" x14ac:dyDescent="0.2">
      <c r="A99" s="8" t="str">
        <f>'Pregnant Women Participating'!A99</f>
        <v>Inter-Tribal Council, NV</v>
      </c>
      <c r="B99" s="13">
        <v>208321</v>
      </c>
    </row>
    <row r="100" spans="1:2" s="17" customFormat="1" ht="24.75" customHeight="1" x14ac:dyDescent="0.2">
      <c r="A100" s="14" t="str">
        <f>'Pregnant Women Participating'!A100</f>
        <v>Western Region</v>
      </c>
      <c r="B100" s="15">
        <v>382060205</v>
      </c>
    </row>
    <row r="101" spans="1:2" s="25" customFormat="1" ht="16.5" customHeight="1" thickBot="1" x14ac:dyDescent="0.25">
      <c r="A101" s="22" t="str">
        <f>'Pregnant Women Participating'!A101</f>
        <v>TOTAL</v>
      </c>
      <c r="B101" s="23">
        <v>1266877410.3334</v>
      </c>
    </row>
    <row r="102" spans="1:2" ht="12.75" customHeight="1" thickTop="1" x14ac:dyDescent="0.2">
      <c r="A102" s="9"/>
    </row>
    <row r="103" spans="1:2" x14ac:dyDescent="0.2">
      <c r="A103" s="9"/>
    </row>
    <row r="104" spans="1:2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12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5" width="11.7109375" style="3" customWidth="1"/>
    <col min="6" max="6" width="13.7109375" style="3" customWidth="1"/>
    <col min="7" max="16384" width="9.140625" style="3"/>
  </cols>
  <sheetData>
    <row r="1" spans="1:6" ht="12" customHeight="1" x14ac:dyDescent="0.2">
      <c r="A1" s="10" t="s">
        <v>2</v>
      </c>
      <c r="B1" s="2"/>
      <c r="C1" s="2"/>
      <c r="D1" s="2"/>
      <c r="E1" s="2"/>
      <c r="F1" s="2"/>
    </row>
    <row r="2" spans="1:6" ht="12" customHeight="1" x14ac:dyDescent="0.2">
      <c r="A2" s="10" t="s">
        <v>41</v>
      </c>
      <c r="B2" s="2"/>
      <c r="C2" s="2"/>
      <c r="D2" s="2"/>
      <c r="E2" s="2"/>
      <c r="F2" s="2"/>
    </row>
    <row r="3" spans="1:6" ht="12" customHeight="1" x14ac:dyDescent="0.2">
      <c r="A3" s="1" t="s">
        <v>140</v>
      </c>
      <c r="B3" s="2"/>
      <c r="C3" s="2"/>
      <c r="D3" s="2"/>
      <c r="E3" s="2"/>
      <c r="F3" s="2"/>
    </row>
    <row r="4" spans="1:6" ht="12" customHeight="1" x14ac:dyDescent="0.2">
      <c r="A4" s="2"/>
      <c r="B4" s="2"/>
      <c r="C4" s="2"/>
      <c r="D4" s="2"/>
      <c r="E4" s="2"/>
      <c r="F4" s="2"/>
    </row>
    <row r="5" spans="1:6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9">
        <f>DATE(RIGHT(A2,4),1,1)</f>
        <v>46023</v>
      </c>
      <c r="F5" s="12" t="s">
        <v>12</v>
      </c>
    </row>
    <row r="6" spans="1:6" ht="12" customHeight="1" x14ac:dyDescent="0.2">
      <c r="A6" s="7" t="s">
        <v>42</v>
      </c>
      <c r="B6" s="13">
        <v>4594</v>
      </c>
      <c r="C6" s="4">
        <v>4290</v>
      </c>
      <c r="D6" s="4">
        <v>4268</v>
      </c>
      <c r="E6" s="4">
        <v>4109</v>
      </c>
      <c r="F6" s="13">
        <f t="shared" ref="F6:F14" si="0">IF(SUM(B6:E6)&gt;0,AVERAGE(B6:E6)," ")</f>
        <v>4315.25</v>
      </c>
    </row>
    <row r="7" spans="1:6" ht="12" customHeight="1" x14ac:dyDescent="0.2">
      <c r="A7" s="7" t="s">
        <v>43</v>
      </c>
      <c r="B7" s="13">
        <v>1521</v>
      </c>
      <c r="C7" s="4">
        <v>1440</v>
      </c>
      <c r="D7" s="4">
        <v>1384</v>
      </c>
      <c r="E7" s="4">
        <v>1400</v>
      </c>
      <c r="F7" s="13">
        <f t="shared" si="0"/>
        <v>1436.25</v>
      </c>
    </row>
    <row r="8" spans="1:6" ht="12" customHeight="1" x14ac:dyDescent="0.2">
      <c r="A8" s="7" t="s">
        <v>44</v>
      </c>
      <c r="B8" s="13">
        <v>8548</v>
      </c>
      <c r="C8" s="4">
        <v>8452</v>
      </c>
      <c r="D8" s="4">
        <v>8244</v>
      </c>
      <c r="E8" s="4">
        <v>8234</v>
      </c>
      <c r="F8" s="13">
        <f t="shared" si="0"/>
        <v>8369.5</v>
      </c>
    </row>
    <row r="9" spans="1:6" ht="12" customHeight="1" x14ac:dyDescent="0.2">
      <c r="A9" s="7" t="s">
        <v>45</v>
      </c>
      <c r="B9" s="13">
        <v>859</v>
      </c>
      <c r="C9" s="4">
        <v>831</v>
      </c>
      <c r="D9" s="4">
        <v>844</v>
      </c>
      <c r="E9" s="4">
        <v>839</v>
      </c>
      <c r="F9" s="13">
        <f t="shared" si="0"/>
        <v>843.25</v>
      </c>
    </row>
    <row r="10" spans="1:6" ht="12" customHeight="1" x14ac:dyDescent="0.2">
      <c r="A10" s="7" t="s">
        <v>46</v>
      </c>
      <c r="B10" s="13">
        <v>31298</v>
      </c>
      <c r="C10" s="4">
        <v>29922</v>
      </c>
      <c r="D10" s="4">
        <v>29457</v>
      </c>
      <c r="E10" s="4">
        <v>29579</v>
      </c>
      <c r="F10" s="13">
        <f t="shared" si="0"/>
        <v>30064</v>
      </c>
    </row>
    <row r="11" spans="1:6" ht="12" customHeight="1" x14ac:dyDescent="0.2">
      <c r="A11" s="7" t="s">
        <v>47</v>
      </c>
      <c r="B11" s="13">
        <v>1314</v>
      </c>
      <c r="C11" s="4">
        <v>1192</v>
      </c>
      <c r="D11" s="4">
        <v>1194</v>
      </c>
      <c r="E11" s="4">
        <v>1230</v>
      </c>
      <c r="F11" s="13">
        <f t="shared" si="0"/>
        <v>1232.5</v>
      </c>
    </row>
    <row r="12" spans="1:6" ht="12" customHeight="1" x14ac:dyDescent="0.2">
      <c r="A12" s="7" t="s">
        <v>48</v>
      </c>
      <c r="B12" s="13">
        <v>736</v>
      </c>
      <c r="C12" s="4">
        <v>721</v>
      </c>
      <c r="D12" s="4">
        <v>724</v>
      </c>
      <c r="E12" s="4">
        <v>732</v>
      </c>
      <c r="F12" s="13">
        <f t="shared" si="0"/>
        <v>728.25</v>
      </c>
    </row>
    <row r="13" spans="1:6" ht="12" customHeight="1" x14ac:dyDescent="0.2">
      <c r="A13" s="7" t="s">
        <v>49</v>
      </c>
      <c r="B13" s="13">
        <v>163</v>
      </c>
      <c r="C13" s="4">
        <v>177</v>
      </c>
      <c r="D13" s="4">
        <v>153</v>
      </c>
      <c r="E13" s="4">
        <v>0</v>
      </c>
      <c r="F13" s="13">
        <f t="shared" si="0"/>
        <v>123.25</v>
      </c>
    </row>
    <row r="14" spans="1:6" ht="12" customHeight="1" x14ac:dyDescent="0.2">
      <c r="A14" s="7" t="s">
        <v>50</v>
      </c>
      <c r="B14" s="13">
        <v>6</v>
      </c>
      <c r="C14" s="4">
        <v>8</v>
      </c>
      <c r="D14" s="4">
        <v>8</v>
      </c>
      <c r="E14" s="4">
        <v>7</v>
      </c>
      <c r="F14" s="13">
        <f t="shared" si="0"/>
        <v>7.25</v>
      </c>
    </row>
    <row r="15" spans="1:6" s="17" customFormat="1" ht="24.75" customHeight="1" x14ac:dyDescent="0.2">
      <c r="A15" s="14" t="s">
        <v>51</v>
      </c>
      <c r="B15" s="16">
        <v>49039</v>
      </c>
      <c r="C15" s="15">
        <v>47033</v>
      </c>
      <c r="D15" s="15">
        <v>46276</v>
      </c>
      <c r="E15" s="15">
        <v>46130</v>
      </c>
      <c r="F15" s="16">
        <f t="shared" ref="F15:F101" si="1">IF(SUM(B15:E15)&gt;0,AVERAGE(B15:E15)," ")</f>
        <v>47119.5</v>
      </c>
    </row>
    <row r="16" spans="1:6" ht="12" customHeight="1" x14ac:dyDescent="0.2">
      <c r="A16" s="7" t="s">
        <v>52</v>
      </c>
      <c r="B16" s="4">
        <v>1842</v>
      </c>
      <c r="C16" s="4">
        <v>1766</v>
      </c>
      <c r="D16" s="4">
        <v>1773</v>
      </c>
      <c r="E16" s="4">
        <v>1745</v>
      </c>
      <c r="F16" s="13">
        <f t="shared" si="1"/>
        <v>1781.5</v>
      </c>
    </row>
    <row r="17" spans="1:6" ht="12" customHeight="1" x14ac:dyDescent="0.2">
      <c r="A17" s="7" t="s">
        <v>53</v>
      </c>
      <c r="B17" s="4">
        <v>864</v>
      </c>
      <c r="C17" s="4">
        <v>829</v>
      </c>
      <c r="D17" s="4">
        <v>775</v>
      </c>
      <c r="E17" s="4">
        <v>720</v>
      </c>
      <c r="F17" s="13">
        <f t="shared" si="1"/>
        <v>797</v>
      </c>
    </row>
    <row r="18" spans="1:6" ht="12" customHeight="1" x14ac:dyDescent="0.2">
      <c r="A18" s="7" t="s">
        <v>54</v>
      </c>
      <c r="B18" s="4">
        <v>10487</v>
      </c>
      <c r="C18" s="4">
        <v>9899</v>
      </c>
      <c r="D18" s="4">
        <v>9750</v>
      </c>
      <c r="E18" s="4">
        <v>9646</v>
      </c>
      <c r="F18" s="13">
        <f t="shared" si="1"/>
        <v>9945.5</v>
      </c>
    </row>
    <row r="19" spans="1:6" ht="12" customHeight="1" x14ac:dyDescent="0.2">
      <c r="A19" s="7" t="s">
        <v>55</v>
      </c>
      <c r="B19" s="4">
        <v>11429</v>
      </c>
      <c r="C19" s="4">
        <v>11226</v>
      </c>
      <c r="D19" s="4">
        <v>10839</v>
      </c>
      <c r="E19" s="4">
        <v>10763</v>
      </c>
      <c r="F19" s="13">
        <f t="shared" si="1"/>
        <v>11064.25</v>
      </c>
    </row>
    <row r="20" spans="1:6" ht="12" customHeight="1" x14ac:dyDescent="0.2">
      <c r="A20" s="7" t="s">
        <v>56</v>
      </c>
      <c r="B20" s="4">
        <v>12934</v>
      </c>
      <c r="C20" s="4">
        <v>12417</v>
      </c>
      <c r="D20" s="4">
        <v>11870</v>
      </c>
      <c r="E20" s="4">
        <v>11509</v>
      </c>
      <c r="F20" s="13">
        <f t="shared" si="1"/>
        <v>12182.5</v>
      </c>
    </row>
    <row r="21" spans="1:6" ht="12" customHeight="1" x14ac:dyDescent="0.2">
      <c r="A21" s="7" t="s">
        <v>57</v>
      </c>
      <c r="B21" s="4">
        <v>8582</v>
      </c>
      <c r="C21" s="4">
        <v>8279</v>
      </c>
      <c r="D21" s="4">
        <v>7929</v>
      </c>
      <c r="E21" s="4">
        <v>7644</v>
      </c>
      <c r="F21" s="13">
        <f t="shared" si="1"/>
        <v>8108.5</v>
      </c>
    </row>
    <row r="22" spans="1:6" ht="12" customHeight="1" x14ac:dyDescent="0.2">
      <c r="A22" s="7" t="s">
        <v>58</v>
      </c>
      <c r="B22" s="4">
        <v>8016</v>
      </c>
      <c r="C22" s="4">
        <v>7455</v>
      </c>
      <c r="D22" s="4">
        <v>7127</v>
      </c>
      <c r="E22" s="4">
        <v>7037</v>
      </c>
      <c r="F22" s="13">
        <f t="shared" si="1"/>
        <v>7408.75</v>
      </c>
    </row>
    <row r="23" spans="1:6" ht="12" customHeight="1" x14ac:dyDescent="0.2">
      <c r="A23" s="7" t="s">
        <v>59</v>
      </c>
      <c r="B23" s="4">
        <v>3056</v>
      </c>
      <c r="C23" s="4">
        <v>2858</v>
      </c>
      <c r="D23" s="4">
        <v>2784</v>
      </c>
      <c r="E23" s="4">
        <v>2824</v>
      </c>
      <c r="F23" s="13">
        <f t="shared" si="1"/>
        <v>2880.5</v>
      </c>
    </row>
    <row r="24" spans="1:6" s="17" customFormat="1" ht="24.75" customHeight="1" x14ac:dyDescent="0.2">
      <c r="A24" s="14" t="s">
        <v>60</v>
      </c>
      <c r="B24" s="15">
        <v>57210</v>
      </c>
      <c r="C24" s="15">
        <v>54729</v>
      </c>
      <c r="D24" s="15">
        <v>52847</v>
      </c>
      <c r="E24" s="15">
        <v>51888</v>
      </c>
      <c r="F24" s="16">
        <f t="shared" si="1"/>
        <v>54168.5</v>
      </c>
    </row>
    <row r="25" spans="1:6" ht="12" customHeight="1" x14ac:dyDescent="0.2">
      <c r="A25" s="7" t="s">
        <v>61</v>
      </c>
      <c r="B25" s="4">
        <v>10191</v>
      </c>
      <c r="C25" s="4">
        <v>8962</v>
      </c>
      <c r="D25" s="4">
        <v>8969</v>
      </c>
      <c r="E25" s="4">
        <v>9543</v>
      </c>
      <c r="F25" s="13">
        <f t="shared" si="1"/>
        <v>9416.25</v>
      </c>
    </row>
    <row r="26" spans="1:6" ht="12" customHeight="1" x14ac:dyDescent="0.2">
      <c r="A26" s="7" t="s">
        <v>62</v>
      </c>
      <c r="B26" s="4">
        <v>33326</v>
      </c>
      <c r="C26" s="4">
        <v>30600</v>
      </c>
      <c r="D26" s="4">
        <v>29213</v>
      </c>
      <c r="E26" s="4">
        <v>28749</v>
      </c>
      <c r="F26" s="13">
        <f t="shared" si="1"/>
        <v>30472</v>
      </c>
    </row>
    <row r="27" spans="1:6" ht="12" customHeight="1" x14ac:dyDescent="0.2">
      <c r="A27" s="7" t="s">
        <v>63</v>
      </c>
      <c r="B27" s="4">
        <v>22359</v>
      </c>
      <c r="C27" s="4">
        <v>21302</v>
      </c>
      <c r="D27" s="4">
        <v>20990</v>
      </c>
      <c r="E27" s="4">
        <v>21042</v>
      </c>
      <c r="F27" s="13">
        <f t="shared" si="1"/>
        <v>21423.25</v>
      </c>
    </row>
    <row r="28" spans="1:6" ht="12" customHeight="1" x14ac:dyDescent="0.2">
      <c r="A28" s="7" t="s">
        <v>64</v>
      </c>
      <c r="B28" s="4">
        <v>9043</v>
      </c>
      <c r="C28" s="4">
        <v>8525</v>
      </c>
      <c r="D28" s="4">
        <v>7922</v>
      </c>
      <c r="E28" s="4">
        <v>7595</v>
      </c>
      <c r="F28" s="13">
        <f t="shared" si="1"/>
        <v>8271.25</v>
      </c>
    </row>
    <row r="29" spans="1:6" ht="12" customHeight="1" x14ac:dyDescent="0.2">
      <c r="A29" s="7" t="s">
        <v>65</v>
      </c>
      <c r="B29" s="4">
        <v>4914</v>
      </c>
      <c r="C29" s="4">
        <v>4882</v>
      </c>
      <c r="D29" s="4">
        <v>4540</v>
      </c>
      <c r="E29" s="4">
        <v>3769</v>
      </c>
      <c r="F29" s="13">
        <f t="shared" si="1"/>
        <v>4526.25</v>
      </c>
    </row>
    <row r="30" spans="1:6" ht="12" customHeight="1" x14ac:dyDescent="0.2">
      <c r="A30" s="7" t="s">
        <v>66</v>
      </c>
      <c r="B30" s="4">
        <v>21818</v>
      </c>
      <c r="C30" s="4">
        <v>20521</v>
      </c>
      <c r="D30" s="4">
        <v>19986</v>
      </c>
      <c r="E30" s="4">
        <v>19920</v>
      </c>
      <c r="F30" s="13">
        <f t="shared" si="1"/>
        <v>20561.25</v>
      </c>
    </row>
    <row r="31" spans="1:6" ht="12" customHeight="1" x14ac:dyDescent="0.2">
      <c r="A31" s="7" t="s">
        <v>67</v>
      </c>
      <c r="B31" s="4">
        <v>7938</v>
      </c>
      <c r="C31" s="4">
        <v>7380</v>
      </c>
      <c r="D31" s="4">
        <v>7207</v>
      </c>
      <c r="E31" s="4">
        <v>7174</v>
      </c>
      <c r="F31" s="13">
        <f t="shared" si="1"/>
        <v>7424.75</v>
      </c>
    </row>
    <row r="32" spans="1:6" ht="12" customHeight="1" x14ac:dyDescent="0.2">
      <c r="A32" s="7" t="s">
        <v>68</v>
      </c>
      <c r="B32" s="4">
        <v>14788</v>
      </c>
      <c r="C32" s="4">
        <v>13902</v>
      </c>
      <c r="D32" s="4">
        <v>13739</v>
      </c>
      <c r="E32" s="4">
        <v>13360</v>
      </c>
      <c r="F32" s="13">
        <f t="shared" si="1"/>
        <v>13947.25</v>
      </c>
    </row>
    <row r="33" spans="1:6" ht="12" customHeight="1" x14ac:dyDescent="0.2">
      <c r="A33" s="7" t="s">
        <v>69</v>
      </c>
      <c r="B33" s="4">
        <v>68</v>
      </c>
      <c r="C33" s="4">
        <v>63</v>
      </c>
      <c r="D33" s="4">
        <v>62</v>
      </c>
      <c r="E33" s="4">
        <v>60</v>
      </c>
      <c r="F33" s="13">
        <f t="shared" si="1"/>
        <v>63.25</v>
      </c>
    </row>
    <row r="34" spans="1:6" ht="12" customHeight="1" x14ac:dyDescent="0.2">
      <c r="A34" s="7" t="s">
        <v>70</v>
      </c>
      <c r="B34" s="4">
        <v>43</v>
      </c>
      <c r="C34" s="4">
        <v>42</v>
      </c>
      <c r="D34" s="4">
        <v>40</v>
      </c>
      <c r="E34" s="4">
        <v>47</v>
      </c>
      <c r="F34" s="13">
        <f t="shared" si="1"/>
        <v>43</v>
      </c>
    </row>
    <row r="35" spans="1:6" s="17" customFormat="1" ht="24.75" customHeight="1" x14ac:dyDescent="0.2">
      <c r="A35" s="14" t="s">
        <v>71</v>
      </c>
      <c r="B35" s="15">
        <v>124488</v>
      </c>
      <c r="C35" s="15">
        <v>116179</v>
      </c>
      <c r="D35" s="15">
        <v>112668</v>
      </c>
      <c r="E35" s="15">
        <v>111259</v>
      </c>
      <c r="F35" s="16">
        <f t="shared" si="1"/>
        <v>116148.5</v>
      </c>
    </row>
    <row r="36" spans="1:6" ht="12" customHeight="1" x14ac:dyDescent="0.2">
      <c r="A36" s="7" t="s">
        <v>72</v>
      </c>
      <c r="B36" s="4">
        <v>15416</v>
      </c>
      <c r="C36" s="4">
        <v>14355</v>
      </c>
      <c r="D36" s="4">
        <v>14139</v>
      </c>
      <c r="E36" s="4">
        <v>14272</v>
      </c>
      <c r="F36" s="13">
        <f t="shared" si="1"/>
        <v>14545.5</v>
      </c>
    </row>
    <row r="37" spans="1:6" ht="12" customHeight="1" x14ac:dyDescent="0.2">
      <c r="A37" s="7" t="s">
        <v>73</v>
      </c>
      <c r="B37" s="4">
        <v>11329</v>
      </c>
      <c r="C37" s="4">
        <v>10572</v>
      </c>
      <c r="D37" s="4">
        <v>10266</v>
      </c>
      <c r="E37" s="4">
        <v>10180</v>
      </c>
      <c r="F37" s="13">
        <f t="shared" si="1"/>
        <v>10586.75</v>
      </c>
    </row>
    <row r="38" spans="1:6" ht="12" customHeight="1" x14ac:dyDescent="0.2">
      <c r="A38" s="7" t="s">
        <v>74</v>
      </c>
      <c r="B38" s="4">
        <v>4435</v>
      </c>
      <c r="C38" s="4">
        <v>4348</v>
      </c>
      <c r="D38" s="4">
        <v>4205</v>
      </c>
      <c r="E38" s="4">
        <v>4131</v>
      </c>
      <c r="F38" s="13">
        <f t="shared" si="1"/>
        <v>4279.75</v>
      </c>
    </row>
    <row r="39" spans="1:6" ht="12" customHeight="1" x14ac:dyDescent="0.2">
      <c r="A39" s="7" t="s">
        <v>75</v>
      </c>
      <c r="B39" s="4">
        <v>16442</v>
      </c>
      <c r="C39" s="4">
        <v>15720</v>
      </c>
      <c r="D39" s="4">
        <v>15499</v>
      </c>
      <c r="E39" s="4">
        <v>15700</v>
      </c>
      <c r="F39" s="13">
        <f t="shared" si="1"/>
        <v>15840.25</v>
      </c>
    </row>
    <row r="40" spans="1:6" ht="12" customHeight="1" x14ac:dyDescent="0.2">
      <c r="A40" s="7" t="s">
        <v>76</v>
      </c>
      <c r="B40" s="4">
        <v>8310</v>
      </c>
      <c r="C40" s="4">
        <v>7937</v>
      </c>
      <c r="D40" s="4">
        <v>7706</v>
      </c>
      <c r="E40" s="4">
        <v>7653</v>
      </c>
      <c r="F40" s="13">
        <f t="shared" si="1"/>
        <v>7901.5</v>
      </c>
    </row>
    <row r="41" spans="1:6" ht="12" customHeight="1" x14ac:dyDescent="0.2">
      <c r="A41" s="7" t="s">
        <v>77</v>
      </c>
      <c r="B41" s="4">
        <v>12974</v>
      </c>
      <c r="C41" s="4">
        <v>12330</v>
      </c>
      <c r="D41" s="4">
        <v>11887</v>
      </c>
      <c r="E41" s="4">
        <v>11737</v>
      </c>
      <c r="F41" s="13">
        <f t="shared" si="1"/>
        <v>12232</v>
      </c>
    </row>
    <row r="42" spans="1:6" ht="12" customHeight="1" x14ac:dyDescent="0.2">
      <c r="A42" s="7" t="s">
        <v>78</v>
      </c>
      <c r="B42" s="4">
        <v>7047</v>
      </c>
      <c r="C42" s="4">
        <v>6799</v>
      </c>
      <c r="D42" s="4">
        <v>6679</v>
      </c>
      <c r="E42" s="4">
        <v>6819</v>
      </c>
      <c r="F42" s="13">
        <f t="shared" si="1"/>
        <v>6836</v>
      </c>
    </row>
    <row r="43" spans="1:6" s="17" customFormat="1" ht="24.75" customHeight="1" x14ac:dyDescent="0.2">
      <c r="A43" s="14" t="s">
        <v>79</v>
      </c>
      <c r="B43" s="15">
        <v>75953</v>
      </c>
      <c r="C43" s="15">
        <v>72061</v>
      </c>
      <c r="D43" s="15">
        <v>70381</v>
      </c>
      <c r="E43" s="15">
        <v>70492</v>
      </c>
      <c r="F43" s="16">
        <f t="shared" si="1"/>
        <v>72221.75</v>
      </c>
    </row>
    <row r="44" spans="1:6" ht="12" customHeight="1" x14ac:dyDescent="0.2">
      <c r="A44" s="7" t="s">
        <v>80</v>
      </c>
      <c r="B44" s="4">
        <v>9741</v>
      </c>
      <c r="C44" s="4">
        <v>9187</v>
      </c>
      <c r="D44" s="4">
        <v>8923</v>
      </c>
      <c r="E44" s="4">
        <v>8903</v>
      </c>
      <c r="F44" s="13">
        <f t="shared" si="1"/>
        <v>9188.5</v>
      </c>
    </row>
    <row r="45" spans="1:6" ht="12" customHeight="1" x14ac:dyDescent="0.2">
      <c r="A45" s="7" t="s">
        <v>81</v>
      </c>
      <c r="B45" s="4">
        <v>6619</v>
      </c>
      <c r="C45" s="4">
        <v>5692</v>
      </c>
      <c r="D45" s="4">
        <v>5157</v>
      </c>
      <c r="E45" s="4">
        <v>5783</v>
      </c>
      <c r="F45" s="13">
        <f t="shared" si="1"/>
        <v>5812.75</v>
      </c>
    </row>
    <row r="46" spans="1:6" ht="12" customHeight="1" x14ac:dyDescent="0.2">
      <c r="A46" s="7" t="s">
        <v>82</v>
      </c>
      <c r="B46" s="4">
        <v>9857</v>
      </c>
      <c r="C46" s="4">
        <v>9246</v>
      </c>
      <c r="D46" s="4">
        <v>8661</v>
      </c>
      <c r="E46" s="4">
        <v>8479</v>
      </c>
      <c r="F46" s="13">
        <f t="shared" si="1"/>
        <v>9060.75</v>
      </c>
    </row>
    <row r="47" spans="1:6" ht="12" customHeight="1" x14ac:dyDescent="0.2">
      <c r="A47" s="7" t="s">
        <v>83</v>
      </c>
      <c r="B47" s="4">
        <v>3834</v>
      </c>
      <c r="C47" s="4">
        <v>3365</v>
      </c>
      <c r="D47" s="4">
        <v>3187</v>
      </c>
      <c r="E47" s="4">
        <v>3522</v>
      </c>
      <c r="F47" s="13">
        <f t="shared" si="1"/>
        <v>3477</v>
      </c>
    </row>
    <row r="48" spans="1:6" ht="12" customHeight="1" x14ac:dyDescent="0.2">
      <c r="A48" s="7" t="s">
        <v>84</v>
      </c>
      <c r="B48" s="4">
        <v>8054</v>
      </c>
      <c r="C48" s="4">
        <v>7476</v>
      </c>
      <c r="D48" s="4">
        <v>7297</v>
      </c>
      <c r="E48" s="4">
        <v>7945</v>
      </c>
      <c r="F48" s="13">
        <f t="shared" si="1"/>
        <v>7693</v>
      </c>
    </row>
    <row r="49" spans="1:6" ht="12" customHeight="1" x14ac:dyDescent="0.2">
      <c r="A49" s="7" t="s">
        <v>85</v>
      </c>
      <c r="B49" s="4">
        <v>66274</v>
      </c>
      <c r="C49" s="4">
        <v>62658</v>
      </c>
      <c r="D49" s="4">
        <v>59587</v>
      </c>
      <c r="E49" s="4">
        <v>58608</v>
      </c>
      <c r="F49" s="13">
        <f t="shared" si="1"/>
        <v>61781.75</v>
      </c>
    </row>
    <row r="50" spans="1:6" ht="12" customHeight="1" x14ac:dyDescent="0.2">
      <c r="A50" s="7" t="s">
        <v>86</v>
      </c>
      <c r="B50" s="4">
        <v>3717</v>
      </c>
      <c r="C50" s="4">
        <v>3628</v>
      </c>
      <c r="D50" s="4">
        <v>3489</v>
      </c>
      <c r="E50" s="4">
        <v>3488</v>
      </c>
      <c r="F50" s="13">
        <f t="shared" si="1"/>
        <v>3580.5</v>
      </c>
    </row>
    <row r="51" spans="1:6" ht="12" customHeight="1" x14ac:dyDescent="0.2">
      <c r="A51" s="7" t="s">
        <v>87</v>
      </c>
      <c r="B51" s="4">
        <v>446</v>
      </c>
      <c r="C51" s="4">
        <v>409</v>
      </c>
      <c r="D51" s="4">
        <v>392</v>
      </c>
      <c r="E51" s="4">
        <v>392</v>
      </c>
      <c r="F51" s="13">
        <f t="shared" si="1"/>
        <v>409.75</v>
      </c>
    </row>
    <row r="52" spans="1:6" ht="12" customHeight="1" x14ac:dyDescent="0.2">
      <c r="A52" s="7" t="s">
        <v>88</v>
      </c>
      <c r="B52" s="4">
        <v>333</v>
      </c>
      <c r="C52" s="4">
        <v>290</v>
      </c>
      <c r="D52" s="4">
        <v>277</v>
      </c>
      <c r="E52" s="4">
        <v>293</v>
      </c>
      <c r="F52" s="13">
        <f t="shared" si="1"/>
        <v>298.25</v>
      </c>
    </row>
    <row r="53" spans="1:6" ht="12" customHeight="1" x14ac:dyDescent="0.2">
      <c r="A53" s="7" t="s">
        <v>89</v>
      </c>
      <c r="B53" s="4">
        <v>13</v>
      </c>
      <c r="C53" s="4">
        <v>13</v>
      </c>
      <c r="D53" s="4">
        <v>14</v>
      </c>
      <c r="E53" s="4">
        <v>16</v>
      </c>
      <c r="F53" s="13">
        <f t="shared" si="1"/>
        <v>14</v>
      </c>
    </row>
    <row r="54" spans="1:6" ht="12" customHeight="1" x14ac:dyDescent="0.2">
      <c r="A54" s="7" t="s">
        <v>90</v>
      </c>
      <c r="B54" s="4">
        <v>28</v>
      </c>
      <c r="C54" s="4">
        <v>29</v>
      </c>
      <c r="D54" s="4">
        <v>25</v>
      </c>
      <c r="E54" s="4">
        <v>28</v>
      </c>
      <c r="F54" s="13">
        <f t="shared" si="1"/>
        <v>27.5</v>
      </c>
    </row>
    <row r="55" spans="1:6" ht="12" customHeight="1" x14ac:dyDescent="0.2">
      <c r="A55" s="7" t="s">
        <v>91</v>
      </c>
      <c r="B55" s="4">
        <v>18</v>
      </c>
      <c r="C55" s="4">
        <v>16</v>
      </c>
      <c r="D55" s="4">
        <v>13</v>
      </c>
      <c r="E55" s="4">
        <v>14</v>
      </c>
      <c r="F55" s="13">
        <f t="shared" si="1"/>
        <v>15.25</v>
      </c>
    </row>
    <row r="56" spans="1:6" ht="12" customHeight="1" x14ac:dyDescent="0.2">
      <c r="A56" s="7" t="s">
        <v>92</v>
      </c>
      <c r="B56" s="4">
        <v>58</v>
      </c>
      <c r="C56" s="4">
        <v>53</v>
      </c>
      <c r="D56" s="4">
        <v>52</v>
      </c>
      <c r="E56" s="4">
        <v>55</v>
      </c>
      <c r="F56" s="13">
        <f t="shared" si="1"/>
        <v>54.5</v>
      </c>
    </row>
    <row r="57" spans="1:6" ht="12" customHeight="1" x14ac:dyDescent="0.2">
      <c r="A57" s="7" t="s">
        <v>93</v>
      </c>
      <c r="B57" s="4">
        <v>16</v>
      </c>
      <c r="C57" s="4">
        <v>16</v>
      </c>
      <c r="D57" s="4">
        <v>12</v>
      </c>
      <c r="E57" s="4">
        <v>15</v>
      </c>
      <c r="F57" s="13">
        <f t="shared" si="1"/>
        <v>14.75</v>
      </c>
    </row>
    <row r="58" spans="1:6" ht="12" customHeight="1" x14ac:dyDescent="0.2">
      <c r="A58" s="7" t="s">
        <v>94</v>
      </c>
      <c r="B58" s="4">
        <v>7</v>
      </c>
      <c r="C58" s="4">
        <v>6</v>
      </c>
      <c r="D58" s="4">
        <v>4</v>
      </c>
      <c r="E58" s="4">
        <v>6</v>
      </c>
      <c r="F58" s="13">
        <f t="shared" si="1"/>
        <v>5.75</v>
      </c>
    </row>
    <row r="59" spans="1:6" ht="12" customHeight="1" x14ac:dyDescent="0.2">
      <c r="A59" s="7" t="s">
        <v>95</v>
      </c>
      <c r="B59" s="4">
        <v>35</v>
      </c>
      <c r="C59" s="4">
        <v>38</v>
      </c>
      <c r="D59" s="4">
        <v>33</v>
      </c>
      <c r="E59" s="4">
        <v>27</v>
      </c>
      <c r="F59" s="13">
        <f t="shared" si="1"/>
        <v>33.25</v>
      </c>
    </row>
    <row r="60" spans="1:6" ht="12" customHeight="1" x14ac:dyDescent="0.2">
      <c r="A60" s="7" t="s">
        <v>96</v>
      </c>
      <c r="B60" s="4">
        <v>570</v>
      </c>
      <c r="C60" s="4">
        <v>554</v>
      </c>
      <c r="D60" s="4">
        <v>569</v>
      </c>
      <c r="E60" s="4">
        <v>567</v>
      </c>
      <c r="F60" s="13">
        <f t="shared" si="1"/>
        <v>565</v>
      </c>
    </row>
    <row r="61" spans="1:6" ht="12" customHeight="1" x14ac:dyDescent="0.2">
      <c r="A61" s="7" t="s">
        <v>97</v>
      </c>
      <c r="B61" s="4">
        <v>307</v>
      </c>
      <c r="C61" s="4">
        <v>289</v>
      </c>
      <c r="D61" s="4">
        <v>284</v>
      </c>
      <c r="E61" s="4">
        <v>282</v>
      </c>
      <c r="F61" s="13">
        <f t="shared" si="1"/>
        <v>290.5</v>
      </c>
    </row>
    <row r="62" spans="1:6" ht="12" customHeight="1" x14ac:dyDescent="0.2">
      <c r="A62" s="7" t="s">
        <v>98</v>
      </c>
      <c r="B62" s="4">
        <v>368</v>
      </c>
      <c r="C62" s="4">
        <v>367</v>
      </c>
      <c r="D62" s="4">
        <v>346</v>
      </c>
      <c r="E62" s="4">
        <v>366</v>
      </c>
      <c r="F62" s="13">
        <f t="shared" si="1"/>
        <v>361.75</v>
      </c>
    </row>
    <row r="63" spans="1:6" ht="12" customHeight="1" x14ac:dyDescent="0.2">
      <c r="A63" s="7" t="s">
        <v>99</v>
      </c>
      <c r="B63" s="4">
        <v>105</v>
      </c>
      <c r="C63" s="4">
        <v>98</v>
      </c>
      <c r="D63" s="4">
        <v>93</v>
      </c>
      <c r="E63" s="4">
        <v>86</v>
      </c>
      <c r="F63" s="13">
        <f t="shared" si="1"/>
        <v>95.5</v>
      </c>
    </row>
    <row r="64" spans="1:6" ht="12" customHeight="1" x14ac:dyDescent="0.2">
      <c r="A64" s="7" t="s">
        <v>100</v>
      </c>
      <c r="B64" s="4">
        <v>43</v>
      </c>
      <c r="C64" s="4">
        <v>37</v>
      </c>
      <c r="D64" s="4">
        <v>37</v>
      </c>
      <c r="E64" s="4">
        <v>35</v>
      </c>
      <c r="F64" s="13">
        <f t="shared" si="1"/>
        <v>38</v>
      </c>
    </row>
    <row r="65" spans="1:6" ht="12" customHeight="1" x14ac:dyDescent="0.2">
      <c r="A65" s="7" t="s">
        <v>101</v>
      </c>
      <c r="B65" s="4">
        <v>152</v>
      </c>
      <c r="C65" s="4">
        <v>159</v>
      </c>
      <c r="D65" s="4">
        <v>144</v>
      </c>
      <c r="E65" s="4">
        <v>148</v>
      </c>
      <c r="F65" s="13">
        <f t="shared" si="1"/>
        <v>150.75</v>
      </c>
    </row>
    <row r="66" spans="1:6" ht="12" customHeight="1" x14ac:dyDescent="0.2">
      <c r="A66" s="7" t="s">
        <v>102</v>
      </c>
      <c r="B66" s="4">
        <v>149</v>
      </c>
      <c r="C66" s="4">
        <v>154</v>
      </c>
      <c r="D66" s="4">
        <v>159</v>
      </c>
      <c r="E66" s="4">
        <v>176</v>
      </c>
      <c r="F66" s="13">
        <f t="shared" si="1"/>
        <v>159.5</v>
      </c>
    </row>
    <row r="67" spans="1:6" ht="12" customHeight="1" x14ac:dyDescent="0.2">
      <c r="A67" s="7" t="s">
        <v>103</v>
      </c>
      <c r="B67" s="4">
        <v>39</v>
      </c>
      <c r="C67" s="4">
        <v>34</v>
      </c>
      <c r="D67" s="4">
        <v>40</v>
      </c>
      <c r="E67" s="4">
        <v>38</v>
      </c>
      <c r="F67" s="13">
        <f t="shared" si="1"/>
        <v>37.75</v>
      </c>
    </row>
    <row r="68" spans="1:6" ht="12" customHeight="1" x14ac:dyDescent="0.2">
      <c r="A68" s="7" t="s">
        <v>104</v>
      </c>
      <c r="B68" s="4">
        <v>275</v>
      </c>
      <c r="C68" s="4">
        <v>274</v>
      </c>
      <c r="D68" s="4">
        <v>254</v>
      </c>
      <c r="E68" s="4">
        <v>278</v>
      </c>
      <c r="F68" s="13">
        <f t="shared" si="1"/>
        <v>270.25</v>
      </c>
    </row>
    <row r="69" spans="1:6" s="17" customFormat="1" ht="24.75" customHeight="1" x14ac:dyDescent="0.2">
      <c r="A69" s="14" t="s">
        <v>105</v>
      </c>
      <c r="B69" s="15">
        <v>111058</v>
      </c>
      <c r="C69" s="15">
        <v>104088</v>
      </c>
      <c r="D69" s="15">
        <v>99049</v>
      </c>
      <c r="E69" s="15">
        <v>99550</v>
      </c>
      <c r="F69" s="16">
        <f t="shared" si="1"/>
        <v>103436.25</v>
      </c>
    </row>
    <row r="70" spans="1:6" ht="12" customHeight="1" x14ac:dyDescent="0.2">
      <c r="A70" s="7" t="s">
        <v>106</v>
      </c>
      <c r="B70" s="13">
        <v>7164</v>
      </c>
      <c r="C70" s="4">
        <v>7037</v>
      </c>
      <c r="D70" s="4">
        <v>6869</v>
      </c>
      <c r="E70" s="4">
        <v>6843</v>
      </c>
      <c r="F70" s="13">
        <f t="shared" si="1"/>
        <v>6978.25</v>
      </c>
    </row>
    <row r="71" spans="1:6" ht="12" customHeight="1" x14ac:dyDescent="0.2">
      <c r="A71" s="7" t="s">
        <v>107</v>
      </c>
      <c r="B71" s="13">
        <v>4203</v>
      </c>
      <c r="C71" s="4">
        <v>3870</v>
      </c>
      <c r="D71" s="4">
        <v>3819</v>
      </c>
      <c r="E71" s="4">
        <v>3901</v>
      </c>
      <c r="F71" s="13">
        <f t="shared" si="1"/>
        <v>3948.25</v>
      </c>
    </row>
    <row r="72" spans="1:6" ht="12" customHeight="1" x14ac:dyDescent="0.2">
      <c r="A72" s="7" t="s">
        <v>108</v>
      </c>
      <c r="B72" s="13">
        <v>8987</v>
      </c>
      <c r="C72" s="4">
        <v>8391</v>
      </c>
      <c r="D72" s="4">
        <v>8025</v>
      </c>
      <c r="E72" s="4">
        <v>7932</v>
      </c>
      <c r="F72" s="13">
        <f t="shared" si="1"/>
        <v>8333.75</v>
      </c>
    </row>
    <row r="73" spans="1:6" ht="12" customHeight="1" x14ac:dyDescent="0.2">
      <c r="A73" s="7" t="s">
        <v>109</v>
      </c>
      <c r="B73" s="13">
        <v>1159</v>
      </c>
      <c r="C73" s="4">
        <v>1124</v>
      </c>
      <c r="D73" s="4">
        <v>1102</v>
      </c>
      <c r="E73" s="4">
        <v>1109</v>
      </c>
      <c r="F73" s="13">
        <f t="shared" si="1"/>
        <v>1123.5</v>
      </c>
    </row>
    <row r="74" spans="1:6" ht="12" customHeight="1" x14ac:dyDescent="0.2">
      <c r="A74" s="7" t="s">
        <v>110</v>
      </c>
      <c r="B74" s="13">
        <v>2614</v>
      </c>
      <c r="C74" s="4">
        <v>2581</v>
      </c>
      <c r="D74" s="4">
        <v>2458</v>
      </c>
      <c r="E74" s="4">
        <v>2454</v>
      </c>
      <c r="F74" s="13">
        <f t="shared" si="1"/>
        <v>2526.75</v>
      </c>
    </row>
    <row r="75" spans="1:6" ht="12" customHeight="1" x14ac:dyDescent="0.2">
      <c r="A75" s="7" t="s">
        <v>111</v>
      </c>
      <c r="B75" s="13">
        <v>738</v>
      </c>
      <c r="C75" s="4">
        <v>713</v>
      </c>
      <c r="D75" s="4">
        <v>694</v>
      </c>
      <c r="E75" s="4">
        <v>709</v>
      </c>
      <c r="F75" s="13">
        <f t="shared" si="1"/>
        <v>713.5</v>
      </c>
    </row>
    <row r="76" spans="1:6" ht="12" customHeight="1" x14ac:dyDescent="0.2">
      <c r="A76" s="7" t="s">
        <v>112</v>
      </c>
      <c r="B76" s="13">
        <v>1224</v>
      </c>
      <c r="C76" s="4">
        <v>1143</v>
      </c>
      <c r="D76" s="4">
        <v>1151</v>
      </c>
      <c r="E76" s="4">
        <v>1143</v>
      </c>
      <c r="F76" s="13">
        <f t="shared" si="1"/>
        <v>1165.25</v>
      </c>
    </row>
    <row r="77" spans="1:6" ht="12" customHeight="1" x14ac:dyDescent="0.2">
      <c r="A77" s="7" t="s">
        <v>113</v>
      </c>
      <c r="B77" s="13">
        <v>570</v>
      </c>
      <c r="C77" s="4">
        <v>575</v>
      </c>
      <c r="D77" s="4">
        <v>592</v>
      </c>
      <c r="E77" s="4">
        <v>609</v>
      </c>
      <c r="F77" s="13">
        <f t="shared" si="1"/>
        <v>586.5</v>
      </c>
    </row>
    <row r="78" spans="1:6" ht="12" customHeight="1" x14ac:dyDescent="0.2">
      <c r="A78" s="7" t="s">
        <v>114</v>
      </c>
      <c r="B78" s="13">
        <v>13</v>
      </c>
      <c r="C78" s="4">
        <v>10</v>
      </c>
      <c r="D78" s="4">
        <v>11</v>
      </c>
      <c r="E78" s="4">
        <v>13</v>
      </c>
      <c r="F78" s="13">
        <f t="shared" si="1"/>
        <v>11.75</v>
      </c>
    </row>
    <row r="79" spans="1:6" ht="12" customHeight="1" x14ac:dyDescent="0.2">
      <c r="A79" s="7" t="s">
        <v>115</v>
      </c>
      <c r="B79" s="13">
        <v>21</v>
      </c>
      <c r="C79" s="4">
        <v>20</v>
      </c>
      <c r="D79" s="4">
        <v>16</v>
      </c>
      <c r="E79" s="4">
        <v>19</v>
      </c>
      <c r="F79" s="13">
        <f t="shared" si="1"/>
        <v>19</v>
      </c>
    </row>
    <row r="80" spans="1:6" ht="12" customHeight="1" x14ac:dyDescent="0.2">
      <c r="A80" s="7" t="s">
        <v>116</v>
      </c>
      <c r="B80" s="13">
        <v>14</v>
      </c>
      <c r="C80" s="4">
        <v>10</v>
      </c>
      <c r="D80" s="4">
        <v>9</v>
      </c>
      <c r="E80" s="4">
        <v>10</v>
      </c>
      <c r="F80" s="13">
        <f t="shared" si="1"/>
        <v>10.75</v>
      </c>
    </row>
    <row r="81" spans="1:6" ht="12" customHeight="1" x14ac:dyDescent="0.2">
      <c r="A81" s="7" t="s">
        <v>117</v>
      </c>
      <c r="B81" s="13">
        <v>13</v>
      </c>
      <c r="C81" s="4">
        <v>10</v>
      </c>
      <c r="D81" s="4">
        <v>10</v>
      </c>
      <c r="E81" s="4">
        <v>10</v>
      </c>
      <c r="F81" s="13">
        <f t="shared" si="1"/>
        <v>10.75</v>
      </c>
    </row>
    <row r="82" spans="1:6" ht="12" customHeight="1" x14ac:dyDescent="0.2">
      <c r="A82" s="7" t="s">
        <v>118</v>
      </c>
      <c r="B82" s="13">
        <v>13</v>
      </c>
      <c r="C82" s="4">
        <v>13</v>
      </c>
      <c r="D82" s="4">
        <v>9</v>
      </c>
      <c r="E82" s="4">
        <v>12</v>
      </c>
      <c r="F82" s="13">
        <f t="shared" si="1"/>
        <v>11.75</v>
      </c>
    </row>
    <row r="83" spans="1:6" ht="12" customHeight="1" x14ac:dyDescent="0.2">
      <c r="A83" s="7" t="s">
        <v>119</v>
      </c>
      <c r="B83" s="13">
        <v>6</v>
      </c>
      <c r="C83" s="4">
        <v>5</v>
      </c>
      <c r="D83" s="4">
        <v>5</v>
      </c>
      <c r="E83" s="4">
        <v>7</v>
      </c>
      <c r="F83" s="13">
        <f t="shared" si="1"/>
        <v>5.75</v>
      </c>
    </row>
    <row r="84" spans="1:6" ht="12" customHeight="1" x14ac:dyDescent="0.2">
      <c r="A84" s="7" t="s">
        <v>120</v>
      </c>
      <c r="B84" s="13">
        <v>47</v>
      </c>
      <c r="C84" s="4">
        <v>39</v>
      </c>
      <c r="D84" s="4">
        <v>42</v>
      </c>
      <c r="E84" s="4">
        <v>39</v>
      </c>
      <c r="F84" s="13">
        <f t="shared" si="1"/>
        <v>41.75</v>
      </c>
    </row>
    <row r="85" spans="1:6" ht="12" customHeight="1" x14ac:dyDescent="0.2">
      <c r="A85" s="7" t="s">
        <v>121</v>
      </c>
      <c r="B85" s="13">
        <v>75</v>
      </c>
      <c r="C85" s="4">
        <v>62</v>
      </c>
      <c r="D85" s="4">
        <v>60</v>
      </c>
      <c r="E85" s="4">
        <v>59</v>
      </c>
      <c r="F85" s="13">
        <f t="shared" si="1"/>
        <v>64</v>
      </c>
    </row>
    <row r="86" spans="1:6" ht="12" customHeight="1" x14ac:dyDescent="0.2">
      <c r="A86" s="7" t="s">
        <v>122</v>
      </c>
      <c r="B86" s="13">
        <v>19</v>
      </c>
      <c r="C86" s="4">
        <v>18</v>
      </c>
      <c r="D86" s="4">
        <v>17</v>
      </c>
      <c r="E86" s="4">
        <v>18</v>
      </c>
      <c r="F86" s="13">
        <f t="shared" si="1"/>
        <v>18</v>
      </c>
    </row>
    <row r="87" spans="1:6" ht="12" customHeight="1" x14ac:dyDescent="0.2">
      <c r="A87" s="7" t="s">
        <v>123</v>
      </c>
      <c r="B87" s="13">
        <v>9</v>
      </c>
      <c r="C87" s="4">
        <v>7</v>
      </c>
      <c r="D87" s="4">
        <v>8</v>
      </c>
      <c r="E87" s="4">
        <v>9</v>
      </c>
      <c r="F87" s="13">
        <f t="shared" si="1"/>
        <v>8.25</v>
      </c>
    </row>
    <row r="88" spans="1:6" s="17" customFormat="1" ht="24.75" customHeight="1" x14ac:dyDescent="0.2">
      <c r="A88" s="14" t="s">
        <v>124</v>
      </c>
      <c r="B88" s="15">
        <v>26889</v>
      </c>
      <c r="C88" s="15">
        <v>25628</v>
      </c>
      <c r="D88" s="15">
        <v>24897</v>
      </c>
      <c r="E88" s="15">
        <v>24896</v>
      </c>
      <c r="F88" s="16">
        <f t="shared" si="1"/>
        <v>25577.5</v>
      </c>
    </row>
    <row r="89" spans="1:6" ht="12" customHeight="1" x14ac:dyDescent="0.2">
      <c r="A89" s="8" t="s">
        <v>125</v>
      </c>
      <c r="B89" s="13">
        <v>1120</v>
      </c>
      <c r="C89" s="4">
        <v>1077</v>
      </c>
      <c r="D89" s="4">
        <v>1021</v>
      </c>
      <c r="E89" s="4">
        <v>1029</v>
      </c>
      <c r="F89" s="13">
        <f t="shared" si="1"/>
        <v>1061.75</v>
      </c>
    </row>
    <row r="90" spans="1:6" ht="12" customHeight="1" x14ac:dyDescent="0.2">
      <c r="A90" s="8" t="s">
        <v>126</v>
      </c>
      <c r="B90" s="13">
        <v>293</v>
      </c>
      <c r="C90" s="4">
        <v>304</v>
      </c>
      <c r="D90" s="4">
        <v>291</v>
      </c>
      <c r="E90" s="4">
        <v>318</v>
      </c>
      <c r="F90" s="13">
        <f t="shared" si="1"/>
        <v>301.5</v>
      </c>
    </row>
    <row r="91" spans="1:6" ht="12" customHeight="1" x14ac:dyDescent="0.2">
      <c r="A91" s="8" t="s">
        <v>127</v>
      </c>
      <c r="B91" s="13">
        <v>75487</v>
      </c>
      <c r="C91" s="4">
        <v>70661</v>
      </c>
      <c r="D91" s="4">
        <v>69572</v>
      </c>
      <c r="E91" s="4">
        <v>70929</v>
      </c>
      <c r="F91" s="13">
        <f t="shared" si="1"/>
        <v>71662.25</v>
      </c>
    </row>
    <row r="92" spans="1:6" ht="12" customHeight="1" x14ac:dyDescent="0.2">
      <c r="A92" s="8" t="s">
        <v>128</v>
      </c>
      <c r="B92" s="13">
        <v>371</v>
      </c>
      <c r="C92" s="4">
        <v>342</v>
      </c>
      <c r="D92" s="4">
        <v>282</v>
      </c>
      <c r="E92" s="4">
        <v>299</v>
      </c>
      <c r="F92" s="13">
        <f t="shared" si="1"/>
        <v>323.5</v>
      </c>
    </row>
    <row r="93" spans="1:6" ht="12" customHeight="1" x14ac:dyDescent="0.2">
      <c r="A93" s="8" t="s">
        <v>129</v>
      </c>
      <c r="B93" s="13">
        <v>2001</v>
      </c>
      <c r="C93" s="4">
        <v>1904</v>
      </c>
      <c r="D93" s="4">
        <v>1842</v>
      </c>
      <c r="E93" s="4">
        <v>1834</v>
      </c>
      <c r="F93" s="13">
        <f t="shared" si="1"/>
        <v>1895.25</v>
      </c>
    </row>
    <row r="94" spans="1:6" ht="12" customHeight="1" x14ac:dyDescent="0.2">
      <c r="A94" s="8" t="s">
        <v>130</v>
      </c>
      <c r="B94" s="13">
        <v>2250</v>
      </c>
      <c r="C94" s="4">
        <v>2202</v>
      </c>
      <c r="D94" s="4">
        <v>2145</v>
      </c>
      <c r="E94" s="4">
        <v>2160</v>
      </c>
      <c r="F94" s="13">
        <f t="shared" si="1"/>
        <v>2189.25</v>
      </c>
    </row>
    <row r="95" spans="1:6" ht="12" customHeight="1" x14ac:dyDescent="0.2">
      <c r="A95" s="8" t="s">
        <v>131</v>
      </c>
      <c r="B95" s="13">
        <v>3796</v>
      </c>
      <c r="C95" s="4">
        <v>3580</v>
      </c>
      <c r="D95" s="4">
        <v>3372</v>
      </c>
      <c r="E95" s="4">
        <v>3364</v>
      </c>
      <c r="F95" s="13">
        <f t="shared" si="1"/>
        <v>3528</v>
      </c>
    </row>
    <row r="96" spans="1:6" ht="12" customHeight="1" x14ac:dyDescent="0.2">
      <c r="A96" s="8" t="s">
        <v>132</v>
      </c>
      <c r="B96" s="13">
        <v>6181</v>
      </c>
      <c r="C96" s="4">
        <v>6050</v>
      </c>
      <c r="D96" s="4">
        <v>5926</v>
      </c>
      <c r="E96" s="4">
        <v>6068</v>
      </c>
      <c r="F96" s="13">
        <f t="shared" si="1"/>
        <v>6056.25</v>
      </c>
    </row>
    <row r="97" spans="1:6" ht="12" customHeight="1" x14ac:dyDescent="0.2">
      <c r="A97" s="8" t="s">
        <v>133</v>
      </c>
      <c r="B97" s="13">
        <v>11730</v>
      </c>
      <c r="C97" s="4">
        <v>11168</v>
      </c>
      <c r="D97" s="4">
        <v>11179</v>
      </c>
      <c r="E97" s="4">
        <v>11558</v>
      </c>
      <c r="F97" s="13">
        <f t="shared" si="1"/>
        <v>11408.75</v>
      </c>
    </row>
    <row r="98" spans="1:6" ht="12" customHeight="1" x14ac:dyDescent="0.2">
      <c r="A98" s="8" t="s">
        <v>134</v>
      </c>
      <c r="B98" s="13">
        <v>211</v>
      </c>
      <c r="C98" s="4">
        <v>201</v>
      </c>
      <c r="D98" s="4">
        <v>194</v>
      </c>
      <c r="E98" s="4">
        <v>205</v>
      </c>
      <c r="F98" s="13">
        <f t="shared" si="1"/>
        <v>202.75</v>
      </c>
    </row>
    <row r="99" spans="1:6" ht="12" customHeight="1" x14ac:dyDescent="0.2">
      <c r="A99" s="8" t="s">
        <v>135</v>
      </c>
      <c r="B99" s="13">
        <v>23</v>
      </c>
      <c r="C99" s="4">
        <v>22</v>
      </c>
      <c r="D99" s="4">
        <v>24</v>
      </c>
      <c r="E99" s="4">
        <v>26</v>
      </c>
      <c r="F99" s="13">
        <f t="shared" si="1"/>
        <v>23.75</v>
      </c>
    </row>
    <row r="100" spans="1:6" s="17" customFormat="1" ht="24.75" customHeight="1" x14ac:dyDescent="0.2">
      <c r="A100" s="14" t="s">
        <v>136</v>
      </c>
      <c r="B100" s="15">
        <v>103463</v>
      </c>
      <c r="C100" s="15">
        <v>97511</v>
      </c>
      <c r="D100" s="15">
        <v>95848</v>
      </c>
      <c r="E100" s="15">
        <v>97790</v>
      </c>
      <c r="F100" s="16">
        <f t="shared" si="1"/>
        <v>98653</v>
      </c>
    </row>
    <row r="101" spans="1:6" s="25" customFormat="1" ht="16.5" customHeight="1" thickBot="1" x14ac:dyDescent="0.25">
      <c r="A101" s="22" t="s">
        <v>137</v>
      </c>
      <c r="B101" s="23">
        <v>548100</v>
      </c>
      <c r="C101" s="24">
        <v>517229</v>
      </c>
      <c r="D101" s="24">
        <v>501966</v>
      </c>
      <c r="E101" s="24">
        <v>502005</v>
      </c>
      <c r="F101" s="23">
        <f t="shared" si="1"/>
        <v>517325</v>
      </c>
    </row>
    <row r="102" spans="1:6" ht="12.75" customHeight="1" thickTop="1" x14ac:dyDescent="0.2">
      <c r="A102" s="9"/>
    </row>
    <row r="103" spans="1:6" x14ac:dyDescent="0.2">
      <c r="A103" s="9"/>
    </row>
    <row r="104" spans="1:6" s="27" customFormat="1" ht="12.75" x14ac:dyDescent="0.2">
      <c r="A104" s="26" t="s">
        <v>1</v>
      </c>
    </row>
    <row r="105" spans="1:6" x14ac:dyDescent="0.2">
      <c r="B105" s="20"/>
    </row>
    <row r="112" spans="1:6" ht="12.75" customHeight="1" x14ac:dyDescent="0.2"/>
  </sheetData>
  <phoneticPr fontId="0" type="noConversion"/>
  <pageMargins left="0.5" right="0.5" top="0.5" bottom="0.5" header="0.5" footer="0.3"/>
  <pageSetup fitToHeight="0" orientation="portrait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4"/>
  <sheetViews>
    <sheetView workbookViewId="0"/>
  </sheetViews>
  <sheetFormatPr defaultColWidth="9.140625" defaultRowHeight="12" x14ac:dyDescent="0.2"/>
  <cols>
    <col min="1" max="1" width="34.7109375" style="53" customWidth="1"/>
    <col min="2" max="5" width="11.7109375" style="53" customWidth="1"/>
    <col min="6" max="6" width="13.7109375" style="53" customWidth="1"/>
    <col min="7" max="16384" width="9.140625" style="53"/>
  </cols>
  <sheetData>
    <row r="1" spans="1:6" ht="12" customHeight="1" x14ac:dyDescent="0.2">
      <c r="A1" s="51" t="s">
        <v>33</v>
      </c>
      <c r="B1" s="52"/>
      <c r="C1" s="52"/>
      <c r="D1" s="52"/>
      <c r="E1" s="52"/>
    </row>
    <row r="2" spans="1:6" ht="12" customHeight="1" x14ac:dyDescent="0.2">
      <c r="A2" s="51" t="str">
        <f>'Pregnant Women Participating'!A2</f>
        <v>FISCAL YEAR 2026</v>
      </c>
      <c r="B2" s="52"/>
      <c r="C2" s="52"/>
      <c r="D2" s="52"/>
      <c r="E2" s="52"/>
    </row>
    <row r="3" spans="1:6" ht="12" customHeight="1" x14ac:dyDescent="0.2">
      <c r="A3" s="54" t="str">
        <f>'Pregnant Women Participating'!A3</f>
        <v>Data as of April 10, 2026</v>
      </c>
      <c r="B3" s="52"/>
      <c r="C3" s="52"/>
      <c r="D3" s="52"/>
      <c r="E3" s="52"/>
    </row>
    <row r="4" spans="1:6" ht="12" customHeight="1" x14ac:dyDescent="0.2">
      <c r="A4" s="52"/>
      <c r="B4" s="52"/>
      <c r="C4" s="52"/>
      <c r="D4" s="52"/>
      <c r="E4" s="52"/>
    </row>
    <row r="5" spans="1:6" ht="24" customHeight="1" x14ac:dyDescent="0.2">
      <c r="A5" s="55" t="s">
        <v>0</v>
      </c>
      <c r="B5" s="56">
        <f>DATE(RIGHT(A2,4)-1,10,1)</f>
        <v>45931</v>
      </c>
      <c r="C5" s="57">
        <f>DATE(RIGHT(A2,4)-1,11,1)</f>
        <v>45962</v>
      </c>
      <c r="D5" s="57">
        <f>DATE(RIGHT(A2,4)-1,12,1)</f>
        <v>45992</v>
      </c>
      <c r="E5" s="58">
        <f>DATE(RIGHT(A2,4),1,1)</f>
        <v>46023</v>
      </c>
      <c r="F5" s="59" t="s">
        <v>12</v>
      </c>
    </row>
    <row r="6" spans="1:6" ht="12" customHeight="1" x14ac:dyDescent="0.2">
      <c r="A6" s="60" t="str">
        <f>'Pregnant Women Participating'!A6</f>
        <v>Connecticut</v>
      </c>
      <c r="B6" s="61">
        <v>1631</v>
      </c>
      <c r="C6" s="62">
        <v>1632</v>
      </c>
      <c r="D6" s="62">
        <v>1590</v>
      </c>
      <c r="E6" s="63">
        <v>1537</v>
      </c>
      <c r="F6" s="61">
        <f t="shared" ref="F6:F101" si="0">IF(SUM(B6:E6)&gt;0,AVERAGE(B6:E6),"0")</f>
        <v>1597.5</v>
      </c>
    </row>
    <row r="7" spans="1:6" ht="12" customHeight="1" x14ac:dyDescent="0.2">
      <c r="A7" s="60" t="str">
        <f>'Pregnant Women Participating'!A7</f>
        <v>Maine</v>
      </c>
      <c r="B7" s="61">
        <v>993</v>
      </c>
      <c r="C7" s="62">
        <v>956</v>
      </c>
      <c r="D7" s="62">
        <v>935</v>
      </c>
      <c r="E7" s="63">
        <v>956</v>
      </c>
      <c r="F7" s="61">
        <f t="shared" si="0"/>
        <v>960</v>
      </c>
    </row>
    <row r="8" spans="1:6" ht="12" customHeight="1" x14ac:dyDescent="0.2">
      <c r="A8" s="60" t="str">
        <f>'Pregnant Women Participating'!A8</f>
        <v>Massachusetts</v>
      </c>
      <c r="B8" s="61">
        <v>4133</v>
      </c>
      <c r="C8" s="62">
        <v>4048</v>
      </c>
      <c r="D8" s="62">
        <v>4006</v>
      </c>
      <c r="E8" s="63">
        <v>4001</v>
      </c>
      <c r="F8" s="61">
        <f t="shared" si="0"/>
        <v>4047</v>
      </c>
    </row>
    <row r="9" spans="1:6" ht="12" customHeight="1" x14ac:dyDescent="0.2">
      <c r="A9" s="60" t="str">
        <f>'Pregnant Women Participating'!A9</f>
        <v>New Hampshire</v>
      </c>
      <c r="B9" s="61">
        <v>662</v>
      </c>
      <c r="C9" s="62">
        <v>650</v>
      </c>
      <c r="D9" s="62">
        <v>628</v>
      </c>
      <c r="E9" s="63">
        <v>649</v>
      </c>
      <c r="F9" s="61">
        <f t="shared" si="0"/>
        <v>647.25</v>
      </c>
    </row>
    <row r="10" spans="1:6" ht="12" customHeight="1" x14ac:dyDescent="0.2">
      <c r="A10" s="60" t="str">
        <f>'Pregnant Women Participating'!A10</f>
        <v>New York</v>
      </c>
      <c r="B10" s="61">
        <v>14912</v>
      </c>
      <c r="C10" s="62">
        <v>14777</v>
      </c>
      <c r="D10" s="62">
        <v>14636</v>
      </c>
      <c r="E10" s="63">
        <v>14556</v>
      </c>
      <c r="F10" s="61">
        <f t="shared" si="0"/>
        <v>14720.25</v>
      </c>
    </row>
    <row r="11" spans="1:6" ht="12" customHeight="1" x14ac:dyDescent="0.2">
      <c r="A11" s="60" t="str">
        <f>'Pregnant Women Participating'!A11</f>
        <v>Rhode Island</v>
      </c>
      <c r="B11" s="61">
        <v>550</v>
      </c>
      <c r="C11" s="62">
        <v>539</v>
      </c>
      <c r="D11" s="62">
        <v>529</v>
      </c>
      <c r="E11" s="63">
        <v>539</v>
      </c>
      <c r="F11" s="61">
        <f t="shared" si="0"/>
        <v>539.25</v>
      </c>
    </row>
    <row r="12" spans="1:6" ht="12" customHeight="1" x14ac:dyDescent="0.2">
      <c r="A12" s="60" t="str">
        <f>'Pregnant Women Participating'!A12</f>
        <v>Vermont</v>
      </c>
      <c r="B12" s="61">
        <v>716</v>
      </c>
      <c r="C12" s="62">
        <v>724</v>
      </c>
      <c r="D12" s="62">
        <v>738</v>
      </c>
      <c r="E12" s="63">
        <v>737</v>
      </c>
      <c r="F12" s="61">
        <f t="shared" si="0"/>
        <v>728.75</v>
      </c>
    </row>
    <row r="13" spans="1:6" ht="12" customHeight="1" x14ac:dyDescent="0.2">
      <c r="A13" s="60" t="str">
        <f>'Pregnant Women Participating'!A13</f>
        <v>Virgin Islands</v>
      </c>
      <c r="B13" s="61">
        <v>59</v>
      </c>
      <c r="C13" s="62">
        <v>48</v>
      </c>
      <c r="D13" s="62">
        <v>52</v>
      </c>
      <c r="E13" s="63">
        <v>0</v>
      </c>
      <c r="F13" s="61">
        <f t="shared" si="0"/>
        <v>39.75</v>
      </c>
    </row>
    <row r="14" spans="1:6" ht="12" customHeight="1" x14ac:dyDescent="0.2">
      <c r="A14" s="60" t="str">
        <f>'Pregnant Women Participating'!A14</f>
        <v>Pleasant Point, ME</v>
      </c>
      <c r="B14" s="61">
        <v>2</v>
      </c>
      <c r="C14" s="62">
        <v>1</v>
      </c>
      <c r="D14" s="62">
        <v>1</v>
      </c>
      <c r="E14" s="63">
        <v>1</v>
      </c>
      <c r="F14" s="61">
        <f t="shared" si="0"/>
        <v>1.25</v>
      </c>
    </row>
    <row r="15" spans="1:6" s="68" customFormat="1" ht="24.75" customHeight="1" x14ac:dyDescent="0.2">
      <c r="A15" s="64" t="str">
        <f>'Pregnant Women Participating'!A15</f>
        <v>Northeast Region</v>
      </c>
      <c r="B15" s="65">
        <v>23658</v>
      </c>
      <c r="C15" s="66">
        <v>23375</v>
      </c>
      <c r="D15" s="66">
        <v>23115</v>
      </c>
      <c r="E15" s="67">
        <v>22976</v>
      </c>
      <c r="F15" s="65">
        <f t="shared" si="0"/>
        <v>23281</v>
      </c>
    </row>
    <row r="16" spans="1:6" ht="12" customHeight="1" x14ac:dyDescent="0.2">
      <c r="A16" s="60" t="str">
        <f>'Pregnant Women Participating'!A16</f>
        <v>Delaware</v>
      </c>
      <c r="B16" s="61">
        <v>572</v>
      </c>
      <c r="C16" s="62">
        <v>562</v>
      </c>
      <c r="D16" s="62">
        <v>560</v>
      </c>
      <c r="E16" s="63">
        <v>565</v>
      </c>
      <c r="F16" s="61">
        <f t="shared" si="0"/>
        <v>564.75</v>
      </c>
    </row>
    <row r="17" spans="1:6" ht="12" customHeight="1" x14ac:dyDescent="0.2">
      <c r="A17" s="60" t="str">
        <f>'Pregnant Women Participating'!A17</f>
        <v>District of Columbia</v>
      </c>
      <c r="B17" s="61">
        <v>312</v>
      </c>
      <c r="C17" s="62">
        <v>305</v>
      </c>
      <c r="D17" s="62">
        <v>307</v>
      </c>
      <c r="E17" s="63">
        <v>306</v>
      </c>
      <c r="F17" s="61">
        <f t="shared" si="0"/>
        <v>307.5</v>
      </c>
    </row>
    <row r="18" spans="1:6" ht="12" customHeight="1" x14ac:dyDescent="0.2">
      <c r="A18" s="60" t="str">
        <f>'Pregnant Women Participating'!A18</f>
        <v>Maryland</v>
      </c>
      <c r="B18" s="61">
        <v>4411</v>
      </c>
      <c r="C18" s="62">
        <v>4258</v>
      </c>
      <c r="D18" s="62">
        <v>4123</v>
      </c>
      <c r="E18" s="63">
        <v>4038</v>
      </c>
      <c r="F18" s="61">
        <f t="shared" si="0"/>
        <v>4207.5</v>
      </c>
    </row>
    <row r="19" spans="1:6" ht="12" customHeight="1" x14ac:dyDescent="0.2">
      <c r="A19" s="60" t="str">
        <f>'Pregnant Women Participating'!A19</f>
        <v>New Jersey</v>
      </c>
      <c r="B19" s="61">
        <v>6575</v>
      </c>
      <c r="C19" s="62">
        <v>6510</v>
      </c>
      <c r="D19" s="62">
        <v>6436</v>
      </c>
      <c r="E19" s="63">
        <v>6477</v>
      </c>
      <c r="F19" s="61">
        <f t="shared" si="0"/>
        <v>6499.5</v>
      </c>
    </row>
    <row r="20" spans="1:6" ht="12" customHeight="1" x14ac:dyDescent="0.2">
      <c r="A20" s="60" t="str">
        <f>'Pregnant Women Participating'!A20</f>
        <v>Pennsylvania</v>
      </c>
      <c r="B20" s="61">
        <v>5886</v>
      </c>
      <c r="C20" s="62">
        <v>5759</v>
      </c>
      <c r="D20" s="62">
        <v>5666</v>
      </c>
      <c r="E20" s="63">
        <v>5596</v>
      </c>
      <c r="F20" s="61">
        <f t="shared" si="0"/>
        <v>5726.75</v>
      </c>
    </row>
    <row r="21" spans="1:6" ht="12" customHeight="1" x14ac:dyDescent="0.2">
      <c r="A21" s="60" t="str">
        <f>'Pregnant Women Participating'!A21</f>
        <v>Puerto Rico</v>
      </c>
      <c r="B21" s="61">
        <v>2823</v>
      </c>
      <c r="C21" s="62">
        <v>2828</v>
      </c>
      <c r="D21" s="62">
        <v>2790</v>
      </c>
      <c r="E21" s="63">
        <v>2807</v>
      </c>
      <c r="F21" s="61">
        <f t="shared" si="0"/>
        <v>2812</v>
      </c>
    </row>
    <row r="22" spans="1:6" ht="12" customHeight="1" x14ac:dyDescent="0.2">
      <c r="A22" s="60" t="str">
        <f>'Pregnant Women Participating'!A22</f>
        <v>Virginia</v>
      </c>
      <c r="B22" s="61">
        <v>3629</v>
      </c>
      <c r="C22" s="62">
        <v>3546</v>
      </c>
      <c r="D22" s="62">
        <v>3547</v>
      </c>
      <c r="E22" s="63">
        <v>3459</v>
      </c>
      <c r="F22" s="61">
        <f t="shared" si="0"/>
        <v>3545.25</v>
      </c>
    </row>
    <row r="23" spans="1:6" ht="12" customHeight="1" x14ac:dyDescent="0.2">
      <c r="A23" s="60" t="str">
        <f>'Pregnant Women Participating'!A23</f>
        <v>West Virginia</v>
      </c>
      <c r="B23" s="61">
        <v>1359</v>
      </c>
      <c r="C23" s="62">
        <v>1358</v>
      </c>
      <c r="D23" s="62">
        <v>1364</v>
      </c>
      <c r="E23" s="63">
        <v>1339</v>
      </c>
      <c r="F23" s="61">
        <f t="shared" si="0"/>
        <v>1355</v>
      </c>
    </row>
    <row r="24" spans="1:6" s="68" customFormat="1" ht="24.75" customHeight="1" x14ac:dyDescent="0.2">
      <c r="A24" s="64" t="str">
        <f>'Pregnant Women Participating'!A24</f>
        <v>Mid-Atlantic Region</v>
      </c>
      <c r="B24" s="65">
        <v>25567</v>
      </c>
      <c r="C24" s="66">
        <v>25126</v>
      </c>
      <c r="D24" s="66">
        <v>24793</v>
      </c>
      <c r="E24" s="67">
        <v>24587</v>
      </c>
      <c r="F24" s="65">
        <f t="shared" si="0"/>
        <v>25018.25</v>
      </c>
    </row>
    <row r="25" spans="1:6" ht="12" customHeight="1" x14ac:dyDescent="0.2">
      <c r="A25" s="60" t="str">
        <f>'Pregnant Women Participating'!A25</f>
        <v>Alabama</v>
      </c>
      <c r="B25" s="61">
        <v>2373</v>
      </c>
      <c r="C25" s="62">
        <v>2238</v>
      </c>
      <c r="D25" s="62">
        <v>2230</v>
      </c>
      <c r="E25" s="63">
        <v>2280</v>
      </c>
      <c r="F25" s="61">
        <f t="shared" si="0"/>
        <v>2280.25</v>
      </c>
    </row>
    <row r="26" spans="1:6" ht="12" customHeight="1" x14ac:dyDescent="0.2">
      <c r="A26" s="60" t="str">
        <f>'Pregnant Women Participating'!A26</f>
        <v>Florida</v>
      </c>
      <c r="B26" s="61">
        <v>15862</v>
      </c>
      <c r="C26" s="62">
        <v>15421</v>
      </c>
      <c r="D26" s="62">
        <v>14996</v>
      </c>
      <c r="E26" s="63">
        <v>14784</v>
      </c>
      <c r="F26" s="61">
        <f t="shared" si="0"/>
        <v>15265.75</v>
      </c>
    </row>
    <row r="27" spans="1:6" ht="12" customHeight="1" x14ac:dyDescent="0.2">
      <c r="A27" s="60" t="str">
        <f>'Pregnant Women Participating'!A27</f>
        <v>Georgia</v>
      </c>
      <c r="B27" s="61">
        <v>6863</v>
      </c>
      <c r="C27" s="62">
        <v>6937</v>
      </c>
      <c r="D27" s="62">
        <v>6928</v>
      </c>
      <c r="E27" s="63">
        <v>6830</v>
      </c>
      <c r="F27" s="61">
        <f t="shared" si="0"/>
        <v>6889.5</v>
      </c>
    </row>
    <row r="28" spans="1:6" ht="12" customHeight="1" x14ac:dyDescent="0.2">
      <c r="A28" s="60" t="str">
        <f>'Pregnant Women Participating'!A28</f>
        <v>Kentucky</v>
      </c>
      <c r="B28" s="61">
        <v>3117</v>
      </c>
      <c r="C28" s="62">
        <v>3065</v>
      </c>
      <c r="D28" s="62">
        <v>3063</v>
      </c>
      <c r="E28" s="63">
        <v>3035</v>
      </c>
      <c r="F28" s="61">
        <f t="shared" si="0"/>
        <v>3070</v>
      </c>
    </row>
    <row r="29" spans="1:6" ht="12" customHeight="1" x14ac:dyDescent="0.2">
      <c r="A29" s="60" t="str">
        <f>'Pregnant Women Participating'!A29</f>
        <v>Mississippi</v>
      </c>
      <c r="B29" s="61">
        <v>1260</v>
      </c>
      <c r="C29" s="62">
        <v>1296</v>
      </c>
      <c r="D29" s="62">
        <v>1214</v>
      </c>
      <c r="E29" s="63">
        <v>1097</v>
      </c>
      <c r="F29" s="61">
        <f t="shared" si="0"/>
        <v>1216.75</v>
      </c>
    </row>
    <row r="30" spans="1:6" ht="12" customHeight="1" x14ac:dyDescent="0.2">
      <c r="A30" s="60" t="str">
        <f>'Pregnant Women Participating'!A30</f>
        <v>North Carolina</v>
      </c>
      <c r="B30" s="61">
        <v>10261</v>
      </c>
      <c r="C30" s="62">
        <v>10071</v>
      </c>
      <c r="D30" s="62">
        <v>9977</v>
      </c>
      <c r="E30" s="63">
        <v>9968</v>
      </c>
      <c r="F30" s="61">
        <f t="shared" si="0"/>
        <v>10069.25</v>
      </c>
    </row>
    <row r="31" spans="1:6" ht="12" customHeight="1" x14ac:dyDescent="0.2">
      <c r="A31" s="60" t="str">
        <f>'Pregnant Women Participating'!A31</f>
        <v>South Carolina</v>
      </c>
      <c r="B31" s="61">
        <v>2823</v>
      </c>
      <c r="C31" s="62">
        <v>2771</v>
      </c>
      <c r="D31" s="62">
        <v>2726</v>
      </c>
      <c r="E31" s="63">
        <v>2690</v>
      </c>
      <c r="F31" s="61">
        <f t="shared" si="0"/>
        <v>2752.5</v>
      </c>
    </row>
    <row r="32" spans="1:6" ht="12" customHeight="1" x14ac:dyDescent="0.2">
      <c r="A32" s="60" t="str">
        <f>'Pregnant Women Participating'!A32</f>
        <v>Tennessee</v>
      </c>
      <c r="B32" s="61">
        <v>5774</v>
      </c>
      <c r="C32" s="62">
        <v>5663</v>
      </c>
      <c r="D32" s="62">
        <v>5489</v>
      </c>
      <c r="E32" s="63">
        <v>5338</v>
      </c>
      <c r="F32" s="61">
        <f t="shared" si="0"/>
        <v>5566</v>
      </c>
    </row>
    <row r="33" spans="1:6" ht="12" customHeight="1" x14ac:dyDescent="0.2">
      <c r="A33" s="60" t="str">
        <f>'Pregnant Women Participating'!A33</f>
        <v>Choctaw Indians, MS</v>
      </c>
      <c r="B33" s="61">
        <v>5</v>
      </c>
      <c r="C33" s="62">
        <v>5</v>
      </c>
      <c r="D33" s="62">
        <v>5</v>
      </c>
      <c r="E33" s="63">
        <v>4</v>
      </c>
      <c r="F33" s="61">
        <f t="shared" si="0"/>
        <v>4.75</v>
      </c>
    </row>
    <row r="34" spans="1:6" ht="12" customHeight="1" x14ac:dyDescent="0.2">
      <c r="A34" s="60" t="str">
        <f>'Pregnant Women Participating'!A34</f>
        <v>Eastern Cherokee, NC</v>
      </c>
      <c r="B34" s="61">
        <v>29</v>
      </c>
      <c r="C34" s="62">
        <v>30</v>
      </c>
      <c r="D34" s="62">
        <v>29</v>
      </c>
      <c r="E34" s="63">
        <v>30</v>
      </c>
      <c r="F34" s="61">
        <f t="shared" si="0"/>
        <v>29.5</v>
      </c>
    </row>
    <row r="35" spans="1:6" s="68" customFormat="1" ht="24.75" customHeight="1" x14ac:dyDescent="0.2">
      <c r="A35" s="64" t="str">
        <f>'Pregnant Women Participating'!A35</f>
        <v>Southeast Region</v>
      </c>
      <c r="B35" s="65">
        <v>48367</v>
      </c>
      <c r="C35" s="66">
        <v>47497</v>
      </c>
      <c r="D35" s="66">
        <v>46657</v>
      </c>
      <c r="E35" s="67">
        <v>46056</v>
      </c>
      <c r="F35" s="65">
        <f t="shared" si="0"/>
        <v>47144.25</v>
      </c>
    </row>
    <row r="36" spans="1:6" ht="12" customHeight="1" x14ac:dyDescent="0.2">
      <c r="A36" s="60" t="str">
        <f>'Pregnant Women Participating'!A36</f>
        <v>Illinois</v>
      </c>
      <c r="B36" s="61">
        <v>4846</v>
      </c>
      <c r="C36" s="62">
        <v>4767</v>
      </c>
      <c r="D36" s="62">
        <v>4672</v>
      </c>
      <c r="E36" s="63">
        <v>4693</v>
      </c>
      <c r="F36" s="61">
        <f t="shared" si="0"/>
        <v>4744.5</v>
      </c>
    </row>
    <row r="37" spans="1:6" ht="12" customHeight="1" x14ac:dyDescent="0.2">
      <c r="A37" s="60" t="str">
        <f>'Pregnant Women Participating'!A37</f>
        <v>Indiana</v>
      </c>
      <c r="B37" s="61">
        <v>7057</v>
      </c>
      <c r="C37" s="62">
        <v>6965</v>
      </c>
      <c r="D37" s="62">
        <v>6946</v>
      </c>
      <c r="E37" s="63">
        <v>7011</v>
      </c>
      <c r="F37" s="61">
        <f t="shared" si="0"/>
        <v>6994.75</v>
      </c>
    </row>
    <row r="38" spans="1:6" ht="12" customHeight="1" x14ac:dyDescent="0.2">
      <c r="A38" s="60" t="str">
        <f>'Pregnant Women Participating'!A38</f>
        <v>Iowa</v>
      </c>
      <c r="B38" s="61">
        <v>2082</v>
      </c>
      <c r="C38" s="62">
        <v>2045</v>
      </c>
      <c r="D38" s="62">
        <v>2022</v>
      </c>
      <c r="E38" s="63">
        <v>1990</v>
      </c>
      <c r="F38" s="61">
        <f t="shared" si="0"/>
        <v>2034.75</v>
      </c>
    </row>
    <row r="39" spans="1:6" ht="12" customHeight="1" x14ac:dyDescent="0.2">
      <c r="A39" s="60" t="str">
        <f>'Pregnant Women Participating'!A39</f>
        <v>Michigan</v>
      </c>
      <c r="B39" s="61">
        <v>7041</v>
      </c>
      <c r="C39" s="62">
        <v>6939</v>
      </c>
      <c r="D39" s="62">
        <v>6812</v>
      </c>
      <c r="E39" s="63">
        <v>6728</v>
      </c>
      <c r="F39" s="61">
        <f t="shared" si="0"/>
        <v>6880</v>
      </c>
    </row>
    <row r="40" spans="1:6" ht="12" customHeight="1" x14ac:dyDescent="0.2">
      <c r="A40" s="60" t="str">
        <f>'Pregnant Women Participating'!A40</f>
        <v>Minnesota</v>
      </c>
      <c r="B40" s="61">
        <v>5073</v>
      </c>
      <c r="C40" s="62">
        <v>4956</v>
      </c>
      <c r="D40" s="62">
        <v>4930</v>
      </c>
      <c r="E40" s="63">
        <v>4841</v>
      </c>
      <c r="F40" s="61">
        <f t="shared" si="0"/>
        <v>4950</v>
      </c>
    </row>
    <row r="41" spans="1:6" ht="12" customHeight="1" x14ac:dyDescent="0.2">
      <c r="A41" s="60" t="str">
        <f>'Pregnant Women Participating'!A41</f>
        <v>Ohio</v>
      </c>
      <c r="B41" s="61">
        <v>6819</v>
      </c>
      <c r="C41" s="62">
        <v>6759</v>
      </c>
      <c r="D41" s="62">
        <v>6607</v>
      </c>
      <c r="E41" s="63">
        <v>6471</v>
      </c>
      <c r="F41" s="61">
        <f t="shared" si="0"/>
        <v>6664</v>
      </c>
    </row>
    <row r="42" spans="1:6" ht="12" customHeight="1" x14ac:dyDescent="0.2">
      <c r="A42" s="60" t="str">
        <f>'Pregnant Women Participating'!A42</f>
        <v>Wisconsin</v>
      </c>
      <c r="B42" s="61">
        <v>4134</v>
      </c>
      <c r="C42" s="62">
        <v>4085</v>
      </c>
      <c r="D42" s="62">
        <v>4030</v>
      </c>
      <c r="E42" s="63">
        <v>3912</v>
      </c>
      <c r="F42" s="61">
        <f t="shared" si="0"/>
        <v>4040.25</v>
      </c>
    </row>
    <row r="43" spans="1:6" s="68" customFormat="1" ht="24.75" customHeight="1" x14ac:dyDescent="0.2">
      <c r="A43" s="64" t="str">
        <f>'Pregnant Women Participating'!A43</f>
        <v>Midwest Region</v>
      </c>
      <c r="B43" s="65">
        <v>37052</v>
      </c>
      <c r="C43" s="66">
        <v>36516</v>
      </c>
      <c r="D43" s="66">
        <v>36019</v>
      </c>
      <c r="E43" s="67">
        <v>35646</v>
      </c>
      <c r="F43" s="65">
        <f t="shared" si="0"/>
        <v>36308.25</v>
      </c>
    </row>
    <row r="44" spans="1:6" ht="12" customHeight="1" x14ac:dyDescent="0.2">
      <c r="A44" s="60" t="str">
        <f>'Pregnant Women Participating'!A44</f>
        <v>Arizona</v>
      </c>
      <c r="B44" s="61">
        <v>4794</v>
      </c>
      <c r="C44" s="62">
        <v>4747</v>
      </c>
      <c r="D44" s="62">
        <v>4764</v>
      </c>
      <c r="E44" s="63">
        <v>4658</v>
      </c>
      <c r="F44" s="61">
        <f t="shared" si="0"/>
        <v>4740.75</v>
      </c>
    </row>
    <row r="45" spans="1:6" ht="12" customHeight="1" x14ac:dyDescent="0.2">
      <c r="A45" s="60" t="str">
        <f>'Pregnant Women Participating'!A45</f>
        <v>Arkansas</v>
      </c>
      <c r="B45" s="61">
        <v>2288</v>
      </c>
      <c r="C45" s="62">
        <v>2153</v>
      </c>
      <c r="D45" s="62">
        <v>2049</v>
      </c>
      <c r="E45" s="63">
        <v>2146</v>
      </c>
      <c r="F45" s="61">
        <f t="shared" si="0"/>
        <v>2159</v>
      </c>
    </row>
    <row r="46" spans="1:6" ht="12" customHeight="1" x14ac:dyDescent="0.2">
      <c r="A46" s="60" t="str">
        <f>'Pregnant Women Participating'!A46</f>
        <v>Louisiana</v>
      </c>
      <c r="B46" s="61">
        <v>2738</v>
      </c>
      <c r="C46" s="62">
        <v>2648</v>
      </c>
      <c r="D46" s="62">
        <v>2668</v>
      </c>
      <c r="E46" s="63">
        <v>2631</v>
      </c>
      <c r="F46" s="61">
        <f t="shared" si="0"/>
        <v>2671.25</v>
      </c>
    </row>
    <row r="47" spans="1:6" ht="12" customHeight="1" x14ac:dyDescent="0.2">
      <c r="A47" s="60" t="str">
        <f>'Pregnant Women Participating'!A47</f>
        <v>New Mexico</v>
      </c>
      <c r="B47" s="61">
        <v>2604</v>
      </c>
      <c r="C47" s="62">
        <v>2383</v>
      </c>
      <c r="D47" s="62">
        <v>2358</v>
      </c>
      <c r="E47" s="63">
        <v>2463</v>
      </c>
      <c r="F47" s="61">
        <f t="shared" si="0"/>
        <v>2452</v>
      </c>
    </row>
    <row r="48" spans="1:6" ht="12" customHeight="1" x14ac:dyDescent="0.2">
      <c r="A48" s="60" t="str">
        <f>'Pregnant Women Participating'!A48</f>
        <v>Oklahoma</v>
      </c>
      <c r="B48" s="61">
        <v>3432</v>
      </c>
      <c r="C48" s="62">
        <v>3353</v>
      </c>
      <c r="D48" s="62">
        <v>3219</v>
      </c>
      <c r="E48" s="63">
        <v>3128</v>
      </c>
      <c r="F48" s="61">
        <f t="shared" si="0"/>
        <v>3283</v>
      </c>
    </row>
    <row r="49" spans="1:6" ht="12" customHeight="1" x14ac:dyDescent="0.2">
      <c r="A49" s="60" t="str">
        <f>'Pregnant Women Participating'!A49</f>
        <v>Texas</v>
      </c>
      <c r="B49" s="61">
        <v>24781</v>
      </c>
      <c r="C49" s="62">
        <v>24041</v>
      </c>
      <c r="D49" s="62">
        <v>23834</v>
      </c>
      <c r="E49" s="63">
        <v>23602</v>
      </c>
      <c r="F49" s="61">
        <f t="shared" si="0"/>
        <v>24064.5</v>
      </c>
    </row>
    <row r="50" spans="1:6" ht="12" customHeight="1" x14ac:dyDescent="0.2">
      <c r="A50" s="60" t="str">
        <f>'Pregnant Women Participating'!A50</f>
        <v>Utah</v>
      </c>
      <c r="B50" s="61">
        <v>3047</v>
      </c>
      <c r="C50" s="62">
        <v>2942</v>
      </c>
      <c r="D50" s="62">
        <v>2846</v>
      </c>
      <c r="E50" s="63">
        <v>2733</v>
      </c>
      <c r="F50" s="61">
        <f t="shared" si="0"/>
        <v>2892</v>
      </c>
    </row>
    <row r="51" spans="1:6" ht="12" customHeight="1" x14ac:dyDescent="0.2">
      <c r="A51" s="60" t="str">
        <f>'Pregnant Women Participating'!A51</f>
        <v>Inter-Tribal Council, AZ</v>
      </c>
      <c r="B51" s="61">
        <v>184</v>
      </c>
      <c r="C51" s="62">
        <v>180</v>
      </c>
      <c r="D51" s="62">
        <v>187</v>
      </c>
      <c r="E51" s="63">
        <v>188</v>
      </c>
      <c r="F51" s="61">
        <f t="shared" si="0"/>
        <v>184.75</v>
      </c>
    </row>
    <row r="52" spans="1:6" ht="12" customHeight="1" x14ac:dyDescent="0.2">
      <c r="A52" s="60" t="str">
        <f>'Pregnant Women Participating'!A52</f>
        <v>Navajo Nation, AZ</v>
      </c>
      <c r="B52" s="61">
        <v>125</v>
      </c>
      <c r="C52" s="62">
        <v>115</v>
      </c>
      <c r="D52" s="62">
        <v>115</v>
      </c>
      <c r="E52" s="63">
        <v>138</v>
      </c>
      <c r="F52" s="61">
        <f t="shared" si="0"/>
        <v>123.25</v>
      </c>
    </row>
    <row r="53" spans="1:6" ht="12" customHeight="1" x14ac:dyDescent="0.2">
      <c r="A53" s="60" t="str">
        <f>'Pregnant Women Participating'!A53</f>
        <v>Acoma, Canoncito &amp; Laguna, NM</v>
      </c>
      <c r="B53" s="61">
        <v>13</v>
      </c>
      <c r="C53" s="62">
        <v>15</v>
      </c>
      <c r="D53" s="62">
        <v>20</v>
      </c>
      <c r="E53" s="63">
        <v>16</v>
      </c>
      <c r="F53" s="61">
        <f t="shared" si="0"/>
        <v>16</v>
      </c>
    </row>
    <row r="54" spans="1:6" ht="12" customHeight="1" x14ac:dyDescent="0.2">
      <c r="A54" s="60" t="str">
        <f>'Pregnant Women Participating'!A54</f>
        <v>Eight Northern Pueblos, NM</v>
      </c>
      <c r="B54" s="61">
        <v>8</v>
      </c>
      <c r="C54" s="62">
        <v>6</v>
      </c>
      <c r="D54" s="62">
        <v>8</v>
      </c>
      <c r="E54" s="63">
        <v>7</v>
      </c>
      <c r="F54" s="61">
        <f t="shared" si="0"/>
        <v>7.25</v>
      </c>
    </row>
    <row r="55" spans="1:6" ht="12" customHeight="1" x14ac:dyDescent="0.2">
      <c r="A55" s="60" t="str">
        <f>'Pregnant Women Participating'!A55</f>
        <v>Five Sandoval Pueblos, NM</v>
      </c>
      <c r="B55" s="61">
        <v>10</v>
      </c>
      <c r="C55" s="62">
        <v>10</v>
      </c>
      <c r="D55" s="62">
        <v>7</v>
      </c>
      <c r="E55" s="63">
        <v>11</v>
      </c>
      <c r="F55" s="61">
        <f t="shared" si="0"/>
        <v>9.5</v>
      </c>
    </row>
    <row r="56" spans="1:6" ht="12" customHeight="1" x14ac:dyDescent="0.2">
      <c r="A56" s="60" t="str">
        <f>'Pregnant Women Participating'!A56</f>
        <v>Isleta Pueblo, NM</v>
      </c>
      <c r="B56" s="61">
        <v>34</v>
      </c>
      <c r="C56" s="62">
        <v>32</v>
      </c>
      <c r="D56" s="62">
        <v>32</v>
      </c>
      <c r="E56" s="63">
        <v>36</v>
      </c>
      <c r="F56" s="61">
        <f t="shared" si="0"/>
        <v>33.5</v>
      </c>
    </row>
    <row r="57" spans="1:6" ht="12" customHeight="1" x14ac:dyDescent="0.2">
      <c r="A57" s="60" t="str">
        <f>'Pregnant Women Participating'!A57</f>
        <v>San Felipe Pueblo, NM</v>
      </c>
      <c r="B57" s="61">
        <v>11</v>
      </c>
      <c r="C57" s="62">
        <v>12</v>
      </c>
      <c r="D57" s="62">
        <v>9</v>
      </c>
      <c r="E57" s="63">
        <v>11</v>
      </c>
      <c r="F57" s="61">
        <f t="shared" si="0"/>
        <v>10.75</v>
      </c>
    </row>
    <row r="58" spans="1:6" ht="12" customHeight="1" x14ac:dyDescent="0.2">
      <c r="A58" s="60" t="str">
        <f>'Pregnant Women Participating'!A58</f>
        <v>Santo Domingo Tribe, NM</v>
      </c>
      <c r="B58" s="61">
        <v>5</v>
      </c>
      <c r="C58" s="62">
        <v>5</v>
      </c>
      <c r="D58" s="62">
        <v>1</v>
      </c>
      <c r="E58" s="63">
        <v>1</v>
      </c>
      <c r="F58" s="61">
        <f t="shared" si="0"/>
        <v>3</v>
      </c>
    </row>
    <row r="59" spans="1:6" ht="12" customHeight="1" x14ac:dyDescent="0.2">
      <c r="A59" s="60" t="str">
        <f>'Pregnant Women Participating'!A59</f>
        <v>Zuni Pueblo, NM</v>
      </c>
      <c r="B59" s="61">
        <v>47</v>
      </c>
      <c r="C59" s="62">
        <v>42</v>
      </c>
      <c r="D59" s="62">
        <v>49</v>
      </c>
      <c r="E59" s="63">
        <v>48</v>
      </c>
      <c r="F59" s="61">
        <f t="shared" si="0"/>
        <v>46.5</v>
      </c>
    </row>
    <row r="60" spans="1:6" ht="12" customHeight="1" x14ac:dyDescent="0.2">
      <c r="A60" s="60" t="str">
        <f>'Pregnant Women Participating'!A60</f>
        <v>Cherokee Nation, OK</v>
      </c>
      <c r="B60" s="61">
        <v>214</v>
      </c>
      <c r="C60" s="62">
        <v>196</v>
      </c>
      <c r="D60" s="62">
        <v>213</v>
      </c>
      <c r="E60" s="63">
        <v>214</v>
      </c>
      <c r="F60" s="61">
        <f t="shared" si="0"/>
        <v>209.25</v>
      </c>
    </row>
    <row r="61" spans="1:6" ht="12" customHeight="1" x14ac:dyDescent="0.2">
      <c r="A61" s="60" t="str">
        <f>'Pregnant Women Participating'!A61</f>
        <v>Chickasaw Nation, OK</v>
      </c>
      <c r="B61" s="61">
        <v>188</v>
      </c>
      <c r="C61" s="62">
        <v>191</v>
      </c>
      <c r="D61" s="62">
        <v>186</v>
      </c>
      <c r="E61" s="63">
        <v>193</v>
      </c>
      <c r="F61" s="61">
        <f t="shared" si="0"/>
        <v>189.5</v>
      </c>
    </row>
    <row r="62" spans="1:6" ht="12" customHeight="1" x14ac:dyDescent="0.2">
      <c r="A62" s="60" t="str">
        <f>'Pregnant Women Participating'!A62</f>
        <v>Choctaw Nation, OK</v>
      </c>
      <c r="B62" s="61">
        <v>187</v>
      </c>
      <c r="C62" s="62">
        <v>187</v>
      </c>
      <c r="D62" s="62">
        <v>204</v>
      </c>
      <c r="E62" s="63">
        <v>198</v>
      </c>
      <c r="F62" s="61">
        <f t="shared" si="0"/>
        <v>194</v>
      </c>
    </row>
    <row r="63" spans="1:6" ht="12" customHeight="1" x14ac:dyDescent="0.2">
      <c r="A63" s="60" t="str">
        <f>'Pregnant Women Participating'!A63</f>
        <v>Citizen Potawatomi Nation, OK</v>
      </c>
      <c r="B63" s="61">
        <v>51</v>
      </c>
      <c r="C63" s="62">
        <v>48</v>
      </c>
      <c r="D63" s="62">
        <v>49</v>
      </c>
      <c r="E63" s="63">
        <v>47</v>
      </c>
      <c r="F63" s="61">
        <f t="shared" si="0"/>
        <v>48.75</v>
      </c>
    </row>
    <row r="64" spans="1:6" ht="12" customHeight="1" x14ac:dyDescent="0.2">
      <c r="A64" s="60" t="str">
        <f>'Pregnant Women Participating'!A64</f>
        <v>Inter-Tribal Council, OK</v>
      </c>
      <c r="B64" s="61">
        <v>30</v>
      </c>
      <c r="C64" s="62">
        <v>25</v>
      </c>
      <c r="D64" s="62">
        <v>33</v>
      </c>
      <c r="E64" s="63">
        <v>33</v>
      </c>
      <c r="F64" s="61">
        <f t="shared" si="0"/>
        <v>30.25</v>
      </c>
    </row>
    <row r="65" spans="1:6" ht="12" customHeight="1" x14ac:dyDescent="0.2">
      <c r="A65" s="60" t="str">
        <f>'Pregnant Women Participating'!A65</f>
        <v>Muscogee Creek Nation, OK</v>
      </c>
      <c r="B65" s="61">
        <v>64</v>
      </c>
      <c r="C65" s="62">
        <v>68</v>
      </c>
      <c r="D65" s="62">
        <v>68</v>
      </c>
      <c r="E65" s="63">
        <v>69</v>
      </c>
      <c r="F65" s="61">
        <f t="shared" si="0"/>
        <v>67.25</v>
      </c>
    </row>
    <row r="66" spans="1:6" ht="12" customHeight="1" x14ac:dyDescent="0.2">
      <c r="A66" s="60" t="str">
        <f>'Pregnant Women Participating'!A66</f>
        <v>Osage Tribal Council, OK</v>
      </c>
      <c r="B66" s="61">
        <v>66</v>
      </c>
      <c r="C66" s="62">
        <v>63</v>
      </c>
      <c r="D66" s="62">
        <v>57</v>
      </c>
      <c r="E66" s="63">
        <v>50</v>
      </c>
      <c r="F66" s="61">
        <f t="shared" si="0"/>
        <v>59</v>
      </c>
    </row>
    <row r="67" spans="1:6" ht="12" customHeight="1" x14ac:dyDescent="0.2">
      <c r="A67" s="60" t="str">
        <f>'Pregnant Women Participating'!A67</f>
        <v>Otoe-Missouria Tribe, OK</v>
      </c>
      <c r="B67" s="61">
        <v>17</v>
      </c>
      <c r="C67" s="62">
        <v>17</v>
      </c>
      <c r="D67" s="62">
        <v>14</v>
      </c>
      <c r="E67" s="63">
        <v>15</v>
      </c>
      <c r="F67" s="61">
        <f t="shared" si="0"/>
        <v>15.75</v>
      </c>
    </row>
    <row r="68" spans="1:6" ht="12" customHeight="1" x14ac:dyDescent="0.2">
      <c r="A68" s="60" t="str">
        <f>'Pregnant Women Participating'!A68</f>
        <v>Wichita, Caddo &amp; Delaware (WCD), OK</v>
      </c>
      <c r="B68" s="61">
        <v>150</v>
      </c>
      <c r="C68" s="62">
        <v>135</v>
      </c>
      <c r="D68" s="62">
        <v>135</v>
      </c>
      <c r="E68" s="63">
        <v>130</v>
      </c>
      <c r="F68" s="61">
        <f t="shared" si="0"/>
        <v>137.5</v>
      </c>
    </row>
    <row r="69" spans="1:6" s="68" customFormat="1" ht="24.75" customHeight="1" x14ac:dyDescent="0.2">
      <c r="A69" s="64" t="str">
        <f>'Pregnant Women Participating'!A69</f>
        <v>Southwest Region</v>
      </c>
      <c r="B69" s="65">
        <v>45088</v>
      </c>
      <c r="C69" s="66">
        <v>43614</v>
      </c>
      <c r="D69" s="66">
        <v>43125</v>
      </c>
      <c r="E69" s="67">
        <v>42766</v>
      </c>
      <c r="F69" s="65">
        <f t="shared" si="0"/>
        <v>43648.25</v>
      </c>
    </row>
    <row r="70" spans="1:6" ht="12" customHeight="1" x14ac:dyDescent="0.2">
      <c r="A70" s="60" t="str">
        <f>'Pregnant Women Participating'!A70</f>
        <v>Colorado</v>
      </c>
      <c r="B70" s="61">
        <v>5491</v>
      </c>
      <c r="C70" s="62">
        <v>5361</v>
      </c>
      <c r="D70" s="62">
        <v>5263</v>
      </c>
      <c r="E70" s="63">
        <v>5228</v>
      </c>
      <c r="F70" s="61">
        <f t="shared" si="0"/>
        <v>5335.75</v>
      </c>
    </row>
    <row r="71" spans="1:6" ht="12" customHeight="1" x14ac:dyDescent="0.2">
      <c r="A71" s="60" t="str">
        <f>'Pregnant Women Participating'!A71</f>
        <v>Kansas</v>
      </c>
      <c r="B71" s="61">
        <v>2481</v>
      </c>
      <c r="C71" s="62">
        <v>2358</v>
      </c>
      <c r="D71" s="62">
        <v>2285</v>
      </c>
      <c r="E71" s="63">
        <v>2314</v>
      </c>
      <c r="F71" s="61">
        <f t="shared" si="0"/>
        <v>2359.5</v>
      </c>
    </row>
    <row r="72" spans="1:6" ht="12" customHeight="1" x14ac:dyDescent="0.2">
      <c r="A72" s="60" t="str">
        <f>'Pregnant Women Participating'!A72</f>
        <v>Missouri</v>
      </c>
      <c r="B72" s="61">
        <v>4447</v>
      </c>
      <c r="C72" s="62">
        <v>4432</v>
      </c>
      <c r="D72" s="62">
        <v>4249</v>
      </c>
      <c r="E72" s="63">
        <v>4233</v>
      </c>
      <c r="F72" s="61">
        <f t="shared" si="0"/>
        <v>4340.25</v>
      </c>
    </row>
    <row r="73" spans="1:6" ht="12" customHeight="1" x14ac:dyDescent="0.2">
      <c r="A73" s="60" t="str">
        <f>'Pregnant Women Participating'!A73</f>
        <v>Montana</v>
      </c>
      <c r="B73" s="61">
        <v>848</v>
      </c>
      <c r="C73" s="62">
        <v>816</v>
      </c>
      <c r="D73" s="62">
        <v>821</v>
      </c>
      <c r="E73" s="63">
        <v>832</v>
      </c>
      <c r="F73" s="61">
        <f t="shared" si="0"/>
        <v>829.25</v>
      </c>
    </row>
    <row r="74" spans="1:6" ht="12" customHeight="1" x14ac:dyDescent="0.2">
      <c r="A74" s="60" t="str">
        <f>'Pregnant Women Participating'!A74</f>
        <v>Nebraska</v>
      </c>
      <c r="B74" s="61">
        <v>1057</v>
      </c>
      <c r="C74" s="62">
        <v>1137</v>
      </c>
      <c r="D74" s="62">
        <v>1023</v>
      </c>
      <c r="E74" s="63">
        <v>1021</v>
      </c>
      <c r="F74" s="61">
        <f t="shared" si="0"/>
        <v>1059.5</v>
      </c>
    </row>
    <row r="75" spans="1:6" ht="12" customHeight="1" x14ac:dyDescent="0.2">
      <c r="A75" s="60" t="str">
        <f>'Pregnant Women Participating'!A75</f>
        <v>North Dakota</v>
      </c>
      <c r="B75" s="61">
        <v>388</v>
      </c>
      <c r="C75" s="62">
        <v>384</v>
      </c>
      <c r="D75" s="62">
        <v>380</v>
      </c>
      <c r="E75" s="63">
        <v>364</v>
      </c>
      <c r="F75" s="61">
        <f t="shared" si="0"/>
        <v>379</v>
      </c>
    </row>
    <row r="76" spans="1:6" ht="12" customHeight="1" x14ac:dyDescent="0.2">
      <c r="A76" s="60" t="str">
        <f>'Pregnant Women Participating'!A76</f>
        <v>South Dakota</v>
      </c>
      <c r="B76" s="61">
        <v>637</v>
      </c>
      <c r="C76" s="62">
        <v>665</v>
      </c>
      <c r="D76" s="62">
        <v>654</v>
      </c>
      <c r="E76" s="63">
        <v>641</v>
      </c>
      <c r="F76" s="61">
        <f t="shared" si="0"/>
        <v>649.25</v>
      </c>
    </row>
    <row r="77" spans="1:6" ht="12" customHeight="1" x14ac:dyDescent="0.2">
      <c r="A77" s="60" t="str">
        <f>'Pregnant Women Participating'!A77</f>
        <v>Wyoming</v>
      </c>
      <c r="B77" s="61">
        <v>464</v>
      </c>
      <c r="C77" s="62">
        <v>440</v>
      </c>
      <c r="D77" s="62">
        <v>457</v>
      </c>
      <c r="E77" s="63">
        <v>450</v>
      </c>
      <c r="F77" s="61">
        <f t="shared" si="0"/>
        <v>452.75</v>
      </c>
    </row>
    <row r="78" spans="1:6" ht="12" customHeight="1" x14ac:dyDescent="0.2">
      <c r="A78" s="60" t="str">
        <f>'Pregnant Women Participating'!A78</f>
        <v>Ute Mountain Ute Tribe, CO</v>
      </c>
      <c r="B78" s="61">
        <v>6</v>
      </c>
      <c r="C78" s="62">
        <v>5</v>
      </c>
      <c r="D78" s="62">
        <v>4</v>
      </c>
      <c r="E78" s="63">
        <v>6</v>
      </c>
      <c r="F78" s="61">
        <f t="shared" si="0"/>
        <v>5.25</v>
      </c>
    </row>
    <row r="79" spans="1:6" ht="12" customHeight="1" x14ac:dyDescent="0.2">
      <c r="A79" s="60" t="str">
        <f>'Pregnant Women Participating'!A79</f>
        <v>Omaha Sioux, NE</v>
      </c>
      <c r="B79" s="61">
        <v>1</v>
      </c>
      <c r="C79" s="62">
        <v>1</v>
      </c>
      <c r="D79" s="62">
        <v>2</v>
      </c>
      <c r="E79" s="63">
        <v>2</v>
      </c>
      <c r="F79" s="61">
        <f t="shared" si="0"/>
        <v>1.5</v>
      </c>
    </row>
    <row r="80" spans="1:6" ht="12" customHeight="1" x14ac:dyDescent="0.2">
      <c r="A80" s="60" t="str">
        <f>'Pregnant Women Participating'!A80</f>
        <v>Santee Sioux, NE</v>
      </c>
      <c r="B80" s="61">
        <v>0</v>
      </c>
      <c r="C80" s="62">
        <v>0</v>
      </c>
      <c r="D80" s="62">
        <v>0</v>
      </c>
      <c r="E80" s="63">
        <v>0</v>
      </c>
      <c r="F80" s="61" t="str">
        <f t="shared" si="0"/>
        <v>0</v>
      </c>
    </row>
    <row r="81" spans="1:6" ht="12" customHeight="1" x14ac:dyDescent="0.2">
      <c r="A81" s="60" t="str">
        <f>'Pregnant Women Participating'!A81</f>
        <v>Winnebago Tribe, NE</v>
      </c>
      <c r="B81" s="61">
        <v>6</v>
      </c>
      <c r="C81" s="62">
        <v>6</v>
      </c>
      <c r="D81" s="62">
        <v>5</v>
      </c>
      <c r="E81" s="63">
        <v>5</v>
      </c>
      <c r="F81" s="61">
        <f t="shared" si="0"/>
        <v>5.5</v>
      </c>
    </row>
    <row r="82" spans="1:6" ht="12" customHeight="1" x14ac:dyDescent="0.2">
      <c r="A82" s="60" t="str">
        <f>'Pregnant Women Participating'!A82</f>
        <v>Standing Rock Sioux Tribe, ND</v>
      </c>
      <c r="B82" s="61">
        <v>6</v>
      </c>
      <c r="C82" s="62">
        <v>6</v>
      </c>
      <c r="D82" s="62">
        <v>6</v>
      </c>
      <c r="E82" s="63">
        <v>6</v>
      </c>
      <c r="F82" s="61">
        <f t="shared" si="0"/>
        <v>6</v>
      </c>
    </row>
    <row r="83" spans="1:6" ht="12" customHeight="1" x14ac:dyDescent="0.2">
      <c r="A83" s="60" t="str">
        <f>'Pregnant Women Participating'!A83</f>
        <v>Three Affiliated Tribes, ND</v>
      </c>
      <c r="B83" s="61">
        <v>1</v>
      </c>
      <c r="C83" s="62">
        <v>0</v>
      </c>
      <c r="D83" s="62">
        <v>1</v>
      </c>
      <c r="E83" s="63">
        <v>1</v>
      </c>
      <c r="F83" s="61">
        <f t="shared" si="0"/>
        <v>0.75</v>
      </c>
    </row>
    <row r="84" spans="1:6" ht="12" customHeight="1" x14ac:dyDescent="0.2">
      <c r="A84" s="60" t="str">
        <f>'Pregnant Women Participating'!A84</f>
        <v>Cheyenne River Sioux, SD</v>
      </c>
      <c r="B84" s="61">
        <v>18</v>
      </c>
      <c r="C84" s="62">
        <v>16</v>
      </c>
      <c r="D84" s="62">
        <v>15</v>
      </c>
      <c r="E84" s="63">
        <v>13</v>
      </c>
      <c r="F84" s="61">
        <f t="shared" si="0"/>
        <v>15.5</v>
      </c>
    </row>
    <row r="85" spans="1:6" ht="12" customHeight="1" x14ac:dyDescent="0.2">
      <c r="A85" s="60" t="str">
        <f>'Pregnant Women Participating'!A85</f>
        <v>Rosebud Sioux, SD</v>
      </c>
      <c r="B85" s="61">
        <v>34</v>
      </c>
      <c r="C85" s="62">
        <v>24</v>
      </c>
      <c r="D85" s="62">
        <v>22</v>
      </c>
      <c r="E85" s="63">
        <v>19</v>
      </c>
      <c r="F85" s="61">
        <f t="shared" si="0"/>
        <v>24.75</v>
      </c>
    </row>
    <row r="86" spans="1:6" ht="12" customHeight="1" x14ac:dyDescent="0.2">
      <c r="A86" s="60" t="str">
        <f>'Pregnant Women Participating'!A86</f>
        <v>Northern Arapahoe, WY</v>
      </c>
      <c r="B86" s="61">
        <v>6</v>
      </c>
      <c r="C86" s="62">
        <v>5</v>
      </c>
      <c r="D86" s="62">
        <v>4</v>
      </c>
      <c r="E86" s="63">
        <v>6</v>
      </c>
      <c r="F86" s="61">
        <f t="shared" si="0"/>
        <v>5.25</v>
      </c>
    </row>
    <row r="87" spans="1:6" ht="12" customHeight="1" x14ac:dyDescent="0.2">
      <c r="A87" s="60" t="str">
        <f>'Pregnant Women Participating'!A87</f>
        <v>Shoshone Tribe, WY</v>
      </c>
      <c r="B87" s="61">
        <v>5</v>
      </c>
      <c r="C87" s="62">
        <v>5</v>
      </c>
      <c r="D87" s="62">
        <v>5</v>
      </c>
      <c r="E87" s="63">
        <v>4</v>
      </c>
      <c r="F87" s="61">
        <f t="shared" si="0"/>
        <v>4.75</v>
      </c>
    </row>
    <row r="88" spans="1:6" s="68" customFormat="1" ht="24.75" customHeight="1" x14ac:dyDescent="0.2">
      <c r="A88" s="64" t="str">
        <f>'Pregnant Women Participating'!A88</f>
        <v>Mountain Plains</v>
      </c>
      <c r="B88" s="65">
        <v>15896</v>
      </c>
      <c r="C88" s="66">
        <v>15661</v>
      </c>
      <c r="D88" s="66">
        <v>15196</v>
      </c>
      <c r="E88" s="67">
        <v>15145</v>
      </c>
      <c r="F88" s="65">
        <f t="shared" si="0"/>
        <v>15474.5</v>
      </c>
    </row>
    <row r="89" spans="1:6" ht="12" customHeight="1" x14ac:dyDescent="0.2">
      <c r="A89" s="69" t="str">
        <f>'Pregnant Women Participating'!A89</f>
        <v>Alaska</v>
      </c>
      <c r="B89" s="61">
        <v>918</v>
      </c>
      <c r="C89" s="62">
        <v>933</v>
      </c>
      <c r="D89" s="62">
        <v>927</v>
      </c>
      <c r="E89" s="63">
        <v>896</v>
      </c>
      <c r="F89" s="61">
        <f t="shared" si="0"/>
        <v>918.5</v>
      </c>
    </row>
    <row r="90" spans="1:6" ht="12" customHeight="1" x14ac:dyDescent="0.2">
      <c r="A90" s="69" t="str">
        <f>'Pregnant Women Participating'!A90</f>
        <v>American Samoa</v>
      </c>
      <c r="B90" s="61">
        <v>48</v>
      </c>
      <c r="C90" s="62">
        <v>41</v>
      </c>
      <c r="D90" s="62">
        <v>41</v>
      </c>
      <c r="E90" s="63">
        <v>43</v>
      </c>
      <c r="F90" s="61">
        <f t="shared" si="0"/>
        <v>43.25</v>
      </c>
    </row>
    <row r="91" spans="1:6" ht="12" customHeight="1" x14ac:dyDescent="0.2">
      <c r="A91" s="69" t="str">
        <f>'Pregnant Women Participating'!A91</f>
        <v>California</v>
      </c>
      <c r="B91" s="61">
        <v>48876</v>
      </c>
      <c r="C91" s="62">
        <v>47977</v>
      </c>
      <c r="D91" s="62">
        <v>47746</v>
      </c>
      <c r="E91" s="63">
        <v>47569</v>
      </c>
      <c r="F91" s="61">
        <f t="shared" si="0"/>
        <v>48042</v>
      </c>
    </row>
    <row r="92" spans="1:6" ht="12" customHeight="1" x14ac:dyDescent="0.2">
      <c r="A92" s="69" t="str">
        <f>'Pregnant Women Participating'!A92</f>
        <v>Guam</v>
      </c>
      <c r="B92" s="61">
        <v>235</v>
      </c>
      <c r="C92" s="62">
        <v>226</v>
      </c>
      <c r="D92" s="62">
        <v>215</v>
      </c>
      <c r="E92" s="63">
        <v>215</v>
      </c>
      <c r="F92" s="61">
        <f t="shared" si="0"/>
        <v>222.75</v>
      </c>
    </row>
    <row r="93" spans="1:6" ht="12" customHeight="1" x14ac:dyDescent="0.2">
      <c r="A93" s="69" t="str">
        <f>'Pregnant Women Participating'!A93</f>
        <v>Hawaii</v>
      </c>
      <c r="B93" s="61">
        <v>1671</v>
      </c>
      <c r="C93" s="62">
        <v>1614</v>
      </c>
      <c r="D93" s="62">
        <v>1634</v>
      </c>
      <c r="E93" s="63">
        <v>1603</v>
      </c>
      <c r="F93" s="61">
        <f t="shared" si="0"/>
        <v>1630.5</v>
      </c>
    </row>
    <row r="94" spans="1:6" ht="12" customHeight="1" x14ac:dyDescent="0.2">
      <c r="A94" s="69" t="str">
        <f>'Pregnant Women Participating'!A94</f>
        <v>Idaho</v>
      </c>
      <c r="B94" s="61">
        <v>2447</v>
      </c>
      <c r="C94" s="62">
        <v>2350</v>
      </c>
      <c r="D94" s="62">
        <v>2355</v>
      </c>
      <c r="E94" s="63">
        <v>2342</v>
      </c>
      <c r="F94" s="61">
        <f t="shared" si="0"/>
        <v>2373.5</v>
      </c>
    </row>
    <row r="95" spans="1:6" ht="12" customHeight="1" x14ac:dyDescent="0.2">
      <c r="A95" s="69" t="str">
        <f>'Pregnant Women Participating'!A95</f>
        <v>Nevada</v>
      </c>
      <c r="B95" s="61">
        <v>1629</v>
      </c>
      <c r="C95" s="62">
        <v>1532</v>
      </c>
      <c r="D95" s="62">
        <v>1495</v>
      </c>
      <c r="E95" s="63">
        <v>1455</v>
      </c>
      <c r="F95" s="61">
        <f t="shared" si="0"/>
        <v>1527.75</v>
      </c>
    </row>
    <row r="96" spans="1:6" ht="12" customHeight="1" x14ac:dyDescent="0.2">
      <c r="A96" s="69" t="str">
        <f>'Pregnant Women Participating'!A96</f>
        <v>Oregon</v>
      </c>
      <c r="B96" s="61">
        <v>6126</v>
      </c>
      <c r="C96" s="62">
        <v>5909</v>
      </c>
      <c r="D96" s="62">
        <v>5876</v>
      </c>
      <c r="E96" s="63">
        <v>5876</v>
      </c>
      <c r="F96" s="61">
        <f t="shared" si="0"/>
        <v>5946.75</v>
      </c>
    </row>
    <row r="97" spans="1:6" ht="12" customHeight="1" x14ac:dyDescent="0.2">
      <c r="A97" s="69" t="str">
        <f>'Pregnant Women Participating'!A97</f>
        <v>Washington</v>
      </c>
      <c r="B97" s="61">
        <v>8125</v>
      </c>
      <c r="C97" s="62">
        <v>7982</v>
      </c>
      <c r="D97" s="62">
        <v>7850</v>
      </c>
      <c r="E97" s="63">
        <v>7733</v>
      </c>
      <c r="F97" s="61">
        <f t="shared" si="0"/>
        <v>7922.5</v>
      </c>
    </row>
    <row r="98" spans="1:6" ht="12" customHeight="1" x14ac:dyDescent="0.2">
      <c r="A98" s="69" t="str">
        <f>'Pregnant Women Participating'!A98</f>
        <v>Northern Marianas</v>
      </c>
      <c r="B98" s="61">
        <v>107</v>
      </c>
      <c r="C98" s="62">
        <v>98</v>
      </c>
      <c r="D98" s="62">
        <v>95</v>
      </c>
      <c r="E98" s="63">
        <v>80</v>
      </c>
      <c r="F98" s="61">
        <f t="shared" si="0"/>
        <v>95</v>
      </c>
    </row>
    <row r="99" spans="1:6" ht="12" customHeight="1" x14ac:dyDescent="0.2">
      <c r="A99" s="69" t="str">
        <f>'Pregnant Women Participating'!A99</f>
        <v>Inter-Tribal Council, NV</v>
      </c>
      <c r="B99" s="61">
        <v>22</v>
      </c>
      <c r="C99" s="62">
        <v>18</v>
      </c>
      <c r="D99" s="62">
        <v>21</v>
      </c>
      <c r="E99" s="63">
        <v>15</v>
      </c>
      <c r="F99" s="61">
        <f t="shared" si="0"/>
        <v>19</v>
      </c>
    </row>
    <row r="100" spans="1:6" s="68" customFormat="1" ht="24.75" customHeight="1" x14ac:dyDescent="0.2">
      <c r="A100" s="64" t="str">
        <f>'Pregnant Women Participating'!A100</f>
        <v>Western Region</v>
      </c>
      <c r="B100" s="65">
        <v>70204</v>
      </c>
      <c r="C100" s="66">
        <v>68680</v>
      </c>
      <c r="D100" s="66">
        <v>68255</v>
      </c>
      <c r="E100" s="67">
        <v>67827</v>
      </c>
      <c r="F100" s="65">
        <f t="shared" si="0"/>
        <v>68741.5</v>
      </c>
    </row>
    <row r="101" spans="1:6" s="74" customFormat="1" ht="16.5" customHeight="1" thickBot="1" x14ac:dyDescent="0.25">
      <c r="A101" s="70" t="str">
        <f>'Pregnant Women Participating'!A101</f>
        <v>TOTAL</v>
      </c>
      <c r="B101" s="71">
        <v>265832</v>
      </c>
      <c r="C101" s="72">
        <v>260469</v>
      </c>
      <c r="D101" s="72">
        <v>257160</v>
      </c>
      <c r="E101" s="73">
        <v>255003</v>
      </c>
      <c r="F101" s="71">
        <f t="shared" si="0"/>
        <v>259616</v>
      </c>
    </row>
    <row r="102" spans="1:6" ht="12.75" customHeight="1" thickTop="1" x14ac:dyDescent="0.2">
      <c r="A102" s="75"/>
    </row>
    <row r="103" spans="1:6" x14ac:dyDescent="0.2">
      <c r="A103" s="75"/>
    </row>
    <row r="104" spans="1:6" s="76" customFormat="1" ht="12.75" x14ac:dyDescent="0.2">
      <c r="A104" s="51" t="s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4"/>
  <sheetViews>
    <sheetView workbookViewId="0"/>
  </sheetViews>
  <sheetFormatPr defaultColWidth="9.140625" defaultRowHeight="12" x14ac:dyDescent="0.2"/>
  <cols>
    <col min="1" max="1" width="34.7109375" style="53" customWidth="1"/>
    <col min="2" max="5" width="11.7109375" style="53" customWidth="1"/>
    <col min="6" max="6" width="13.7109375" style="53" customWidth="1"/>
    <col min="7" max="16384" width="9.140625" style="53"/>
  </cols>
  <sheetData>
    <row r="1" spans="1:6" ht="12" customHeight="1" x14ac:dyDescent="0.2">
      <c r="A1" s="51" t="s">
        <v>32</v>
      </c>
      <c r="B1" s="52"/>
      <c r="C1" s="52"/>
      <c r="D1" s="52"/>
      <c r="E1" s="52"/>
    </row>
    <row r="2" spans="1:6" ht="12" customHeight="1" x14ac:dyDescent="0.2">
      <c r="A2" s="51" t="str">
        <f>'Pregnant Women Participating'!A2</f>
        <v>FISCAL YEAR 2026</v>
      </c>
      <c r="B2" s="52"/>
      <c r="C2" s="52"/>
      <c r="D2" s="52"/>
      <c r="E2" s="52"/>
    </row>
    <row r="3" spans="1:6" ht="12" customHeight="1" x14ac:dyDescent="0.2">
      <c r="A3" s="54" t="str">
        <f>'Pregnant Women Participating'!A3</f>
        <v>Data as of April 10, 2026</v>
      </c>
      <c r="B3" s="52"/>
      <c r="C3" s="52"/>
      <c r="D3" s="52"/>
      <c r="E3" s="52"/>
    </row>
    <row r="4" spans="1:6" ht="12" customHeight="1" x14ac:dyDescent="0.2">
      <c r="A4" s="52"/>
      <c r="B4" s="52"/>
      <c r="C4" s="52"/>
      <c r="D4" s="52"/>
      <c r="E4" s="52"/>
    </row>
    <row r="5" spans="1:6" ht="24" customHeight="1" x14ac:dyDescent="0.2">
      <c r="A5" s="55" t="s">
        <v>0</v>
      </c>
      <c r="B5" s="56">
        <f>DATE(RIGHT(A2,4)-1,10,1)</f>
        <v>45931</v>
      </c>
      <c r="C5" s="57">
        <f>DATE(RIGHT(A2,4)-1,11,1)</f>
        <v>45962</v>
      </c>
      <c r="D5" s="57">
        <f>DATE(RIGHT(A2,4)-1,12,1)</f>
        <v>45992</v>
      </c>
      <c r="E5" s="58">
        <f>DATE(RIGHT(A2,4),1,1)</f>
        <v>46023</v>
      </c>
      <c r="F5" s="59" t="s">
        <v>12</v>
      </c>
    </row>
    <row r="6" spans="1:6" ht="12" customHeight="1" x14ac:dyDescent="0.2">
      <c r="A6" s="60" t="str">
        <f>'Pregnant Women Participating'!A6</f>
        <v>Connecticut</v>
      </c>
      <c r="B6" s="61">
        <v>2936</v>
      </c>
      <c r="C6" s="62">
        <v>2870</v>
      </c>
      <c r="D6" s="62">
        <v>2831</v>
      </c>
      <c r="E6" s="63">
        <v>2777</v>
      </c>
      <c r="F6" s="61">
        <f t="shared" ref="F6:F101" si="0">IF(SUM(B6:E6)&gt;0,AVERAGE(B6:E6),"0")</f>
        <v>2853.5</v>
      </c>
    </row>
    <row r="7" spans="1:6" ht="12" customHeight="1" x14ac:dyDescent="0.2">
      <c r="A7" s="60" t="str">
        <f>'Pregnant Women Participating'!A7</f>
        <v>Maine</v>
      </c>
      <c r="B7" s="61">
        <v>815</v>
      </c>
      <c r="C7" s="62">
        <v>801</v>
      </c>
      <c r="D7" s="62">
        <v>769</v>
      </c>
      <c r="E7" s="63">
        <v>788</v>
      </c>
      <c r="F7" s="61">
        <f t="shared" si="0"/>
        <v>793.25</v>
      </c>
    </row>
    <row r="8" spans="1:6" ht="12" customHeight="1" x14ac:dyDescent="0.2">
      <c r="A8" s="60" t="str">
        <f>'Pregnant Women Participating'!A8</f>
        <v>Massachusetts</v>
      </c>
      <c r="B8" s="61">
        <v>6961</v>
      </c>
      <c r="C8" s="62">
        <v>6718</v>
      </c>
      <c r="D8" s="62">
        <v>6685</v>
      </c>
      <c r="E8" s="63">
        <v>6678</v>
      </c>
      <c r="F8" s="61">
        <f t="shared" si="0"/>
        <v>6760.5</v>
      </c>
    </row>
    <row r="9" spans="1:6" ht="12" customHeight="1" x14ac:dyDescent="0.2">
      <c r="A9" s="60" t="str">
        <f>'Pregnant Women Participating'!A9</f>
        <v>New Hampshire</v>
      </c>
      <c r="B9" s="61">
        <v>409</v>
      </c>
      <c r="C9" s="62">
        <v>415</v>
      </c>
      <c r="D9" s="62">
        <v>430</v>
      </c>
      <c r="E9" s="63">
        <v>417</v>
      </c>
      <c r="F9" s="61">
        <f t="shared" si="0"/>
        <v>417.75</v>
      </c>
    </row>
    <row r="10" spans="1:6" ht="12" customHeight="1" x14ac:dyDescent="0.2">
      <c r="A10" s="60" t="str">
        <f>'Pregnant Women Participating'!A10</f>
        <v>New York</v>
      </c>
      <c r="B10" s="61">
        <v>36336</v>
      </c>
      <c r="C10" s="62">
        <v>35990</v>
      </c>
      <c r="D10" s="62">
        <v>35888</v>
      </c>
      <c r="E10" s="63">
        <v>35741</v>
      </c>
      <c r="F10" s="61">
        <f t="shared" si="0"/>
        <v>35988.75</v>
      </c>
    </row>
    <row r="11" spans="1:6" ht="12" customHeight="1" x14ac:dyDescent="0.2">
      <c r="A11" s="60" t="str">
        <f>'Pregnant Women Participating'!A11</f>
        <v>Rhode Island</v>
      </c>
      <c r="B11" s="61">
        <v>945</v>
      </c>
      <c r="C11" s="62">
        <v>867</v>
      </c>
      <c r="D11" s="62">
        <v>841</v>
      </c>
      <c r="E11" s="63">
        <v>857</v>
      </c>
      <c r="F11" s="61">
        <f t="shared" si="0"/>
        <v>877.5</v>
      </c>
    </row>
    <row r="12" spans="1:6" ht="12" customHeight="1" x14ac:dyDescent="0.2">
      <c r="A12" s="60" t="str">
        <f>'Pregnant Women Participating'!A12</f>
        <v>Vermont</v>
      </c>
      <c r="B12" s="61">
        <v>375</v>
      </c>
      <c r="C12" s="62">
        <v>357</v>
      </c>
      <c r="D12" s="62">
        <v>368</v>
      </c>
      <c r="E12" s="63">
        <v>369</v>
      </c>
      <c r="F12" s="61">
        <f t="shared" si="0"/>
        <v>367.25</v>
      </c>
    </row>
    <row r="13" spans="1:6" ht="12" customHeight="1" x14ac:dyDescent="0.2">
      <c r="A13" s="60" t="str">
        <f>'Pregnant Women Participating'!A13</f>
        <v>Virgin Islands</v>
      </c>
      <c r="B13" s="61">
        <v>286</v>
      </c>
      <c r="C13" s="62">
        <v>290</v>
      </c>
      <c r="D13" s="62">
        <v>273</v>
      </c>
      <c r="E13" s="63">
        <v>0</v>
      </c>
      <c r="F13" s="61">
        <f t="shared" si="0"/>
        <v>212.25</v>
      </c>
    </row>
    <row r="14" spans="1:6" ht="12" customHeight="1" x14ac:dyDescent="0.2">
      <c r="A14" s="60" t="str">
        <f>'Pregnant Women Participating'!A14</f>
        <v>Pleasant Point, ME</v>
      </c>
      <c r="B14" s="61">
        <v>0</v>
      </c>
      <c r="C14" s="62">
        <v>1</v>
      </c>
      <c r="D14" s="62">
        <v>1</v>
      </c>
      <c r="E14" s="63">
        <v>2</v>
      </c>
      <c r="F14" s="61">
        <f t="shared" si="0"/>
        <v>1</v>
      </c>
    </row>
    <row r="15" spans="1:6" s="68" customFormat="1" ht="24.75" customHeight="1" x14ac:dyDescent="0.2">
      <c r="A15" s="64" t="str">
        <f>'Pregnant Women Participating'!A15</f>
        <v>Northeast Region</v>
      </c>
      <c r="B15" s="65">
        <v>49063</v>
      </c>
      <c r="C15" s="66">
        <v>48309</v>
      </c>
      <c r="D15" s="66">
        <v>48086</v>
      </c>
      <c r="E15" s="67">
        <v>47629</v>
      </c>
      <c r="F15" s="65">
        <f t="shared" si="0"/>
        <v>48271.75</v>
      </c>
    </row>
    <row r="16" spans="1:6" ht="12" customHeight="1" x14ac:dyDescent="0.2">
      <c r="A16" s="60" t="str">
        <f>'Pregnant Women Participating'!A16</f>
        <v>Delaware</v>
      </c>
      <c r="B16" s="61">
        <v>1335</v>
      </c>
      <c r="C16" s="62">
        <v>1295</v>
      </c>
      <c r="D16" s="62">
        <v>1338</v>
      </c>
      <c r="E16" s="63">
        <v>1362</v>
      </c>
      <c r="F16" s="61">
        <f t="shared" si="0"/>
        <v>1332.5</v>
      </c>
    </row>
    <row r="17" spans="1:6" ht="12" customHeight="1" x14ac:dyDescent="0.2">
      <c r="A17" s="60" t="str">
        <f>'Pregnant Women Participating'!A17</f>
        <v>District of Columbia</v>
      </c>
      <c r="B17" s="61">
        <v>991</v>
      </c>
      <c r="C17" s="62">
        <v>955</v>
      </c>
      <c r="D17" s="62">
        <v>987</v>
      </c>
      <c r="E17" s="63">
        <v>984</v>
      </c>
      <c r="F17" s="61">
        <f t="shared" si="0"/>
        <v>979.25</v>
      </c>
    </row>
    <row r="18" spans="1:6" ht="12" customHeight="1" x14ac:dyDescent="0.2">
      <c r="A18" s="60" t="str">
        <f>'Pregnant Women Participating'!A18</f>
        <v>Maryland</v>
      </c>
      <c r="B18" s="61">
        <v>8055</v>
      </c>
      <c r="C18" s="62">
        <v>8050</v>
      </c>
      <c r="D18" s="62">
        <v>7873</v>
      </c>
      <c r="E18" s="63">
        <v>7712</v>
      </c>
      <c r="F18" s="61">
        <f t="shared" si="0"/>
        <v>7922.5</v>
      </c>
    </row>
    <row r="19" spans="1:6" ht="12" customHeight="1" x14ac:dyDescent="0.2">
      <c r="A19" s="60" t="str">
        <f>'Pregnant Women Participating'!A19</f>
        <v>New Jersey</v>
      </c>
      <c r="B19" s="61">
        <v>11750</v>
      </c>
      <c r="C19" s="62">
        <v>11522</v>
      </c>
      <c r="D19" s="62">
        <v>11528</v>
      </c>
      <c r="E19" s="63">
        <v>11456</v>
      </c>
      <c r="F19" s="61">
        <f t="shared" si="0"/>
        <v>11564</v>
      </c>
    </row>
    <row r="20" spans="1:6" ht="12" customHeight="1" x14ac:dyDescent="0.2">
      <c r="A20" s="60" t="str">
        <f>'Pregnant Women Participating'!A20</f>
        <v>Pennsylvania</v>
      </c>
      <c r="B20" s="61">
        <v>6166</v>
      </c>
      <c r="C20" s="62">
        <v>5973</v>
      </c>
      <c r="D20" s="62">
        <v>5835</v>
      </c>
      <c r="E20" s="63">
        <v>5870</v>
      </c>
      <c r="F20" s="61">
        <f t="shared" si="0"/>
        <v>5961</v>
      </c>
    </row>
    <row r="21" spans="1:6" ht="12" customHeight="1" x14ac:dyDescent="0.2">
      <c r="A21" s="60" t="str">
        <f>'Pregnant Women Participating'!A21</f>
        <v>Puerto Rico</v>
      </c>
      <c r="B21" s="61">
        <v>2714</v>
      </c>
      <c r="C21" s="62">
        <v>2723</v>
      </c>
      <c r="D21" s="62">
        <v>2757</v>
      </c>
      <c r="E21" s="63">
        <v>2817</v>
      </c>
      <c r="F21" s="61">
        <f t="shared" si="0"/>
        <v>2752.75</v>
      </c>
    </row>
    <row r="22" spans="1:6" ht="12" customHeight="1" x14ac:dyDescent="0.2">
      <c r="A22" s="60" t="str">
        <f>'Pregnant Women Participating'!A22</f>
        <v>Virginia</v>
      </c>
      <c r="B22" s="61">
        <v>4924</v>
      </c>
      <c r="C22" s="62">
        <v>4746</v>
      </c>
      <c r="D22" s="62">
        <v>4632</v>
      </c>
      <c r="E22" s="63">
        <v>4485</v>
      </c>
      <c r="F22" s="61">
        <f t="shared" si="0"/>
        <v>4696.75</v>
      </c>
    </row>
    <row r="23" spans="1:6" ht="12" customHeight="1" x14ac:dyDescent="0.2">
      <c r="A23" s="60" t="str">
        <f>'Pregnant Women Participating'!A23</f>
        <v>West Virginia</v>
      </c>
      <c r="B23" s="61">
        <v>742</v>
      </c>
      <c r="C23" s="62">
        <v>746</v>
      </c>
      <c r="D23" s="62">
        <v>736</v>
      </c>
      <c r="E23" s="63">
        <v>733</v>
      </c>
      <c r="F23" s="61">
        <f t="shared" si="0"/>
        <v>739.25</v>
      </c>
    </row>
    <row r="24" spans="1:6" s="68" customFormat="1" ht="24.75" customHeight="1" x14ac:dyDescent="0.2">
      <c r="A24" s="64" t="str">
        <f>'Pregnant Women Participating'!A24</f>
        <v>Mid-Atlantic Region</v>
      </c>
      <c r="B24" s="65">
        <v>36677</v>
      </c>
      <c r="C24" s="66">
        <v>36010</v>
      </c>
      <c r="D24" s="66">
        <v>35686</v>
      </c>
      <c r="E24" s="67">
        <v>35419</v>
      </c>
      <c r="F24" s="65">
        <f t="shared" si="0"/>
        <v>35948</v>
      </c>
    </row>
    <row r="25" spans="1:6" ht="12" customHeight="1" x14ac:dyDescent="0.2">
      <c r="A25" s="60" t="str">
        <f>'Pregnant Women Participating'!A25</f>
        <v>Alabama</v>
      </c>
      <c r="B25" s="61">
        <v>2629</v>
      </c>
      <c r="C25" s="62">
        <v>2635</v>
      </c>
      <c r="D25" s="62">
        <v>2664</v>
      </c>
      <c r="E25" s="63">
        <v>2824</v>
      </c>
      <c r="F25" s="61">
        <f t="shared" si="0"/>
        <v>2688</v>
      </c>
    </row>
    <row r="26" spans="1:6" ht="12" customHeight="1" x14ac:dyDescent="0.2">
      <c r="A26" s="60" t="str">
        <f>'Pregnant Women Participating'!A26</f>
        <v>Florida</v>
      </c>
      <c r="B26" s="61">
        <v>27880</v>
      </c>
      <c r="C26" s="62">
        <v>27331</v>
      </c>
      <c r="D26" s="62">
        <v>27090</v>
      </c>
      <c r="E26" s="63">
        <v>26706</v>
      </c>
      <c r="F26" s="61">
        <f t="shared" si="0"/>
        <v>27251.75</v>
      </c>
    </row>
    <row r="27" spans="1:6" ht="12" customHeight="1" x14ac:dyDescent="0.2">
      <c r="A27" s="60" t="str">
        <f>'Pregnant Women Participating'!A27</f>
        <v>Georgia</v>
      </c>
      <c r="B27" s="61">
        <v>12796</v>
      </c>
      <c r="C27" s="62">
        <v>12849</v>
      </c>
      <c r="D27" s="62">
        <v>12807</v>
      </c>
      <c r="E27" s="63">
        <v>12751</v>
      </c>
      <c r="F27" s="61">
        <f t="shared" si="0"/>
        <v>12800.75</v>
      </c>
    </row>
    <row r="28" spans="1:6" ht="12" customHeight="1" x14ac:dyDescent="0.2">
      <c r="A28" s="60" t="str">
        <f>'Pregnant Women Participating'!A28</f>
        <v>Kentucky</v>
      </c>
      <c r="B28" s="61">
        <v>3716</v>
      </c>
      <c r="C28" s="62">
        <v>3642</v>
      </c>
      <c r="D28" s="62">
        <v>3692</v>
      </c>
      <c r="E28" s="63">
        <v>3677</v>
      </c>
      <c r="F28" s="61">
        <f t="shared" si="0"/>
        <v>3681.75</v>
      </c>
    </row>
    <row r="29" spans="1:6" ht="12" customHeight="1" x14ac:dyDescent="0.2">
      <c r="A29" s="60" t="str">
        <f>'Pregnant Women Participating'!A29</f>
        <v>Mississippi</v>
      </c>
      <c r="B29" s="61">
        <v>2533</v>
      </c>
      <c r="C29" s="62">
        <v>2665</v>
      </c>
      <c r="D29" s="62">
        <v>2640</v>
      </c>
      <c r="E29" s="63">
        <v>2499</v>
      </c>
      <c r="F29" s="61">
        <f t="shared" si="0"/>
        <v>2584.25</v>
      </c>
    </row>
    <row r="30" spans="1:6" ht="12" customHeight="1" x14ac:dyDescent="0.2">
      <c r="A30" s="60" t="str">
        <f>'Pregnant Women Participating'!A30</f>
        <v>North Carolina</v>
      </c>
      <c r="B30" s="61">
        <v>13586</v>
      </c>
      <c r="C30" s="62">
        <v>13420</v>
      </c>
      <c r="D30" s="62">
        <v>13360</v>
      </c>
      <c r="E30" s="63">
        <v>13350</v>
      </c>
      <c r="F30" s="61">
        <f t="shared" si="0"/>
        <v>13429</v>
      </c>
    </row>
    <row r="31" spans="1:6" ht="12" customHeight="1" x14ac:dyDescent="0.2">
      <c r="A31" s="60" t="str">
        <f>'Pregnant Women Participating'!A31</f>
        <v>South Carolina</v>
      </c>
      <c r="B31" s="61">
        <v>4129</v>
      </c>
      <c r="C31" s="62">
        <v>4115</v>
      </c>
      <c r="D31" s="62">
        <v>4120</v>
      </c>
      <c r="E31" s="63">
        <v>4045</v>
      </c>
      <c r="F31" s="61">
        <f t="shared" si="0"/>
        <v>4102.25</v>
      </c>
    </row>
    <row r="32" spans="1:6" ht="12" customHeight="1" x14ac:dyDescent="0.2">
      <c r="A32" s="60" t="str">
        <f>'Pregnant Women Participating'!A32</f>
        <v>Tennessee</v>
      </c>
      <c r="B32" s="61">
        <v>8336</v>
      </c>
      <c r="C32" s="62">
        <v>8091</v>
      </c>
      <c r="D32" s="62">
        <v>8078</v>
      </c>
      <c r="E32" s="63">
        <v>7836</v>
      </c>
      <c r="F32" s="61">
        <f t="shared" si="0"/>
        <v>8085.25</v>
      </c>
    </row>
    <row r="33" spans="1:6" ht="12" customHeight="1" x14ac:dyDescent="0.2">
      <c r="A33" s="60" t="str">
        <f>'Pregnant Women Participating'!A33</f>
        <v>Choctaw Indians, MS</v>
      </c>
      <c r="B33" s="61">
        <v>9</v>
      </c>
      <c r="C33" s="62">
        <v>13</v>
      </c>
      <c r="D33" s="62">
        <v>15</v>
      </c>
      <c r="E33" s="63">
        <v>16</v>
      </c>
      <c r="F33" s="61">
        <f t="shared" si="0"/>
        <v>13.25</v>
      </c>
    </row>
    <row r="34" spans="1:6" ht="12" customHeight="1" x14ac:dyDescent="0.2">
      <c r="A34" s="60" t="str">
        <f>'Pregnant Women Participating'!A34</f>
        <v>Eastern Cherokee, NC</v>
      </c>
      <c r="B34" s="61">
        <v>27</v>
      </c>
      <c r="C34" s="62">
        <v>23</v>
      </c>
      <c r="D34" s="62">
        <v>22</v>
      </c>
      <c r="E34" s="63">
        <v>26</v>
      </c>
      <c r="F34" s="61">
        <f t="shared" si="0"/>
        <v>24.5</v>
      </c>
    </row>
    <row r="35" spans="1:6" s="68" customFormat="1" ht="24.75" customHeight="1" x14ac:dyDescent="0.2">
      <c r="A35" s="64" t="str">
        <f>'Pregnant Women Participating'!A35</f>
        <v>Southeast Region</v>
      </c>
      <c r="B35" s="65">
        <v>75641</v>
      </c>
      <c r="C35" s="66">
        <v>74784</v>
      </c>
      <c r="D35" s="66">
        <v>74488</v>
      </c>
      <c r="E35" s="67">
        <v>73730</v>
      </c>
      <c r="F35" s="65">
        <f t="shared" si="0"/>
        <v>74660.75</v>
      </c>
    </row>
    <row r="36" spans="1:6" ht="12" customHeight="1" x14ac:dyDescent="0.2">
      <c r="A36" s="60" t="str">
        <f>'Pregnant Women Participating'!A36</f>
        <v>Illinois</v>
      </c>
      <c r="B36" s="61">
        <v>10958</v>
      </c>
      <c r="C36" s="62">
        <v>10787</v>
      </c>
      <c r="D36" s="62">
        <v>10419</v>
      </c>
      <c r="E36" s="63">
        <v>10230</v>
      </c>
      <c r="F36" s="61">
        <f t="shared" si="0"/>
        <v>10598.5</v>
      </c>
    </row>
    <row r="37" spans="1:6" ht="12" customHeight="1" x14ac:dyDescent="0.2">
      <c r="A37" s="60" t="str">
        <f>'Pregnant Women Participating'!A37</f>
        <v>Indiana</v>
      </c>
      <c r="B37" s="61">
        <v>6629</v>
      </c>
      <c r="C37" s="62">
        <v>6511</v>
      </c>
      <c r="D37" s="62">
        <v>6547</v>
      </c>
      <c r="E37" s="63">
        <v>6641</v>
      </c>
      <c r="F37" s="61">
        <f t="shared" si="0"/>
        <v>6582</v>
      </c>
    </row>
    <row r="38" spans="1:6" ht="12" customHeight="1" x14ac:dyDescent="0.2">
      <c r="A38" s="60" t="str">
        <f>'Pregnant Women Participating'!A38</f>
        <v>Iowa</v>
      </c>
      <c r="B38" s="61">
        <v>1999</v>
      </c>
      <c r="C38" s="62">
        <v>1954</v>
      </c>
      <c r="D38" s="62">
        <v>1944</v>
      </c>
      <c r="E38" s="63">
        <v>1910</v>
      </c>
      <c r="F38" s="61">
        <f t="shared" si="0"/>
        <v>1951.75</v>
      </c>
    </row>
    <row r="39" spans="1:6" ht="12" customHeight="1" x14ac:dyDescent="0.2">
      <c r="A39" s="60" t="str">
        <f>'Pregnant Women Participating'!A39</f>
        <v>Michigan</v>
      </c>
      <c r="B39" s="61">
        <v>6022</v>
      </c>
      <c r="C39" s="62">
        <v>6009</v>
      </c>
      <c r="D39" s="62">
        <v>5931</v>
      </c>
      <c r="E39" s="63">
        <v>6019</v>
      </c>
      <c r="F39" s="61">
        <f t="shared" si="0"/>
        <v>5995.25</v>
      </c>
    </row>
    <row r="40" spans="1:6" ht="12" customHeight="1" x14ac:dyDescent="0.2">
      <c r="A40" s="60" t="str">
        <f>'Pregnant Women Participating'!A40</f>
        <v>Minnesota</v>
      </c>
      <c r="B40" s="61">
        <v>5465</v>
      </c>
      <c r="C40" s="62">
        <v>5330</v>
      </c>
      <c r="D40" s="62">
        <v>5302</v>
      </c>
      <c r="E40" s="63">
        <v>5215</v>
      </c>
      <c r="F40" s="61">
        <f t="shared" si="0"/>
        <v>5328</v>
      </c>
    </row>
    <row r="41" spans="1:6" ht="12" customHeight="1" x14ac:dyDescent="0.2">
      <c r="A41" s="60" t="str">
        <f>'Pregnant Women Participating'!A41</f>
        <v>Ohio</v>
      </c>
      <c r="B41" s="61">
        <v>9390</v>
      </c>
      <c r="C41" s="62">
        <v>9175</v>
      </c>
      <c r="D41" s="62">
        <v>8996</v>
      </c>
      <c r="E41" s="63">
        <v>8844</v>
      </c>
      <c r="F41" s="61">
        <f t="shared" si="0"/>
        <v>9101.25</v>
      </c>
    </row>
    <row r="42" spans="1:6" ht="12" customHeight="1" x14ac:dyDescent="0.2">
      <c r="A42" s="60" t="str">
        <f>'Pregnant Women Participating'!A42</f>
        <v>Wisconsin</v>
      </c>
      <c r="B42" s="61">
        <v>3436</v>
      </c>
      <c r="C42" s="62">
        <v>3398</v>
      </c>
      <c r="D42" s="62">
        <v>3373</v>
      </c>
      <c r="E42" s="63">
        <v>3275</v>
      </c>
      <c r="F42" s="61">
        <f t="shared" si="0"/>
        <v>3370.5</v>
      </c>
    </row>
    <row r="43" spans="1:6" s="68" customFormat="1" ht="24.75" customHeight="1" x14ac:dyDescent="0.2">
      <c r="A43" s="64" t="str">
        <f>'Pregnant Women Participating'!A43</f>
        <v>Midwest Region</v>
      </c>
      <c r="B43" s="65">
        <v>43899</v>
      </c>
      <c r="C43" s="66">
        <v>43164</v>
      </c>
      <c r="D43" s="66">
        <v>42512</v>
      </c>
      <c r="E43" s="67">
        <v>42134</v>
      </c>
      <c r="F43" s="65">
        <f t="shared" si="0"/>
        <v>42927.25</v>
      </c>
    </row>
    <row r="44" spans="1:6" ht="12" customHeight="1" x14ac:dyDescent="0.2">
      <c r="A44" s="60" t="str">
        <f>'Pregnant Women Participating'!A44</f>
        <v>Arizona</v>
      </c>
      <c r="B44" s="61">
        <v>7805</v>
      </c>
      <c r="C44" s="62">
        <v>7673</v>
      </c>
      <c r="D44" s="62">
        <v>7688</v>
      </c>
      <c r="E44" s="63">
        <v>7783</v>
      </c>
      <c r="F44" s="61">
        <f t="shared" si="0"/>
        <v>7737.25</v>
      </c>
    </row>
    <row r="45" spans="1:6" ht="12" customHeight="1" x14ac:dyDescent="0.2">
      <c r="A45" s="60" t="str">
        <f>'Pregnant Women Participating'!A45</f>
        <v>Arkansas</v>
      </c>
      <c r="B45" s="61">
        <v>1859</v>
      </c>
      <c r="C45" s="62">
        <v>1727</v>
      </c>
      <c r="D45" s="62">
        <v>1641</v>
      </c>
      <c r="E45" s="63">
        <v>1735</v>
      </c>
      <c r="F45" s="61">
        <f t="shared" si="0"/>
        <v>1740.5</v>
      </c>
    </row>
    <row r="46" spans="1:6" ht="12" customHeight="1" x14ac:dyDescent="0.2">
      <c r="A46" s="60" t="str">
        <f>'Pregnant Women Participating'!A46</f>
        <v>Louisiana</v>
      </c>
      <c r="B46" s="61">
        <v>4453</v>
      </c>
      <c r="C46" s="62">
        <v>4376</v>
      </c>
      <c r="D46" s="62">
        <v>4362</v>
      </c>
      <c r="E46" s="63">
        <v>4256</v>
      </c>
      <c r="F46" s="61">
        <f t="shared" si="0"/>
        <v>4361.75</v>
      </c>
    </row>
    <row r="47" spans="1:6" ht="12" customHeight="1" x14ac:dyDescent="0.2">
      <c r="A47" s="60" t="str">
        <f>'Pregnant Women Participating'!A47</f>
        <v>New Mexico</v>
      </c>
      <c r="B47" s="61">
        <v>2142</v>
      </c>
      <c r="C47" s="62">
        <v>1963</v>
      </c>
      <c r="D47" s="62">
        <v>1932</v>
      </c>
      <c r="E47" s="63">
        <v>2122</v>
      </c>
      <c r="F47" s="61">
        <f t="shared" si="0"/>
        <v>2039.75</v>
      </c>
    </row>
    <row r="48" spans="1:6" ht="12" customHeight="1" x14ac:dyDescent="0.2">
      <c r="A48" s="60" t="str">
        <f>'Pregnant Women Participating'!A48</f>
        <v>Oklahoma</v>
      </c>
      <c r="B48" s="61">
        <v>3339</v>
      </c>
      <c r="C48" s="62">
        <v>3248</v>
      </c>
      <c r="D48" s="62">
        <v>3198</v>
      </c>
      <c r="E48" s="63">
        <v>2912</v>
      </c>
      <c r="F48" s="61">
        <f t="shared" si="0"/>
        <v>3174.25</v>
      </c>
    </row>
    <row r="49" spans="1:6" ht="12" customHeight="1" x14ac:dyDescent="0.2">
      <c r="A49" s="60" t="str">
        <f>'Pregnant Women Participating'!A49</f>
        <v>Texas</v>
      </c>
      <c r="B49" s="61">
        <v>85423</v>
      </c>
      <c r="C49" s="62">
        <v>83668</v>
      </c>
      <c r="D49" s="62">
        <v>83031</v>
      </c>
      <c r="E49" s="63">
        <v>81747</v>
      </c>
      <c r="F49" s="61">
        <f t="shared" si="0"/>
        <v>83467.25</v>
      </c>
    </row>
    <row r="50" spans="1:6" ht="12" customHeight="1" x14ac:dyDescent="0.2">
      <c r="A50" s="60" t="str">
        <f>'Pregnant Women Participating'!A50</f>
        <v>Utah</v>
      </c>
      <c r="B50" s="61">
        <v>1638</v>
      </c>
      <c r="C50" s="62">
        <v>1611</v>
      </c>
      <c r="D50" s="62">
        <v>1636</v>
      </c>
      <c r="E50" s="63">
        <v>1572</v>
      </c>
      <c r="F50" s="61">
        <f t="shared" si="0"/>
        <v>1614.25</v>
      </c>
    </row>
    <row r="51" spans="1:6" ht="12" customHeight="1" x14ac:dyDescent="0.2">
      <c r="A51" s="60" t="str">
        <f>'Pregnant Women Participating'!A51</f>
        <v>Inter-Tribal Council, AZ</v>
      </c>
      <c r="B51" s="61">
        <v>218</v>
      </c>
      <c r="C51" s="62">
        <v>223</v>
      </c>
      <c r="D51" s="62">
        <v>226</v>
      </c>
      <c r="E51" s="63">
        <v>236</v>
      </c>
      <c r="F51" s="61">
        <f t="shared" si="0"/>
        <v>225.75</v>
      </c>
    </row>
    <row r="52" spans="1:6" ht="12" customHeight="1" x14ac:dyDescent="0.2">
      <c r="A52" s="60" t="str">
        <f>'Pregnant Women Participating'!A52</f>
        <v>Navajo Nation, AZ</v>
      </c>
      <c r="B52" s="61">
        <v>214</v>
      </c>
      <c r="C52" s="62">
        <v>211</v>
      </c>
      <c r="D52" s="62">
        <v>203</v>
      </c>
      <c r="E52" s="63">
        <v>197</v>
      </c>
      <c r="F52" s="61">
        <f t="shared" si="0"/>
        <v>206.25</v>
      </c>
    </row>
    <row r="53" spans="1:6" ht="12" customHeight="1" x14ac:dyDescent="0.2">
      <c r="A53" s="60" t="str">
        <f>'Pregnant Women Participating'!A53</f>
        <v>Acoma, Canoncito &amp; Laguna, NM</v>
      </c>
      <c r="B53" s="61">
        <v>12</v>
      </c>
      <c r="C53" s="62">
        <v>11</v>
      </c>
      <c r="D53" s="62">
        <v>4</v>
      </c>
      <c r="E53" s="63">
        <v>7</v>
      </c>
      <c r="F53" s="61">
        <f t="shared" si="0"/>
        <v>8.5</v>
      </c>
    </row>
    <row r="54" spans="1:6" ht="12" customHeight="1" x14ac:dyDescent="0.2">
      <c r="A54" s="60" t="str">
        <f>'Pregnant Women Participating'!A54</f>
        <v>Eight Northern Pueblos, NM</v>
      </c>
      <c r="B54" s="61">
        <v>10</v>
      </c>
      <c r="C54" s="62">
        <v>12</v>
      </c>
      <c r="D54" s="62">
        <v>12</v>
      </c>
      <c r="E54" s="63">
        <v>12</v>
      </c>
      <c r="F54" s="61">
        <f t="shared" si="0"/>
        <v>11.5</v>
      </c>
    </row>
    <row r="55" spans="1:6" ht="12" customHeight="1" x14ac:dyDescent="0.2">
      <c r="A55" s="60" t="str">
        <f>'Pregnant Women Participating'!A55</f>
        <v>Five Sandoval Pueblos, NM</v>
      </c>
      <c r="B55" s="61">
        <v>7</v>
      </c>
      <c r="C55" s="62">
        <v>8</v>
      </c>
      <c r="D55" s="62">
        <v>8</v>
      </c>
      <c r="E55" s="63">
        <v>7</v>
      </c>
      <c r="F55" s="61">
        <f t="shared" si="0"/>
        <v>7.5</v>
      </c>
    </row>
    <row r="56" spans="1:6" ht="12" customHeight="1" x14ac:dyDescent="0.2">
      <c r="A56" s="60" t="str">
        <f>'Pregnant Women Participating'!A56</f>
        <v>Isleta Pueblo, NM</v>
      </c>
      <c r="B56" s="61">
        <v>35</v>
      </c>
      <c r="C56" s="62">
        <v>32</v>
      </c>
      <c r="D56" s="62">
        <v>33</v>
      </c>
      <c r="E56" s="63">
        <v>29</v>
      </c>
      <c r="F56" s="61">
        <f t="shared" si="0"/>
        <v>32.25</v>
      </c>
    </row>
    <row r="57" spans="1:6" ht="12" customHeight="1" x14ac:dyDescent="0.2">
      <c r="A57" s="60" t="str">
        <f>'Pregnant Women Participating'!A57</f>
        <v>San Felipe Pueblo, NM</v>
      </c>
      <c r="B57" s="61">
        <v>7</v>
      </c>
      <c r="C57" s="62">
        <v>6</v>
      </c>
      <c r="D57" s="62">
        <v>6</v>
      </c>
      <c r="E57" s="63">
        <v>8</v>
      </c>
      <c r="F57" s="61">
        <f t="shared" si="0"/>
        <v>6.75</v>
      </c>
    </row>
    <row r="58" spans="1:6" ht="12" customHeight="1" x14ac:dyDescent="0.2">
      <c r="A58" s="60" t="str">
        <f>'Pregnant Women Participating'!A58</f>
        <v>Santo Domingo Tribe, NM</v>
      </c>
      <c r="B58" s="61">
        <v>3</v>
      </c>
      <c r="C58" s="62">
        <v>2</v>
      </c>
      <c r="D58" s="62">
        <v>1</v>
      </c>
      <c r="E58" s="63">
        <v>1</v>
      </c>
      <c r="F58" s="61">
        <f t="shared" si="0"/>
        <v>1.75</v>
      </c>
    </row>
    <row r="59" spans="1:6" ht="12" customHeight="1" x14ac:dyDescent="0.2">
      <c r="A59" s="60" t="str">
        <f>'Pregnant Women Participating'!A59</f>
        <v>Zuni Pueblo, NM</v>
      </c>
      <c r="B59" s="61">
        <v>10</v>
      </c>
      <c r="C59" s="62">
        <v>10</v>
      </c>
      <c r="D59" s="62">
        <v>10</v>
      </c>
      <c r="E59" s="63">
        <v>7</v>
      </c>
      <c r="F59" s="61">
        <f t="shared" si="0"/>
        <v>9.25</v>
      </c>
    </row>
    <row r="60" spans="1:6" ht="12" customHeight="1" x14ac:dyDescent="0.2">
      <c r="A60" s="60" t="str">
        <f>'Pregnant Women Participating'!A60</f>
        <v>Cherokee Nation, OK</v>
      </c>
      <c r="B60" s="61">
        <v>118</v>
      </c>
      <c r="C60" s="62">
        <v>124</v>
      </c>
      <c r="D60" s="62">
        <v>122</v>
      </c>
      <c r="E60" s="63">
        <v>127</v>
      </c>
      <c r="F60" s="61">
        <f t="shared" si="0"/>
        <v>122.75</v>
      </c>
    </row>
    <row r="61" spans="1:6" ht="12" customHeight="1" x14ac:dyDescent="0.2">
      <c r="A61" s="60" t="str">
        <f>'Pregnant Women Participating'!A61</f>
        <v>Chickasaw Nation, OK</v>
      </c>
      <c r="B61" s="61">
        <v>87</v>
      </c>
      <c r="C61" s="62">
        <v>90</v>
      </c>
      <c r="D61" s="62">
        <v>96</v>
      </c>
      <c r="E61" s="63">
        <v>89</v>
      </c>
      <c r="F61" s="61">
        <f t="shared" si="0"/>
        <v>90.5</v>
      </c>
    </row>
    <row r="62" spans="1:6" ht="12" customHeight="1" x14ac:dyDescent="0.2">
      <c r="A62" s="60" t="str">
        <f>'Pregnant Women Participating'!A62</f>
        <v>Choctaw Nation, OK</v>
      </c>
      <c r="B62" s="61">
        <v>100</v>
      </c>
      <c r="C62" s="62">
        <v>89</v>
      </c>
      <c r="D62" s="62">
        <v>94</v>
      </c>
      <c r="E62" s="63">
        <v>91</v>
      </c>
      <c r="F62" s="61">
        <f t="shared" si="0"/>
        <v>93.5</v>
      </c>
    </row>
    <row r="63" spans="1:6" ht="12" customHeight="1" x14ac:dyDescent="0.2">
      <c r="A63" s="60" t="str">
        <f>'Pregnant Women Participating'!A63</f>
        <v>Citizen Potawatomi Nation, OK</v>
      </c>
      <c r="B63" s="61">
        <v>37</v>
      </c>
      <c r="C63" s="62">
        <v>42</v>
      </c>
      <c r="D63" s="62">
        <v>41</v>
      </c>
      <c r="E63" s="63">
        <v>45</v>
      </c>
      <c r="F63" s="61">
        <f t="shared" si="0"/>
        <v>41.25</v>
      </c>
    </row>
    <row r="64" spans="1:6" ht="12" customHeight="1" x14ac:dyDescent="0.2">
      <c r="A64" s="60" t="str">
        <f>'Pregnant Women Participating'!A64</f>
        <v>Inter-Tribal Council, OK</v>
      </c>
      <c r="B64" s="61">
        <v>17</v>
      </c>
      <c r="C64" s="62">
        <v>21</v>
      </c>
      <c r="D64" s="62">
        <v>20</v>
      </c>
      <c r="E64" s="63">
        <v>15</v>
      </c>
      <c r="F64" s="61">
        <f t="shared" si="0"/>
        <v>18.25</v>
      </c>
    </row>
    <row r="65" spans="1:6" ht="12" customHeight="1" x14ac:dyDescent="0.2">
      <c r="A65" s="60" t="str">
        <f>'Pregnant Women Participating'!A65</f>
        <v>Muscogee Creek Nation, OK</v>
      </c>
      <c r="B65" s="61">
        <v>46</v>
      </c>
      <c r="C65" s="62">
        <v>41</v>
      </c>
      <c r="D65" s="62">
        <v>47</v>
      </c>
      <c r="E65" s="63">
        <v>50</v>
      </c>
      <c r="F65" s="61">
        <f t="shared" si="0"/>
        <v>46</v>
      </c>
    </row>
    <row r="66" spans="1:6" ht="12" customHeight="1" x14ac:dyDescent="0.2">
      <c r="A66" s="60" t="str">
        <f>'Pregnant Women Participating'!A66</f>
        <v>Osage Tribal Council, OK</v>
      </c>
      <c r="B66" s="61">
        <v>126</v>
      </c>
      <c r="C66" s="62">
        <v>129</v>
      </c>
      <c r="D66" s="62">
        <v>114</v>
      </c>
      <c r="E66" s="63">
        <v>115</v>
      </c>
      <c r="F66" s="61">
        <f t="shared" si="0"/>
        <v>121</v>
      </c>
    </row>
    <row r="67" spans="1:6" ht="12" customHeight="1" x14ac:dyDescent="0.2">
      <c r="A67" s="60" t="str">
        <f>'Pregnant Women Participating'!A67</f>
        <v>Otoe-Missouria Tribe, OK</v>
      </c>
      <c r="B67" s="61">
        <v>13</v>
      </c>
      <c r="C67" s="62">
        <v>11</v>
      </c>
      <c r="D67" s="62">
        <v>11</v>
      </c>
      <c r="E67" s="63">
        <v>12</v>
      </c>
      <c r="F67" s="61">
        <f t="shared" si="0"/>
        <v>11.75</v>
      </c>
    </row>
    <row r="68" spans="1:6" ht="12" customHeight="1" x14ac:dyDescent="0.2">
      <c r="A68" s="60" t="str">
        <f>'Pregnant Women Participating'!A68</f>
        <v>Wichita, Caddo &amp; Delaware (WCD), OK</v>
      </c>
      <c r="B68" s="61">
        <v>156</v>
      </c>
      <c r="C68" s="62">
        <v>145</v>
      </c>
      <c r="D68" s="62">
        <v>128</v>
      </c>
      <c r="E68" s="63">
        <v>126</v>
      </c>
      <c r="F68" s="61">
        <f t="shared" si="0"/>
        <v>138.75</v>
      </c>
    </row>
    <row r="69" spans="1:6" s="68" customFormat="1" ht="24.75" customHeight="1" x14ac:dyDescent="0.2">
      <c r="A69" s="64" t="str">
        <f>'Pregnant Women Participating'!A69</f>
        <v>Southwest Region</v>
      </c>
      <c r="B69" s="65">
        <v>107875</v>
      </c>
      <c r="C69" s="66">
        <v>105473</v>
      </c>
      <c r="D69" s="66">
        <v>104664</v>
      </c>
      <c r="E69" s="67">
        <v>103301</v>
      </c>
      <c r="F69" s="65">
        <f t="shared" si="0"/>
        <v>105328.25</v>
      </c>
    </row>
    <row r="70" spans="1:6" ht="12" customHeight="1" x14ac:dyDescent="0.2">
      <c r="A70" s="60" t="str">
        <f>'Pregnant Women Participating'!A70</f>
        <v>Colorado</v>
      </c>
      <c r="B70" s="61">
        <v>4478</v>
      </c>
      <c r="C70" s="62">
        <v>4371</v>
      </c>
      <c r="D70" s="62">
        <v>4371</v>
      </c>
      <c r="E70" s="63">
        <v>4385</v>
      </c>
      <c r="F70" s="61">
        <f t="shared" si="0"/>
        <v>4401.25</v>
      </c>
    </row>
    <row r="71" spans="1:6" ht="12" customHeight="1" x14ac:dyDescent="0.2">
      <c r="A71" s="60" t="str">
        <f>'Pregnant Women Participating'!A71</f>
        <v>Kansas</v>
      </c>
      <c r="B71" s="61">
        <v>2019</v>
      </c>
      <c r="C71" s="62">
        <v>1972</v>
      </c>
      <c r="D71" s="62">
        <v>1954</v>
      </c>
      <c r="E71" s="63">
        <v>1965</v>
      </c>
      <c r="F71" s="61">
        <f t="shared" si="0"/>
        <v>1977.5</v>
      </c>
    </row>
    <row r="72" spans="1:6" ht="12" customHeight="1" x14ac:dyDescent="0.2">
      <c r="A72" s="60" t="str">
        <f>'Pregnant Women Participating'!A72</f>
        <v>Missouri</v>
      </c>
      <c r="B72" s="61">
        <v>3957</v>
      </c>
      <c r="C72" s="62">
        <v>3741</v>
      </c>
      <c r="D72" s="62">
        <v>3655</v>
      </c>
      <c r="E72" s="63">
        <v>3576</v>
      </c>
      <c r="F72" s="61">
        <f t="shared" si="0"/>
        <v>3732.25</v>
      </c>
    </row>
    <row r="73" spans="1:6" ht="12" customHeight="1" x14ac:dyDescent="0.2">
      <c r="A73" s="60" t="str">
        <f>'Pregnant Women Participating'!A73</f>
        <v>Montana</v>
      </c>
      <c r="B73" s="61">
        <v>406</v>
      </c>
      <c r="C73" s="62">
        <v>400</v>
      </c>
      <c r="D73" s="62">
        <v>401</v>
      </c>
      <c r="E73" s="63">
        <v>382</v>
      </c>
      <c r="F73" s="61">
        <f t="shared" si="0"/>
        <v>397.25</v>
      </c>
    </row>
    <row r="74" spans="1:6" ht="12" customHeight="1" x14ac:dyDescent="0.2">
      <c r="A74" s="60" t="str">
        <f>'Pregnant Women Participating'!A74</f>
        <v>Nebraska</v>
      </c>
      <c r="B74" s="61">
        <v>1459</v>
      </c>
      <c r="C74" s="62">
        <v>1338</v>
      </c>
      <c r="D74" s="62">
        <v>1413</v>
      </c>
      <c r="E74" s="63">
        <v>1362</v>
      </c>
      <c r="F74" s="61">
        <f t="shared" si="0"/>
        <v>1393</v>
      </c>
    </row>
    <row r="75" spans="1:6" ht="12" customHeight="1" x14ac:dyDescent="0.2">
      <c r="A75" s="60" t="str">
        <f>'Pregnant Women Participating'!A75</f>
        <v>North Dakota</v>
      </c>
      <c r="B75" s="61">
        <v>301</v>
      </c>
      <c r="C75" s="62">
        <v>289</v>
      </c>
      <c r="D75" s="62">
        <v>275</v>
      </c>
      <c r="E75" s="63">
        <v>268</v>
      </c>
      <c r="F75" s="61">
        <f t="shared" si="0"/>
        <v>283.25</v>
      </c>
    </row>
    <row r="76" spans="1:6" ht="12" customHeight="1" x14ac:dyDescent="0.2">
      <c r="A76" s="60" t="str">
        <f>'Pregnant Women Participating'!A76</f>
        <v>South Dakota</v>
      </c>
      <c r="B76" s="61">
        <v>587</v>
      </c>
      <c r="C76" s="62">
        <v>588</v>
      </c>
      <c r="D76" s="62">
        <v>597</v>
      </c>
      <c r="E76" s="63">
        <v>606</v>
      </c>
      <c r="F76" s="61">
        <f t="shared" si="0"/>
        <v>594.5</v>
      </c>
    </row>
    <row r="77" spans="1:6" ht="12" customHeight="1" x14ac:dyDescent="0.2">
      <c r="A77" s="60" t="str">
        <f>'Pregnant Women Participating'!A77</f>
        <v>Wyoming</v>
      </c>
      <c r="B77" s="61">
        <v>207</v>
      </c>
      <c r="C77" s="62">
        <v>205</v>
      </c>
      <c r="D77" s="62">
        <v>180</v>
      </c>
      <c r="E77" s="63">
        <v>173</v>
      </c>
      <c r="F77" s="61">
        <f t="shared" si="0"/>
        <v>191.25</v>
      </c>
    </row>
    <row r="78" spans="1:6" ht="12" customHeight="1" x14ac:dyDescent="0.2">
      <c r="A78" s="60" t="str">
        <f>'Pregnant Women Participating'!A78</f>
        <v>Ute Mountain Ute Tribe, CO</v>
      </c>
      <c r="B78" s="61">
        <v>9</v>
      </c>
      <c r="C78" s="62">
        <v>9</v>
      </c>
      <c r="D78" s="62">
        <v>6</v>
      </c>
      <c r="E78" s="63">
        <v>4</v>
      </c>
      <c r="F78" s="61">
        <f t="shared" si="0"/>
        <v>7</v>
      </c>
    </row>
    <row r="79" spans="1:6" ht="12" customHeight="1" x14ac:dyDescent="0.2">
      <c r="A79" s="60" t="str">
        <f>'Pregnant Women Participating'!A79</f>
        <v>Omaha Sioux, NE</v>
      </c>
      <c r="B79" s="61">
        <v>5</v>
      </c>
      <c r="C79" s="62">
        <v>6</v>
      </c>
      <c r="D79" s="62">
        <v>4</v>
      </c>
      <c r="E79" s="63">
        <v>4</v>
      </c>
      <c r="F79" s="61">
        <f t="shared" si="0"/>
        <v>4.75</v>
      </c>
    </row>
    <row r="80" spans="1:6" ht="12" customHeight="1" x14ac:dyDescent="0.2">
      <c r="A80" s="60" t="str">
        <f>'Pregnant Women Participating'!A80</f>
        <v>Santee Sioux, NE</v>
      </c>
      <c r="B80" s="61">
        <v>1</v>
      </c>
      <c r="C80" s="62">
        <v>1</v>
      </c>
      <c r="D80" s="62">
        <v>1</v>
      </c>
      <c r="E80" s="63">
        <v>1</v>
      </c>
      <c r="F80" s="61">
        <f t="shared" si="0"/>
        <v>1</v>
      </c>
    </row>
    <row r="81" spans="1:6" ht="12" customHeight="1" x14ac:dyDescent="0.2">
      <c r="A81" s="60" t="str">
        <f>'Pregnant Women Participating'!A81</f>
        <v>Winnebago Tribe, NE</v>
      </c>
      <c r="B81" s="61">
        <v>1</v>
      </c>
      <c r="C81" s="62">
        <v>1</v>
      </c>
      <c r="D81" s="62">
        <v>2</v>
      </c>
      <c r="E81" s="63">
        <v>2</v>
      </c>
      <c r="F81" s="61">
        <f t="shared" si="0"/>
        <v>1.5</v>
      </c>
    </row>
    <row r="82" spans="1:6" ht="12" customHeight="1" x14ac:dyDescent="0.2">
      <c r="A82" s="60" t="str">
        <f>'Pregnant Women Participating'!A82</f>
        <v>Standing Rock Sioux Tribe, ND</v>
      </c>
      <c r="B82" s="61">
        <v>1</v>
      </c>
      <c r="C82" s="62">
        <v>1</v>
      </c>
      <c r="D82" s="62">
        <v>2</v>
      </c>
      <c r="E82" s="63">
        <v>2</v>
      </c>
      <c r="F82" s="61">
        <f t="shared" si="0"/>
        <v>1.5</v>
      </c>
    </row>
    <row r="83" spans="1:6" ht="12" customHeight="1" x14ac:dyDescent="0.2">
      <c r="A83" s="60" t="str">
        <f>'Pregnant Women Participating'!A83</f>
        <v>Three Affiliated Tribes, ND</v>
      </c>
      <c r="B83" s="61">
        <v>4</v>
      </c>
      <c r="C83" s="62">
        <v>4</v>
      </c>
      <c r="D83" s="62">
        <v>4</v>
      </c>
      <c r="E83" s="63">
        <v>4</v>
      </c>
      <c r="F83" s="61">
        <f t="shared" si="0"/>
        <v>4</v>
      </c>
    </row>
    <row r="84" spans="1:6" ht="12" customHeight="1" x14ac:dyDescent="0.2">
      <c r="A84" s="60" t="str">
        <f>'Pregnant Women Participating'!A84</f>
        <v>Cheyenne River Sioux, SD</v>
      </c>
      <c r="B84" s="61">
        <v>11</v>
      </c>
      <c r="C84" s="62">
        <v>10</v>
      </c>
      <c r="D84" s="62">
        <v>12</v>
      </c>
      <c r="E84" s="63">
        <v>11</v>
      </c>
      <c r="F84" s="61">
        <f t="shared" si="0"/>
        <v>11</v>
      </c>
    </row>
    <row r="85" spans="1:6" ht="12" customHeight="1" x14ac:dyDescent="0.2">
      <c r="A85" s="60" t="str">
        <f>'Pregnant Women Participating'!A85</f>
        <v>Rosebud Sioux, SD</v>
      </c>
      <c r="B85" s="61">
        <v>27</v>
      </c>
      <c r="C85" s="62">
        <v>35</v>
      </c>
      <c r="D85" s="62">
        <v>37</v>
      </c>
      <c r="E85" s="63">
        <v>41</v>
      </c>
      <c r="F85" s="61">
        <f t="shared" si="0"/>
        <v>35</v>
      </c>
    </row>
    <row r="86" spans="1:6" ht="12" customHeight="1" x14ac:dyDescent="0.2">
      <c r="A86" s="60" t="str">
        <f>'Pregnant Women Participating'!A86</f>
        <v>Northern Arapahoe, WY</v>
      </c>
      <c r="B86" s="61">
        <v>13</v>
      </c>
      <c r="C86" s="62">
        <v>9</v>
      </c>
      <c r="D86" s="62">
        <v>8</v>
      </c>
      <c r="E86" s="63">
        <v>6</v>
      </c>
      <c r="F86" s="61">
        <f t="shared" si="0"/>
        <v>9</v>
      </c>
    </row>
    <row r="87" spans="1:6" ht="12" customHeight="1" x14ac:dyDescent="0.2">
      <c r="A87" s="60" t="str">
        <f>'Pregnant Women Participating'!A87</f>
        <v>Shoshone Tribe, WY</v>
      </c>
      <c r="B87" s="61">
        <v>1</v>
      </c>
      <c r="C87" s="62">
        <v>1</v>
      </c>
      <c r="D87" s="62">
        <v>1</v>
      </c>
      <c r="E87" s="63">
        <v>1</v>
      </c>
      <c r="F87" s="61">
        <f t="shared" si="0"/>
        <v>1</v>
      </c>
    </row>
    <row r="88" spans="1:6" s="68" customFormat="1" ht="24.75" customHeight="1" x14ac:dyDescent="0.2">
      <c r="A88" s="64" t="str">
        <f>'Pregnant Women Participating'!A88</f>
        <v>Mountain Plains</v>
      </c>
      <c r="B88" s="65">
        <v>13487</v>
      </c>
      <c r="C88" s="66">
        <v>12981</v>
      </c>
      <c r="D88" s="66">
        <v>12923</v>
      </c>
      <c r="E88" s="67">
        <v>12793</v>
      </c>
      <c r="F88" s="65">
        <f t="shared" si="0"/>
        <v>13046</v>
      </c>
    </row>
    <row r="89" spans="1:6" ht="12" customHeight="1" x14ac:dyDescent="0.2">
      <c r="A89" s="69" t="str">
        <f>'Pregnant Women Participating'!A89</f>
        <v>Alaska</v>
      </c>
      <c r="B89" s="61">
        <v>550</v>
      </c>
      <c r="C89" s="62">
        <v>571</v>
      </c>
      <c r="D89" s="62">
        <v>575</v>
      </c>
      <c r="E89" s="63">
        <v>569</v>
      </c>
      <c r="F89" s="61">
        <f t="shared" si="0"/>
        <v>566.25</v>
      </c>
    </row>
    <row r="90" spans="1:6" ht="12" customHeight="1" x14ac:dyDescent="0.2">
      <c r="A90" s="69" t="str">
        <f>'Pregnant Women Participating'!A90</f>
        <v>American Samoa</v>
      </c>
      <c r="B90" s="61">
        <v>216</v>
      </c>
      <c r="C90" s="62">
        <v>218</v>
      </c>
      <c r="D90" s="62">
        <v>226</v>
      </c>
      <c r="E90" s="63">
        <v>227</v>
      </c>
      <c r="F90" s="61">
        <f t="shared" si="0"/>
        <v>221.75</v>
      </c>
    </row>
    <row r="91" spans="1:6" ht="12" customHeight="1" x14ac:dyDescent="0.2">
      <c r="A91" s="69" t="str">
        <f>'Pregnant Women Participating'!A91</f>
        <v>California</v>
      </c>
      <c r="B91" s="61">
        <v>44762</v>
      </c>
      <c r="C91" s="62">
        <v>43797</v>
      </c>
      <c r="D91" s="62">
        <v>43693</v>
      </c>
      <c r="E91" s="63">
        <v>43410</v>
      </c>
      <c r="F91" s="61">
        <f t="shared" si="0"/>
        <v>43915.5</v>
      </c>
    </row>
    <row r="92" spans="1:6" ht="12" customHeight="1" x14ac:dyDescent="0.2">
      <c r="A92" s="69" t="str">
        <f>'Pregnant Women Participating'!A92</f>
        <v>Guam</v>
      </c>
      <c r="B92" s="61">
        <v>298</v>
      </c>
      <c r="C92" s="62">
        <v>286</v>
      </c>
      <c r="D92" s="62">
        <v>304</v>
      </c>
      <c r="E92" s="63">
        <v>334</v>
      </c>
      <c r="F92" s="61">
        <f t="shared" si="0"/>
        <v>305.5</v>
      </c>
    </row>
    <row r="93" spans="1:6" ht="12" customHeight="1" x14ac:dyDescent="0.2">
      <c r="A93" s="69" t="str">
        <f>'Pregnant Women Participating'!A93</f>
        <v>Hawaii</v>
      </c>
      <c r="B93" s="61">
        <v>1028</v>
      </c>
      <c r="C93" s="62">
        <v>1002</v>
      </c>
      <c r="D93" s="62">
        <v>987</v>
      </c>
      <c r="E93" s="63">
        <v>1023</v>
      </c>
      <c r="F93" s="61">
        <f t="shared" si="0"/>
        <v>1010</v>
      </c>
    </row>
    <row r="94" spans="1:6" ht="12" customHeight="1" x14ac:dyDescent="0.2">
      <c r="A94" s="69" t="str">
        <f>'Pregnant Women Participating'!A94</f>
        <v>Idaho</v>
      </c>
      <c r="B94" s="61">
        <v>1188</v>
      </c>
      <c r="C94" s="62">
        <v>1162</v>
      </c>
      <c r="D94" s="62">
        <v>1113</v>
      </c>
      <c r="E94" s="63">
        <v>1149</v>
      </c>
      <c r="F94" s="61">
        <f t="shared" si="0"/>
        <v>1153</v>
      </c>
    </row>
    <row r="95" spans="1:6" ht="12" customHeight="1" x14ac:dyDescent="0.2">
      <c r="A95" s="69" t="str">
        <f>'Pregnant Women Participating'!A95</f>
        <v>Nevada</v>
      </c>
      <c r="B95" s="61">
        <v>2427</v>
      </c>
      <c r="C95" s="62">
        <v>2318</v>
      </c>
      <c r="D95" s="62">
        <v>2347</v>
      </c>
      <c r="E95" s="63">
        <v>2263</v>
      </c>
      <c r="F95" s="61">
        <f t="shared" si="0"/>
        <v>2338.75</v>
      </c>
    </row>
    <row r="96" spans="1:6" ht="12" customHeight="1" x14ac:dyDescent="0.2">
      <c r="A96" s="69" t="str">
        <f>'Pregnant Women Participating'!A96</f>
        <v>Oregon</v>
      </c>
      <c r="B96" s="61">
        <v>2698</v>
      </c>
      <c r="C96" s="62">
        <v>2667</v>
      </c>
      <c r="D96" s="62">
        <v>2643</v>
      </c>
      <c r="E96" s="63">
        <v>2619</v>
      </c>
      <c r="F96" s="61">
        <f t="shared" si="0"/>
        <v>2656.75</v>
      </c>
    </row>
    <row r="97" spans="1:6" ht="12" customHeight="1" x14ac:dyDescent="0.2">
      <c r="A97" s="69" t="str">
        <f>'Pregnant Women Participating'!A97</f>
        <v>Washington</v>
      </c>
      <c r="B97" s="61">
        <v>3250</v>
      </c>
      <c r="C97" s="62">
        <v>3147</v>
      </c>
      <c r="D97" s="62">
        <v>3083</v>
      </c>
      <c r="E97" s="63">
        <v>3041</v>
      </c>
      <c r="F97" s="61">
        <f t="shared" si="0"/>
        <v>3130.25</v>
      </c>
    </row>
    <row r="98" spans="1:6" ht="12" customHeight="1" x14ac:dyDescent="0.2">
      <c r="A98" s="69" t="str">
        <f>'Pregnant Women Participating'!A98</f>
        <v>Northern Marianas</v>
      </c>
      <c r="B98" s="61">
        <v>143</v>
      </c>
      <c r="C98" s="62">
        <v>148</v>
      </c>
      <c r="D98" s="62">
        <v>154</v>
      </c>
      <c r="E98" s="63">
        <v>150</v>
      </c>
      <c r="F98" s="61">
        <f t="shared" si="0"/>
        <v>148.75</v>
      </c>
    </row>
    <row r="99" spans="1:6" ht="12" customHeight="1" x14ac:dyDescent="0.2">
      <c r="A99" s="69" t="str">
        <f>'Pregnant Women Participating'!A99</f>
        <v>Inter-Tribal Council, NV</v>
      </c>
      <c r="B99" s="61">
        <v>13</v>
      </c>
      <c r="C99" s="62">
        <v>13</v>
      </c>
      <c r="D99" s="62">
        <v>11</v>
      </c>
      <c r="E99" s="63">
        <v>15</v>
      </c>
      <c r="F99" s="61">
        <f t="shared" si="0"/>
        <v>13</v>
      </c>
    </row>
    <row r="100" spans="1:6" s="68" customFormat="1" ht="24.75" customHeight="1" x14ac:dyDescent="0.2">
      <c r="A100" s="64" t="str">
        <f>'Pregnant Women Participating'!A100</f>
        <v>Western Region</v>
      </c>
      <c r="B100" s="65">
        <v>56573</v>
      </c>
      <c r="C100" s="66">
        <v>55329</v>
      </c>
      <c r="D100" s="66">
        <v>55136</v>
      </c>
      <c r="E100" s="67">
        <v>54800</v>
      </c>
      <c r="F100" s="65">
        <f t="shared" si="0"/>
        <v>55459.5</v>
      </c>
    </row>
    <row r="101" spans="1:6" s="74" customFormat="1" ht="16.5" customHeight="1" thickBot="1" x14ac:dyDescent="0.25">
      <c r="A101" s="70" t="str">
        <f>'Pregnant Women Participating'!A101</f>
        <v>TOTAL</v>
      </c>
      <c r="B101" s="71">
        <v>383215</v>
      </c>
      <c r="C101" s="72">
        <v>376050</v>
      </c>
      <c r="D101" s="72">
        <v>373495</v>
      </c>
      <c r="E101" s="73">
        <v>369806</v>
      </c>
      <c r="F101" s="71">
        <f t="shared" si="0"/>
        <v>375641.5</v>
      </c>
    </row>
    <row r="102" spans="1:6" ht="12.75" customHeight="1" thickTop="1" x14ac:dyDescent="0.2">
      <c r="A102" s="75"/>
    </row>
    <row r="103" spans="1:6" x14ac:dyDescent="0.2">
      <c r="A103" s="75"/>
    </row>
    <row r="104" spans="1:6" s="76" customFormat="1" ht="12.75" x14ac:dyDescent="0.2">
      <c r="A104" s="51" t="s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F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5" width="11.7109375" style="3" customWidth="1"/>
    <col min="6" max="6" width="13.7109375" style="3" customWidth="1"/>
    <col min="7" max="16384" width="9.140625" style="3"/>
  </cols>
  <sheetData>
    <row r="1" spans="1:6" ht="12" customHeight="1" x14ac:dyDescent="0.2">
      <c r="A1" s="10" t="s">
        <v>11</v>
      </c>
      <c r="B1" s="2"/>
      <c r="C1" s="2"/>
      <c r="D1" s="2"/>
      <c r="E1" s="2"/>
    </row>
    <row r="2" spans="1:6" ht="12" customHeight="1" x14ac:dyDescent="0.2">
      <c r="A2" s="10" t="str">
        <f>'Pregnant Women Participating'!A2</f>
        <v>FISCAL YEAR 2026</v>
      </c>
      <c r="B2" s="2"/>
      <c r="C2" s="2"/>
      <c r="D2" s="2"/>
      <c r="E2" s="2"/>
    </row>
    <row r="3" spans="1:6" ht="12" customHeight="1" x14ac:dyDescent="0.2">
      <c r="A3" s="1" t="str">
        <f>'Pregnant Women Participating'!A3</f>
        <v>Data as of April 10, 2026</v>
      </c>
      <c r="B3" s="2"/>
      <c r="C3" s="2"/>
      <c r="D3" s="2"/>
      <c r="E3" s="2"/>
    </row>
    <row r="4" spans="1:6" ht="12" customHeight="1" x14ac:dyDescent="0.2">
      <c r="A4" s="2"/>
      <c r="B4" s="2"/>
      <c r="C4" s="2"/>
      <c r="D4" s="2"/>
      <c r="E4" s="2"/>
    </row>
    <row r="5" spans="1:6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48">
        <f>DATE(RIGHT(A2,4),1,1)</f>
        <v>46023</v>
      </c>
      <c r="F5" s="12" t="s">
        <v>12</v>
      </c>
    </row>
    <row r="6" spans="1:6" ht="12" customHeight="1" x14ac:dyDescent="0.2">
      <c r="A6" s="7" t="str">
        <f>'Pregnant Women Participating'!A6</f>
        <v>Connecticut</v>
      </c>
      <c r="B6" s="13">
        <v>4567</v>
      </c>
      <c r="C6" s="4">
        <v>4502</v>
      </c>
      <c r="D6" s="4">
        <v>4421</v>
      </c>
      <c r="E6" s="42">
        <v>4314</v>
      </c>
      <c r="F6" s="13">
        <f t="shared" ref="F6:F14" si="0">IF(SUM(B6:E6)&gt;0,AVERAGE(B6:E6)," ")</f>
        <v>4451</v>
      </c>
    </row>
    <row r="7" spans="1:6" ht="12" customHeight="1" x14ac:dyDescent="0.2">
      <c r="A7" s="7" t="str">
        <f>'Pregnant Women Participating'!A7</f>
        <v>Maine</v>
      </c>
      <c r="B7" s="13">
        <v>1808</v>
      </c>
      <c r="C7" s="4">
        <v>1757</v>
      </c>
      <c r="D7" s="4">
        <v>1704</v>
      </c>
      <c r="E7" s="42">
        <v>1744</v>
      </c>
      <c r="F7" s="13">
        <f t="shared" si="0"/>
        <v>1753.25</v>
      </c>
    </row>
    <row r="8" spans="1:6" ht="12" customHeight="1" x14ac:dyDescent="0.2">
      <c r="A8" s="7" t="str">
        <f>'Pregnant Women Participating'!A8</f>
        <v>Massachusetts</v>
      </c>
      <c r="B8" s="13">
        <v>11094</v>
      </c>
      <c r="C8" s="4">
        <v>10766</v>
      </c>
      <c r="D8" s="4">
        <v>10691</v>
      </c>
      <c r="E8" s="42">
        <v>10679</v>
      </c>
      <c r="F8" s="13">
        <f t="shared" si="0"/>
        <v>10807.5</v>
      </c>
    </row>
    <row r="9" spans="1:6" ht="12" customHeight="1" x14ac:dyDescent="0.2">
      <c r="A9" s="7" t="str">
        <f>'Pregnant Women Participating'!A9</f>
        <v>New Hampshire</v>
      </c>
      <c r="B9" s="13">
        <v>1071</v>
      </c>
      <c r="C9" s="4">
        <v>1065</v>
      </c>
      <c r="D9" s="4">
        <v>1058</v>
      </c>
      <c r="E9" s="42">
        <v>1066</v>
      </c>
      <c r="F9" s="13">
        <f t="shared" si="0"/>
        <v>1065</v>
      </c>
    </row>
    <row r="10" spans="1:6" ht="12" customHeight="1" x14ac:dyDescent="0.2">
      <c r="A10" s="7" t="str">
        <f>'Pregnant Women Participating'!A10</f>
        <v>New York</v>
      </c>
      <c r="B10" s="13">
        <v>51248</v>
      </c>
      <c r="C10" s="4">
        <v>50767</v>
      </c>
      <c r="D10" s="4">
        <v>50524</v>
      </c>
      <c r="E10" s="42">
        <v>50297</v>
      </c>
      <c r="F10" s="13">
        <f t="shared" si="0"/>
        <v>50709</v>
      </c>
    </row>
    <row r="11" spans="1:6" ht="12" customHeight="1" x14ac:dyDescent="0.2">
      <c r="A11" s="7" t="str">
        <f>'Pregnant Women Participating'!A11</f>
        <v>Rhode Island</v>
      </c>
      <c r="B11" s="13">
        <v>1495</v>
      </c>
      <c r="C11" s="4">
        <v>1406</v>
      </c>
      <c r="D11" s="4">
        <v>1370</v>
      </c>
      <c r="E11" s="42">
        <v>1396</v>
      </c>
      <c r="F11" s="13">
        <f t="shared" si="0"/>
        <v>1416.75</v>
      </c>
    </row>
    <row r="12" spans="1:6" ht="12" customHeight="1" x14ac:dyDescent="0.2">
      <c r="A12" s="7" t="str">
        <f>'Pregnant Women Participating'!A12</f>
        <v>Vermont</v>
      </c>
      <c r="B12" s="13">
        <v>1091</v>
      </c>
      <c r="C12" s="4">
        <v>1081</v>
      </c>
      <c r="D12" s="4">
        <v>1106</v>
      </c>
      <c r="E12" s="42">
        <v>1106</v>
      </c>
      <c r="F12" s="13">
        <f t="shared" si="0"/>
        <v>1096</v>
      </c>
    </row>
    <row r="13" spans="1:6" ht="12" customHeight="1" x14ac:dyDescent="0.2">
      <c r="A13" s="7" t="str">
        <f>'Pregnant Women Participating'!A13</f>
        <v>Virgin Islands</v>
      </c>
      <c r="B13" s="13">
        <v>345</v>
      </c>
      <c r="C13" s="4">
        <v>338</v>
      </c>
      <c r="D13" s="4">
        <v>325</v>
      </c>
      <c r="E13" s="42">
        <v>0</v>
      </c>
      <c r="F13" s="13">
        <f t="shared" si="0"/>
        <v>252</v>
      </c>
    </row>
    <row r="14" spans="1:6" ht="12" customHeight="1" x14ac:dyDescent="0.2">
      <c r="A14" s="7" t="str">
        <f>'Pregnant Women Participating'!A14</f>
        <v>Pleasant Point, ME</v>
      </c>
      <c r="B14" s="13">
        <v>2</v>
      </c>
      <c r="C14" s="4">
        <v>2</v>
      </c>
      <c r="D14" s="4">
        <v>2</v>
      </c>
      <c r="E14" s="42">
        <v>3</v>
      </c>
      <c r="F14" s="13">
        <f t="shared" si="0"/>
        <v>2.25</v>
      </c>
    </row>
    <row r="15" spans="1:6" s="17" customFormat="1" ht="24.75" customHeight="1" x14ac:dyDescent="0.2">
      <c r="A15" s="14" t="str">
        <f>'Pregnant Women Participating'!A15</f>
        <v>Northeast Region</v>
      </c>
      <c r="B15" s="16">
        <v>72721</v>
      </c>
      <c r="C15" s="15">
        <v>71684</v>
      </c>
      <c r="D15" s="15">
        <v>71201</v>
      </c>
      <c r="E15" s="41">
        <v>70605</v>
      </c>
      <c r="F15" s="16">
        <f t="shared" ref="F15:F101" si="1">IF(SUM(B15:E15)&gt;0,AVERAGE(B15:E15)," ")</f>
        <v>71552.75</v>
      </c>
    </row>
    <row r="16" spans="1:6" ht="12" customHeight="1" x14ac:dyDescent="0.2">
      <c r="A16" s="7" t="str">
        <f>'Pregnant Women Participating'!A16</f>
        <v>Delaware</v>
      </c>
      <c r="B16" s="13">
        <v>1907</v>
      </c>
      <c r="C16" s="4">
        <v>1857</v>
      </c>
      <c r="D16" s="4">
        <v>1898</v>
      </c>
      <c r="E16" s="42">
        <v>1927</v>
      </c>
      <c r="F16" s="13">
        <f t="shared" si="1"/>
        <v>1897.25</v>
      </c>
    </row>
    <row r="17" spans="1:6" ht="12" customHeight="1" x14ac:dyDescent="0.2">
      <c r="A17" s="7" t="str">
        <f>'Pregnant Women Participating'!A17</f>
        <v>District of Columbia</v>
      </c>
      <c r="B17" s="13">
        <v>1303</v>
      </c>
      <c r="C17" s="4">
        <v>1260</v>
      </c>
      <c r="D17" s="4">
        <v>1294</v>
      </c>
      <c r="E17" s="42">
        <v>1290</v>
      </c>
      <c r="F17" s="13">
        <f t="shared" si="1"/>
        <v>1286.75</v>
      </c>
    </row>
    <row r="18" spans="1:6" ht="12" customHeight="1" x14ac:dyDescent="0.2">
      <c r="A18" s="7" t="str">
        <f>'Pregnant Women Participating'!A18</f>
        <v>Maryland</v>
      </c>
      <c r="B18" s="13">
        <v>12466</v>
      </c>
      <c r="C18" s="4">
        <v>12308</v>
      </c>
      <c r="D18" s="4">
        <v>11996</v>
      </c>
      <c r="E18" s="42">
        <v>11750</v>
      </c>
      <c r="F18" s="13">
        <f t="shared" si="1"/>
        <v>12130</v>
      </c>
    </row>
    <row r="19" spans="1:6" ht="12" customHeight="1" x14ac:dyDescent="0.2">
      <c r="A19" s="7" t="str">
        <f>'Pregnant Women Participating'!A19</f>
        <v>New Jersey</v>
      </c>
      <c r="B19" s="13">
        <v>18325</v>
      </c>
      <c r="C19" s="4">
        <v>18032</v>
      </c>
      <c r="D19" s="4">
        <v>17964</v>
      </c>
      <c r="E19" s="42">
        <v>17933</v>
      </c>
      <c r="F19" s="13">
        <f t="shared" si="1"/>
        <v>18063.5</v>
      </c>
    </row>
    <row r="20" spans="1:6" ht="12" customHeight="1" x14ac:dyDescent="0.2">
      <c r="A20" s="7" t="str">
        <f>'Pregnant Women Participating'!A20</f>
        <v>Pennsylvania</v>
      </c>
      <c r="B20" s="13">
        <v>12052</v>
      </c>
      <c r="C20" s="4">
        <v>11732</v>
      </c>
      <c r="D20" s="4">
        <v>11501</v>
      </c>
      <c r="E20" s="42">
        <v>11466</v>
      </c>
      <c r="F20" s="13">
        <f t="shared" si="1"/>
        <v>11687.75</v>
      </c>
    </row>
    <row r="21" spans="1:6" ht="12" customHeight="1" x14ac:dyDescent="0.2">
      <c r="A21" s="7" t="str">
        <f>'Pregnant Women Participating'!A21</f>
        <v>Puerto Rico</v>
      </c>
      <c r="B21" s="13">
        <v>5537</v>
      </c>
      <c r="C21" s="4">
        <v>5551</v>
      </c>
      <c r="D21" s="4">
        <v>5547</v>
      </c>
      <c r="E21" s="42">
        <v>5624</v>
      </c>
      <c r="F21" s="13">
        <f t="shared" si="1"/>
        <v>5564.75</v>
      </c>
    </row>
    <row r="22" spans="1:6" ht="12" customHeight="1" x14ac:dyDescent="0.2">
      <c r="A22" s="7" t="str">
        <f>'Pregnant Women Participating'!A22</f>
        <v>Virginia</v>
      </c>
      <c r="B22" s="13">
        <v>8553</v>
      </c>
      <c r="C22" s="4">
        <v>8292</v>
      </c>
      <c r="D22" s="4">
        <v>8179</v>
      </c>
      <c r="E22" s="42">
        <v>7944</v>
      </c>
      <c r="F22" s="13">
        <f t="shared" si="1"/>
        <v>8242</v>
      </c>
    </row>
    <row r="23" spans="1:6" ht="12" customHeight="1" x14ac:dyDescent="0.2">
      <c r="A23" s="7" t="str">
        <f>'Pregnant Women Participating'!A23</f>
        <v>West Virginia</v>
      </c>
      <c r="B23" s="13">
        <v>2101</v>
      </c>
      <c r="C23" s="4">
        <v>2104</v>
      </c>
      <c r="D23" s="4">
        <v>2100</v>
      </c>
      <c r="E23" s="42">
        <v>2072</v>
      </c>
      <c r="F23" s="13">
        <f t="shared" si="1"/>
        <v>2094.25</v>
      </c>
    </row>
    <row r="24" spans="1:6" s="17" customFormat="1" ht="24.75" customHeight="1" x14ac:dyDescent="0.2">
      <c r="A24" s="14" t="str">
        <f>'Pregnant Women Participating'!A24</f>
        <v>Mid-Atlantic Region</v>
      </c>
      <c r="B24" s="16">
        <v>62244</v>
      </c>
      <c r="C24" s="15">
        <v>61136</v>
      </c>
      <c r="D24" s="15">
        <v>60479</v>
      </c>
      <c r="E24" s="41">
        <v>60006</v>
      </c>
      <c r="F24" s="16">
        <f t="shared" si="1"/>
        <v>60966.25</v>
      </c>
    </row>
    <row r="25" spans="1:6" ht="12" customHeight="1" x14ac:dyDescent="0.2">
      <c r="A25" s="7" t="str">
        <f>'Pregnant Women Participating'!A25</f>
        <v>Alabama</v>
      </c>
      <c r="B25" s="13">
        <v>5002</v>
      </c>
      <c r="C25" s="4">
        <v>4873</v>
      </c>
      <c r="D25" s="4">
        <v>4894</v>
      </c>
      <c r="E25" s="42">
        <v>5104</v>
      </c>
      <c r="F25" s="13">
        <f t="shared" si="1"/>
        <v>4968.25</v>
      </c>
    </row>
    <row r="26" spans="1:6" ht="12" customHeight="1" x14ac:dyDescent="0.2">
      <c r="A26" s="7" t="str">
        <f>'Pregnant Women Participating'!A26</f>
        <v>Florida</v>
      </c>
      <c r="B26" s="13">
        <v>43742</v>
      </c>
      <c r="C26" s="4">
        <v>42752</v>
      </c>
      <c r="D26" s="4">
        <v>42086</v>
      </c>
      <c r="E26" s="42">
        <v>41490</v>
      </c>
      <c r="F26" s="13">
        <f t="shared" si="1"/>
        <v>42517.5</v>
      </c>
    </row>
    <row r="27" spans="1:6" ht="12" customHeight="1" x14ac:dyDescent="0.2">
      <c r="A27" s="7" t="str">
        <f>'Pregnant Women Participating'!A27</f>
        <v>Georgia</v>
      </c>
      <c r="B27" s="13">
        <v>19659</v>
      </c>
      <c r="C27" s="4">
        <v>19786</v>
      </c>
      <c r="D27" s="4">
        <v>19735</v>
      </c>
      <c r="E27" s="42">
        <v>19581</v>
      </c>
      <c r="F27" s="13">
        <f t="shared" si="1"/>
        <v>19690.25</v>
      </c>
    </row>
    <row r="28" spans="1:6" ht="12" customHeight="1" x14ac:dyDescent="0.2">
      <c r="A28" s="7" t="str">
        <f>'Pregnant Women Participating'!A28</f>
        <v>Kentucky</v>
      </c>
      <c r="B28" s="13">
        <v>6833</v>
      </c>
      <c r="C28" s="4">
        <v>6707</v>
      </c>
      <c r="D28" s="4">
        <v>6755</v>
      </c>
      <c r="E28" s="42">
        <v>6712</v>
      </c>
      <c r="F28" s="13">
        <f t="shared" si="1"/>
        <v>6751.75</v>
      </c>
    </row>
    <row r="29" spans="1:6" ht="12" customHeight="1" x14ac:dyDescent="0.2">
      <c r="A29" s="7" t="str">
        <f>'Pregnant Women Participating'!A29</f>
        <v>Mississippi</v>
      </c>
      <c r="B29" s="13">
        <v>3793</v>
      </c>
      <c r="C29" s="4">
        <v>3961</v>
      </c>
      <c r="D29" s="4">
        <v>3854</v>
      </c>
      <c r="E29" s="42">
        <v>3596</v>
      </c>
      <c r="F29" s="13">
        <f t="shared" si="1"/>
        <v>3801</v>
      </c>
    </row>
    <row r="30" spans="1:6" ht="12" customHeight="1" x14ac:dyDescent="0.2">
      <c r="A30" s="7" t="str">
        <f>'Pregnant Women Participating'!A30</f>
        <v>North Carolina</v>
      </c>
      <c r="B30" s="13">
        <v>23847</v>
      </c>
      <c r="C30" s="4">
        <v>23491</v>
      </c>
      <c r="D30" s="4">
        <v>23337</v>
      </c>
      <c r="E30" s="42">
        <v>23318</v>
      </c>
      <c r="F30" s="13">
        <f t="shared" si="1"/>
        <v>23498.25</v>
      </c>
    </row>
    <row r="31" spans="1:6" ht="12" customHeight="1" x14ac:dyDescent="0.2">
      <c r="A31" s="7" t="str">
        <f>'Pregnant Women Participating'!A31</f>
        <v>South Carolina</v>
      </c>
      <c r="B31" s="13">
        <v>6952</v>
      </c>
      <c r="C31" s="4">
        <v>6886</v>
      </c>
      <c r="D31" s="4">
        <v>6846</v>
      </c>
      <c r="E31" s="42">
        <v>6735</v>
      </c>
      <c r="F31" s="13">
        <f t="shared" si="1"/>
        <v>6854.75</v>
      </c>
    </row>
    <row r="32" spans="1:6" ht="12" customHeight="1" x14ac:dyDescent="0.2">
      <c r="A32" s="7" t="str">
        <f>'Pregnant Women Participating'!A32</f>
        <v>Tennessee</v>
      </c>
      <c r="B32" s="13">
        <v>14110</v>
      </c>
      <c r="C32" s="4">
        <v>13754</v>
      </c>
      <c r="D32" s="4">
        <v>13567</v>
      </c>
      <c r="E32" s="42">
        <v>13174</v>
      </c>
      <c r="F32" s="13">
        <f t="shared" si="1"/>
        <v>13651.25</v>
      </c>
    </row>
    <row r="33" spans="1:6" ht="12" customHeight="1" x14ac:dyDescent="0.2">
      <c r="A33" s="7" t="str">
        <f>'Pregnant Women Participating'!A33</f>
        <v>Choctaw Indians, MS</v>
      </c>
      <c r="B33" s="13">
        <v>14</v>
      </c>
      <c r="C33" s="4">
        <v>18</v>
      </c>
      <c r="D33" s="4">
        <v>20</v>
      </c>
      <c r="E33" s="42">
        <v>20</v>
      </c>
      <c r="F33" s="13">
        <f t="shared" si="1"/>
        <v>18</v>
      </c>
    </row>
    <row r="34" spans="1:6" ht="12" customHeight="1" x14ac:dyDescent="0.2">
      <c r="A34" s="7" t="str">
        <f>'Pregnant Women Participating'!A34</f>
        <v>Eastern Cherokee, NC</v>
      </c>
      <c r="B34" s="13">
        <v>56</v>
      </c>
      <c r="C34" s="4">
        <v>53</v>
      </c>
      <c r="D34" s="4">
        <v>51</v>
      </c>
      <c r="E34" s="42">
        <v>56</v>
      </c>
      <c r="F34" s="13">
        <f t="shared" si="1"/>
        <v>54</v>
      </c>
    </row>
    <row r="35" spans="1:6" s="17" customFormat="1" ht="24.75" customHeight="1" x14ac:dyDescent="0.2">
      <c r="A35" s="14" t="str">
        <f>'Pregnant Women Participating'!A35</f>
        <v>Southeast Region</v>
      </c>
      <c r="B35" s="16">
        <v>124008</v>
      </c>
      <c r="C35" s="15">
        <v>122281</v>
      </c>
      <c r="D35" s="15">
        <v>121145</v>
      </c>
      <c r="E35" s="41">
        <v>119786</v>
      </c>
      <c r="F35" s="16">
        <f t="shared" si="1"/>
        <v>121805</v>
      </c>
    </row>
    <row r="36" spans="1:6" ht="12" customHeight="1" x14ac:dyDescent="0.2">
      <c r="A36" s="7" t="str">
        <f>'Pregnant Women Participating'!A36</f>
        <v>Illinois</v>
      </c>
      <c r="B36" s="13">
        <v>15804</v>
      </c>
      <c r="C36" s="4">
        <v>15554</v>
      </c>
      <c r="D36" s="4">
        <v>15091</v>
      </c>
      <c r="E36" s="42">
        <v>14923</v>
      </c>
      <c r="F36" s="13">
        <f t="shared" si="1"/>
        <v>15343</v>
      </c>
    </row>
    <row r="37" spans="1:6" ht="12" customHeight="1" x14ac:dyDescent="0.2">
      <c r="A37" s="7" t="str">
        <f>'Pregnant Women Participating'!A37</f>
        <v>Indiana</v>
      </c>
      <c r="B37" s="13">
        <v>13686</v>
      </c>
      <c r="C37" s="4">
        <v>13476</v>
      </c>
      <c r="D37" s="4">
        <v>13493</v>
      </c>
      <c r="E37" s="42">
        <v>13652</v>
      </c>
      <c r="F37" s="13">
        <f t="shared" si="1"/>
        <v>13576.75</v>
      </c>
    </row>
    <row r="38" spans="1:6" ht="12" customHeight="1" x14ac:dyDescent="0.2">
      <c r="A38" s="7" t="str">
        <f>'Pregnant Women Participating'!A38</f>
        <v>Iowa</v>
      </c>
      <c r="B38" s="13">
        <v>4081</v>
      </c>
      <c r="C38" s="4">
        <v>3999</v>
      </c>
      <c r="D38" s="4">
        <v>3966</v>
      </c>
      <c r="E38" s="42">
        <v>3900</v>
      </c>
      <c r="F38" s="13">
        <f t="shared" si="1"/>
        <v>3986.5</v>
      </c>
    </row>
    <row r="39" spans="1:6" ht="12" customHeight="1" x14ac:dyDescent="0.2">
      <c r="A39" s="7" t="str">
        <f>'Pregnant Women Participating'!A39</f>
        <v>Michigan</v>
      </c>
      <c r="B39" s="13">
        <v>13063</v>
      </c>
      <c r="C39" s="4">
        <v>12948</v>
      </c>
      <c r="D39" s="4">
        <v>12743</v>
      </c>
      <c r="E39" s="42">
        <v>12747</v>
      </c>
      <c r="F39" s="13">
        <f t="shared" si="1"/>
        <v>12875.25</v>
      </c>
    </row>
    <row r="40" spans="1:6" ht="12" customHeight="1" x14ac:dyDescent="0.2">
      <c r="A40" s="7" t="str">
        <f>'Pregnant Women Participating'!A40</f>
        <v>Minnesota</v>
      </c>
      <c r="B40" s="13">
        <v>10538</v>
      </c>
      <c r="C40" s="4">
        <v>10286</v>
      </c>
      <c r="D40" s="4">
        <v>10232</v>
      </c>
      <c r="E40" s="42">
        <v>10056</v>
      </c>
      <c r="F40" s="13">
        <f t="shared" si="1"/>
        <v>10278</v>
      </c>
    </row>
    <row r="41" spans="1:6" ht="12" customHeight="1" x14ac:dyDescent="0.2">
      <c r="A41" s="7" t="str">
        <f>'Pregnant Women Participating'!A41</f>
        <v>Ohio</v>
      </c>
      <c r="B41" s="13">
        <v>16209</v>
      </c>
      <c r="C41" s="4">
        <v>15934</v>
      </c>
      <c r="D41" s="4">
        <v>15603</v>
      </c>
      <c r="E41" s="42">
        <v>15315</v>
      </c>
      <c r="F41" s="13">
        <f t="shared" si="1"/>
        <v>15765.25</v>
      </c>
    </row>
    <row r="42" spans="1:6" ht="12" customHeight="1" x14ac:dyDescent="0.2">
      <c r="A42" s="7" t="str">
        <f>'Pregnant Women Participating'!A42</f>
        <v>Wisconsin</v>
      </c>
      <c r="B42" s="13">
        <v>7570</v>
      </c>
      <c r="C42" s="4">
        <v>7483</v>
      </c>
      <c r="D42" s="4">
        <v>7403</v>
      </c>
      <c r="E42" s="42">
        <v>7187</v>
      </c>
      <c r="F42" s="13">
        <f t="shared" si="1"/>
        <v>7410.75</v>
      </c>
    </row>
    <row r="43" spans="1:6" s="17" customFormat="1" ht="24.75" customHeight="1" x14ac:dyDescent="0.2">
      <c r="A43" s="14" t="str">
        <f>'Pregnant Women Participating'!A43</f>
        <v>Midwest Region</v>
      </c>
      <c r="B43" s="16">
        <v>80951</v>
      </c>
      <c r="C43" s="15">
        <v>79680</v>
      </c>
      <c r="D43" s="15">
        <v>78531</v>
      </c>
      <c r="E43" s="41">
        <v>77780</v>
      </c>
      <c r="F43" s="16">
        <f t="shared" si="1"/>
        <v>79235.5</v>
      </c>
    </row>
    <row r="44" spans="1:6" ht="12" customHeight="1" x14ac:dyDescent="0.2">
      <c r="A44" s="7" t="str">
        <f>'Pregnant Women Participating'!A44</f>
        <v>Arizona</v>
      </c>
      <c r="B44" s="13">
        <v>12599</v>
      </c>
      <c r="C44" s="4">
        <v>12420</v>
      </c>
      <c r="D44" s="4">
        <v>12452</v>
      </c>
      <c r="E44" s="42">
        <v>12441</v>
      </c>
      <c r="F44" s="13">
        <f t="shared" si="1"/>
        <v>12478</v>
      </c>
    </row>
    <row r="45" spans="1:6" ht="12" customHeight="1" x14ac:dyDescent="0.2">
      <c r="A45" s="7" t="str">
        <f>'Pregnant Women Participating'!A45</f>
        <v>Arkansas</v>
      </c>
      <c r="B45" s="13">
        <v>4147</v>
      </c>
      <c r="C45" s="4">
        <v>3880</v>
      </c>
      <c r="D45" s="4">
        <v>3690</v>
      </c>
      <c r="E45" s="42">
        <v>3881</v>
      </c>
      <c r="F45" s="13">
        <f t="shared" si="1"/>
        <v>3899.5</v>
      </c>
    </row>
    <row r="46" spans="1:6" ht="12" customHeight="1" x14ac:dyDescent="0.2">
      <c r="A46" s="7" t="str">
        <f>'Pregnant Women Participating'!A46</f>
        <v>Louisiana</v>
      </c>
      <c r="B46" s="13">
        <v>7191</v>
      </c>
      <c r="C46" s="4">
        <v>7024</v>
      </c>
      <c r="D46" s="4">
        <v>7030</v>
      </c>
      <c r="E46" s="42">
        <v>6887</v>
      </c>
      <c r="F46" s="13">
        <f t="shared" si="1"/>
        <v>7033</v>
      </c>
    </row>
    <row r="47" spans="1:6" ht="12" customHeight="1" x14ac:dyDescent="0.2">
      <c r="A47" s="7" t="str">
        <f>'Pregnant Women Participating'!A47</f>
        <v>New Mexico</v>
      </c>
      <c r="B47" s="13">
        <v>4746</v>
      </c>
      <c r="C47" s="4">
        <v>4346</v>
      </c>
      <c r="D47" s="4">
        <v>4290</v>
      </c>
      <c r="E47" s="42">
        <v>4585</v>
      </c>
      <c r="F47" s="13">
        <f t="shared" si="1"/>
        <v>4491.75</v>
      </c>
    </row>
    <row r="48" spans="1:6" ht="12" customHeight="1" x14ac:dyDescent="0.2">
      <c r="A48" s="7" t="str">
        <f>'Pregnant Women Participating'!A48</f>
        <v>Oklahoma</v>
      </c>
      <c r="B48" s="13">
        <v>6771</v>
      </c>
      <c r="C48" s="4">
        <v>6601</v>
      </c>
      <c r="D48" s="4">
        <v>6417</v>
      </c>
      <c r="E48" s="42">
        <v>6040</v>
      </c>
      <c r="F48" s="13">
        <f t="shared" si="1"/>
        <v>6457.25</v>
      </c>
    </row>
    <row r="49" spans="1:6" ht="12" customHeight="1" x14ac:dyDescent="0.2">
      <c r="A49" s="7" t="str">
        <f>'Pregnant Women Participating'!A49</f>
        <v>Texas</v>
      </c>
      <c r="B49" s="13">
        <v>110204</v>
      </c>
      <c r="C49" s="4">
        <v>107709</v>
      </c>
      <c r="D49" s="4">
        <v>106865</v>
      </c>
      <c r="E49" s="42">
        <v>105349</v>
      </c>
      <c r="F49" s="13">
        <f t="shared" si="1"/>
        <v>107531.75</v>
      </c>
    </row>
    <row r="50" spans="1:6" ht="12" customHeight="1" x14ac:dyDescent="0.2">
      <c r="A50" s="7" t="str">
        <f>'Pregnant Women Participating'!A50</f>
        <v>Utah</v>
      </c>
      <c r="B50" s="13">
        <v>4685</v>
      </c>
      <c r="C50" s="4">
        <v>4553</v>
      </c>
      <c r="D50" s="4">
        <v>4482</v>
      </c>
      <c r="E50" s="42">
        <v>4305</v>
      </c>
      <c r="F50" s="13">
        <f t="shared" si="1"/>
        <v>4506.25</v>
      </c>
    </row>
    <row r="51" spans="1:6" ht="12" customHeight="1" x14ac:dyDescent="0.2">
      <c r="A51" s="7" t="str">
        <f>'Pregnant Women Participating'!A51</f>
        <v>Inter-Tribal Council, AZ</v>
      </c>
      <c r="B51" s="13">
        <v>402</v>
      </c>
      <c r="C51" s="4">
        <v>403</v>
      </c>
      <c r="D51" s="4">
        <v>413</v>
      </c>
      <c r="E51" s="42">
        <v>424</v>
      </c>
      <c r="F51" s="13">
        <f t="shared" si="1"/>
        <v>410.5</v>
      </c>
    </row>
    <row r="52" spans="1:6" ht="12" customHeight="1" x14ac:dyDescent="0.2">
      <c r="A52" s="7" t="str">
        <f>'Pregnant Women Participating'!A52</f>
        <v>Navajo Nation, AZ</v>
      </c>
      <c r="B52" s="13">
        <v>339</v>
      </c>
      <c r="C52" s="4">
        <v>326</v>
      </c>
      <c r="D52" s="4">
        <v>318</v>
      </c>
      <c r="E52" s="42">
        <v>335</v>
      </c>
      <c r="F52" s="13">
        <f t="shared" si="1"/>
        <v>329.5</v>
      </c>
    </row>
    <row r="53" spans="1:6" ht="12" customHeight="1" x14ac:dyDescent="0.2">
      <c r="A53" s="7" t="str">
        <f>'Pregnant Women Participating'!A53</f>
        <v>Acoma, Canoncito &amp; Laguna, NM</v>
      </c>
      <c r="B53" s="13">
        <v>25</v>
      </c>
      <c r="C53" s="4">
        <v>26</v>
      </c>
      <c r="D53" s="4">
        <v>24</v>
      </c>
      <c r="E53" s="42">
        <v>23</v>
      </c>
      <c r="F53" s="13">
        <f t="shared" si="1"/>
        <v>24.5</v>
      </c>
    </row>
    <row r="54" spans="1:6" ht="12" customHeight="1" x14ac:dyDescent="0.2">
      <c r="A54" s="7" t="str">
        <f>'Pregnant Women Participating'!A54</f>
        <v>Eight Northern Pueblos, NM</v>
      </c>
      <c r="B54" s="13">
        <v>18</v>
      </c>
      <c r="C54" s="4">
        <v>18</v>
      </c>
      <c r="D54" s="4">
        <v>20</v>
      </c>
      <c r="E54" s="42">
        <v>19</v>
      </c>
      <c r="F54" s="13">
        <f t="shared" si="1"/>
        <v>18.75</v>
      </c>
    </row>
    <row r="55" spans="1:6" ht="12" customHeight="1" x14ac:dyDescent="0.2">
      <c r="A55" s="7" t="str">
        <f>'Pregnant Women Participating'!A55</f>
        <v>Five Sandoval Pueblos, NM</v>
      </c>
      <c r="B55" s="13">
        <v>17</v>
      </c>
      <c r="C55" s="4">
        <v>18</v>
      </c>
      <c r="D55" s="4">
        <v>15</v>
      </c>
      <c r="E55" s="42">
        <v>18</v>
      </c>
      <c r="F55" s="13">
        <f t="shared" si="1"/>
        <v>17</v>
      </c>
    </row>
    <row r="56" spans="1:6" ht="12" customHeight="1" x14ac:dyDescent="0.2">
      <c r="A56" s="7" t="str">
        <f>'Pregnant Women Participating'!A56</f>
        <v>Isleta Pueblo, NM</v>
      </c>
      <c r="B56" s="13">
        <v>69</v>
      </c>
      <c r="C56" s="4">
        <v>64</v>
      </c>
      <c r="D56" s="4">
        <v>65</v>
      </c>
      <c r="E56" s="42">
        <v>65</v>
      </c>
      <c r="F56" s="13">
        <f t="shared" si="1"/>
        <v>65.75</v>
      </c>
    </row>
    <row r="57" spans="1:6" ht="12" customHeight="1" x14ac:dyDescent="0.2">
      <c r="A57" s="7" t="str">
        <f>'Pregnant Women Participating'!A57</f>
        <v>San Felipe Pueblo, NM</v>
      </c>
      <c r="B57" s="13">
        <v>18</v>
      </c>
      <c r="C57" s="4">
        <v>18</v>
      </c>
      <c r="D57" s="4">
        <v>15</v>
      </c>
      <c r="E57" s="42">
        <v>19</v>
      </c>
      <c r="F57" s="13">
        <f t="shared" si="1"/>
        <v>17.5</v>
      </c>
    </row>
    <row r="58" spans="1:6" ht="12" customHeight="1" x14ac:dyDescent="0.2">
      <c r="A58" s="7" t="str">
        <f>'Pregnant Women Participating'!A58</f>
        <v>Santo Domingo Tribe, NM</v>
      </c>
      <c r="B58" s="13">
        <v>8</v>
      </c>
      <c r="C58" s="4">
        <v>7</v>
      </c>
      <c r="D58" s="4">
        <v>2</v>
      </c>
      <c r="E58" s="42">
        <v>2</v>
      </c>
      <c r="F58" s="13">
        <f t="shared" si="1"/>
        <v>4.75</v>
      </c>
    </row>
    <row r="59" spans="1:6" ht="12" customHeight="1" x14ac:dyDescent="0.2">
      <c r="A59" s="7" t="str">
        <f>'Pregnant Women Participating'!A59</f>
        <v>Zuni Pueblo, NM</v>
      </c>
      <c r="B59" s="13">
        <v>57</v>
      </c>
      <c r="C59" s="4">
        <v>52</v>
      </c>
      <c r="D59" s="4">
        <v>59</v>
      </c>
      <c r="E59" s="42">
        <v>55</v>
      </c>
      <c r="F59" s="13">
        <f t="shared" si="1"/>
        <v>55.75</v>
      </c>
    </row>
    <row r="60" spans="1:6" ht="12" customHeight="1" x14ac:dyDescent="0.2">
      <c r="A60" s="7" t="str">
        <f>'Pregnant Women Participating'!A60</f>
        <v>Cherokee Nation, OK</v>
      </c>
      <c r="B60" s="13">
        <v>332</v>
      </c>
      <c r="C60" s="4">
        <v>320</v>
      </c>
      <c r="D60" s="4">
        <v>335</v>
      </c>
      <c r="E60" s="42">
        <v>341</v>
      </c>
      <c r="F60" s="13">
        <f t="shared" si="1"/>
        <v>332</v>
      </c>
    </row>
    <row r="61" spans="1:6" ht="12" customHeight="1" x14ac:dyDescent="0.2">
      <c r="A61" s="7" t="str">
        <f>'Pregnant Women Participating'!A61</f>
        <v>Chickasaw Nation, OK</v>
      </c>
      <c r="B61" s="13">
        <v>275</v>
      </c>
      <c r="C61" s="4">
        <v>281</v>
      </c>
      <c r="D61" s="4">
        <v>282</v>
      </c>
      <c r="E61" s="42">
        <v>282</v>
      </c>
      <c r="F61" s="13">
        <f t="shared" si="1"/>
        <v>280</v>
      </c>
    </row>
    <row r="62" spans="1:6" ht="12" customHeight="1" x14ac:dyDescent="0.2">
      <c r="A62" s="7" t="str">
        <f>'Pregnant Women Participating'!A62</f>
        <v>Choctaw Nation, OK</v>
      </c>
      <c r="B62" s="13">
        <v>287</v>
      </c>
      <c r="C62" s="4">
        <v>276</v>
      </c>
      <c r="D62" s="4">
        <v>298</v>
      </c>
      <c r="E62" s="42">
        <v>289</v>
      </c>
      <c r="F62" s="13">
        <f t="shared" si="1"/>
        <v>287.5</v>
      </c>
    </row>
    <row r="63" spans="1:6" ht="12" customHeight="1" x14ac:dyDescent="0.2">
      <c r="A63" s="7" t="str">
        <f>'Pregnant Women Participating'!A63</f>
        <v>Citizen Potawatomi Nation, OK</v>
      </c>
      <c r="B63" s="13">
        <v>88</v>
      </c>
      <c r="C63" s="4">
        <v>90</v>
      </c>
      <c r="D63" s="4">
        <v>90</v>
      </c>
      <c r="E63" s="42">
        <v>92</v>
      </c>
      <c r="F63" s="13">
        <f t="shared" si="1"/>
        <v>90</v>
      </c>
    </row>
    <row r="64" spans="1:6" ht="12" customHeight="1" x14ac:dyDescent="0.2">
      <c r="A64" s="7" t="str">
        <f>'Pregnant Women Participating'!A64</f>
        <v>Inter-Tribal Council, OK</v>
      </c>
      <c r="B64" s="13">
        <v>47</v>
      </c>
      <c r="C64" s="4">
        <v>46</v>
      </c>
      <c r="D64" s="4">
        <v>53</v>
      </c>
      <c r="E64" s="42">
        <v>48</v>
      </c>
      <c r="F64" s="13">
        <f t="shared" si="1"/>
        <v>48.5</v>
      </c>
    </row>
    <row r="65" spans="1:6" ht="12" customHeight="1" x14ac:dyDescent="0.2">
      <c r="A65" s="7" t="str">
        <f>'Pregnant Women Participating'!A65</f>
        <v>Muscogee Creek Nation, OK</v>
      </c>
      <c r="B65" s="13">
        <v>110</v>
      </c>
      <c r="C65" s="4">
        <v>109</v>
      </c>
      <c r="D65" s="4">
        <v>115</v>
      </c>
      <c r="E65" s="42">
        <v>119</v>
      </c>
      <c r="F65" s="13">
        <f t="shared" si="1"/>
        <v>113.25</v>
      </c>
    </row>
    <row r="66" spans="1:6" ht="12" customHeight="1" x14ac:dyDescent="0.2">
      <c r="A66" s="7" t="str">
        <f>'Pregnant Women Participating'!A66</f>
        <v>Osage Tribal Council, OK</v>
      </c>
      <c r="B66" s="13">
        <v>192</v>
      </c>
      <c r="C66" s="4">
        <v>192</v>
      </c>
      <c r="D66" s="4">
        <v>171</v>
      </c>
      <c r="E66" s="42">
        <v>165</v>
      </c>
      <c r="F66" s="13">
        <f t="shared" si="1"/>
        <v>180</v>
      </c>
    </row>
    <row r="67" spans="1:6" ht="12" customHeight="1" x14ac:dyDescent="0.2">
      <c r="A67" s="7" t="str">
        <f>'Pregnant Women Participating'!A67</f>
        <v>Otoe-Missouria Tribe, OK</v>
      </c>
      <c r="B67" s="13">
        <v>30</v>
      </c>
      <c r="C67" s="4">
        <v>28</v>
      </c>
      <c r="D67" s="4">
        <v>25</v>
      </c>
      <c r="E67" s="42">
        <v>27</v>
      </c>
      <c r="F67" s="13">
        <f t="shared" si="1"/>
        <v>27.5</v>
      </c>
    </row>
    <row r="68" spans="1:6" ht="12" customHeight="1" x14ac:dyDescent="0.2">
      <c r="A68" s="7" t="str">
        <f>'Pregnant Women Participating'!A68</f>
        <v>Wichita, Caddo &amp; Delaware (WCD), OK</v>
      </c>
      <c r="B68" s="13">
        <v>306</v>
      </c>
      <c r="C68" s="4">
        <v>280</v>
      </c>
      <c r="D68" s="4">
        <v>263</v>
      </c>
      <c r="E68" s="42">
        <v>256</v>
      </c>
      <c r="F68" s="13">
        <f t="shared" si="1"/>
        <v>276.25</v>
      </c>
    </row>
    <row r="69" spans="1:6" s="17" customFormat="1" ht="24.75" customHeight="1" x14ac:dyDescent="0.2">
      <c r="A69" s="14" t="str">
        <f>'Pregnant Women Participating'!A69</f>
        <v>Southwest Region</v>
      </c>
      <c r="B69" s="16">
        <v>152963</v>
      </c>
      <c r="C69" s="15">
        <v>149087</v>
      </c>
      <c r="D69" s="15">
        <v>147789</v>
      </c>
      <c r="E69" s="41">
        <v>146067</v>
      </c>
      <c r="F69" s="16">
        <f t="shared" si="1"/>
        <v>148976.5</v>
      </c>
    </row>
    <row r="70" spans="1:6" ht="12" customHeight="1" x14ac:dyDescent="0.2">
      <c r="A70" s="7" t="str">
        <f>'Pregnant Women Participating'!A70</f>
        <v>Colorado</v>
      </c>
      <c r="B70" s="13">
        <v>9969</v>
      </c>
      <c r="C70" s="4">
        <v>9732</v>
      </c>
      <c r="D70" s="4">
        <v>9634</v>
      </c>
      <c r="E70" s="42">
        <v>9613</v>
      </c>
      <c r="F70" s="13">
        <f t="shared" si="1"/>
        <v>9737</v>
      </c>
    </row>
    <row r="71" spans="1:6" ht="12" customHeight="1" x14ac:dyDescent="0.2">
      <c r="A71" s="7" t="str">
        <f>'Pregnant Women Participating'!A71</f>
        <v>Kansas</v>
      </c>
      <c r="B71" s="13">
        <v>4500</v>
      </c>
      <c r="C71" s="4">
        <v>4330</v>
      </c>
      <c r="D71" s="4">
        <v>4239</v>
      </c>
      <c r="E71" s="42">
        <v>4279</v>
      </c>
      <c r="F71" s="13">
        <f t="shared" si="1"/>
        <v>4337</v>
      </c>
    </row>
    <row r="72" spans="1:6" ht="12" customHeight="1" x14ac:dyDescent="0.2">
      <c r="A72" s="7" t="str">
        <f>'Pregnant Women Participating'!A72</f>
        <v>Missouri</v>
      </c>
      <c r="B72" s="13">
        <v>8404</v>
      </c>
      <c r="C72" s="4">
        <v>8173</v>
      </c>
      <c r="D72" s="4">
        <v>7904</v>
      </c>
      <c r="E72" s="42">
        <v>7809</v>
      </c>
      <c r="F72" s="13">
        <f t="shared" si="1"/>
        <v>8072.5</v>
      </c>
    </row>
    <row r="73" spans="1:6" ht="12" customHeight="1" x14ac:dyDescent="0.2">
      <c r="A73" s="7" t="str">
        <f>'Pregnant Women Participating'!A73</f>
        <v>Montana</v>
      </c>
      <c r="B73" s="13">
        <v>1254</v>
      </c>
      <c r="C73" s="4">
        <v>1216</v>
      </c>
      <c r="D73" s="4">
        <v>1222</v>
      </c>
      <c r="E73" s="42">
        <v>1214</v>
      </c>
      <c r="F73" s="13">
        <f t="shared" si="1"/>
        <v>1226.5</v>
      </c>
    </row>
    <row r="74" spans="1:6" ht="12" customHeight="1" x14ac:dyDescent="0.2">
      <c r="A74" s="7" t="str">
        <f>'Pregnant Women Participating'!A74</f>
        <v>Nebraska</v>
      </c>
      <c r="B74" s="13">
        <v>2516</v>
      </c>
      <c r="C74" s="4">
        <v>2475</v>
      </c>
      <c r="D74" s="4">
        <v>2436</v>
      </c>
      <c r="E74" s="42">
        <v>2383</v>
      </c>
      <c r="F74" s="13">
        <f t="shared" si="1"/>
        <v>2452.5</v>
      </c>
    </row>
    <row r="75" spans="1:6" ht="12" customHeight="1" x14ac:dyDescent="0.2">
      <c r="A75" s="7" t="str">
        <f>'Pregnant Women Participating'!A75</f>
        <v>North Dakota</v>
      </c>
      <c r="B75" s="13">
        <v>689</v>
      </c>
      <c r="C75" s="4">
        <v>673</v>
      </c>
      <c r="D75" s="4">
        <v>655</v>
      </c>
      <c r="E75" s="42">
        <v>632</v>
      </c>
      <c r="F75" s="13">
        <f t="shared" si="1"/>
        <v>662.25</v>
      </c>
    </row>
    <row r="76" spans="1:6" ht="12" customHeight="1" x14ac:dyDescent="0.2">
      <c r="A76" s="7" t="str">
        <f>'Pregnant Women Participating'!A76</f>
        <v>South Dakota</v>
      </c>
      <c r="B76" s="13">
        <v>1224</v>
      </c>
      <c r="C76" s="4">
        <v>1253</v>
      </c>
      <c r="D76" s="4">
        <v>1251</v>
      </c>
      <c r="E76" s="42">
        <v>1247</v>
      </c>
      <c r="F76" s="13">
        <f t="shared" si="1"/>
        <v>1243.75</v>
      </c>
    </row>
    <row r="77" spans="1:6" ht="12" customHeight="1" x14ac:dyDescent="0.2">
      <c r="A77" s="7" t="str">
        <f>'Pregnant Women Participating'!A77</f>
        <v>Wyoming</v>
      </c>
      <c r="B77" s="13">
        <v>671</v>
      </c>
      <c r="C77" s="4">
        <v>645</v>
      </c>
      <c r="D77" s="4">
        <v>637</v>
      </c>
      <c r="E77" s="42">
        <v>623</v>
      </c>
      <c r="F77" s="13">
        <f t="shared" si="1"/>
        <v>644</v>
      </c>
    </row>
    <row r="78" spans="1:6" ht="12" customHeight="1" x14ac:dyDescent="0.2">
      <c r="A78" s="7" t="str">
        <f>'Pregnant Women Participating'!A78</f>
        <v>Ute Mountain Ute Tribe, CO</v>
      </c>
      <c r="B78" s="13">
        <v>15</v>
      </c>
      <c r="C78" s="4">
        <v>14</v>
      </c>
      <c r="D78" s="4">
        <v>10</v>
      </c>
      <c r="E78" s="42">
        <v>10</v>
      </c>
      <c r="F78" s="13">
        <f t="shared" si="1"/>
        <v>12.25</v>
      </c>
    </row>
    <row r="79" spans="1:6" ht="12" customHeight="1" x14ac:dyDescent="0.2">
      <c r="A79" s="7" t="str">
        <f>'Pregnant Women Participating'!A79</f>
        <v>Omaha Sioux, NE</v>
      </c>
      <c r="B79" s="13">
        <v>6</v>
      </c>
      <c r="C79" s="4">
        <v>7</v>
      </c>
      <c r="D79" s="4">
        <v>6</v>
      </c>
      <c r="E79" s="42">
        <v>6</v>
      </c>
      <c r="F79" s="13">
        <f t="shared" si="1"/>
        <v>6.25</v>
      </c>
    </row>
    <row r="80" spans="1:6" ht="12" customHeight="1" x14ac:dyDescent="0.2">
      <c r="A80" s="7" t="str">
        <f>'Pregnant Women Participating'!A80</f>
        <v>Santee Sioux, NE</v>
      </c>
      <c r="B80" s="13">
        <v>1</v>
      </c>
      <c r="C80" s="4">
        <v>1</v>
      </c>
      <c r="D80" s="4">
        <v>1</v>
      </c>
      <c r="E80" s="42">
        <v>1</v>
      </c>
      <c r="F80" s="13">
        <f t="shared" si="1"/>
        <v>1</v>
      </c>
    </row>
    <row r="81" spans="1:6" ht="12" customHeight="1" x14ac:dyDescent="0.2">
      <c r="A81" s="7" t="str">
        <f>'Pregnant Women Participating'!A81</f>
        <v>Winnebago Tribe, NE</v>
      </c>
      <c r="B81" s="13">
        <v>7</v>
      </c>
      <c r="C81" s="4">
        <v>7</v>
      </c>
      <c r="D81" s="4">
        <v>7</v>
      </c>
      <c r="E81" s="42">
        <v>7</v>
      </c>
      <c r="F81" s="13">
        <f t="shared" si="1"/>
        <v>7</v>
      </c>
    </row>
    <row r="82" spans="1:6" ht="12" customHeight="1" x14ac:dyDescent="0.2">
      <c r="A82" s="7" t="str">
        <f>'Pregnant Women Participating'!A82</f>
        <v>Standing Rock Sioux Tribe, ND</v>
      </c>
      <c r="B82" s="13">
        <v>7</v>
      </c>
      <c r="C82" s="4">
        <v>7</v>
      </c>
      <c r="D82" s="4">
        <v>8</v>
      </c>
      <c r="E82" s="42">
        <v>8</v>
      </c>
      <c r="F82" s="13">
        <f t="shared" si="1"/>
        <v>7.5</v>
      </c>
    </row>
    <row r="83" spans="1:6" ht="12" customHeight="1" x14ac:dyDescent="0.2">
      <c r="A83" s="7" t="str">
        <f>'Pregnant Women Participating'!A83</f>
        <v>Three Affiliated Tribes, ND</v>
      </c>
      <c r="B83" s="13">
        <v>5</v>
      </c>
      <c r="C83" s="4">
        <v>4</v>
      </c>
      <c r="D83" s="4">
        <v>5</v>
      </c>
      <c r="E83" s="42">
        <v>5</v>
      </c>
      <c r="F83" s="13">
        <f t="shared" si="1"/>
        <v>4.75</v>
      </c>
    </row>
    <row r="84" spans="1:6" ht="12" customHeight="1" x14ac:dyDescent="0.2">
      <c r="A84" s="7" t="str">
        <f>'Pregnant Women Participating'!A84</f>
        <v>Cheyenne River Sioux, SD</v>
      </c>
      <c r="B84" s="13">
        <v>29</v>
      </c>
      <c r="C84" s="4">
        <v>26</v>
      </c>
      <c r="D84" s="4">
        <v>27</v>
      </c>
      <c r="E84" s="42">
        <v>24</v>
      </c>
      <c r="F84" s="13">
        <f t="shared" si="1"/>
        <v>26.5</v>
      </c>
    </row>
    <row r="85" spans="1:6" ht="12" customHeight="1" x14ac:dyDescent="0.2">
      <c r="A85" s="7" t="str">
        <f>'Pregnant Women Participating'!A85</f>
        <v>Rosebud Sioux, SD</v>
      </c>
      <c r="B85" s="13">
        <v>61</v>
      </c>
      <c r="C85" s="4">
        <v>59</v>
      </c>
      <c r="D85" s="4">
        <v>59</v>
      </c>
      <c r="E85" s="42">
        <v>60</v>
      </c>
      <c r="F85" s="13">
        <f t="shared" si="1"/>
        <v>59.75</v>
      </c>
    </row>
    <row r="86" spans="1:6" ht="12" customHeight="1" x14ac:dyDescent="0.2">
      <c r="A86" s="7" t="str">
        <f>'Pregnant Women Participating'!A86</f>
        <v>Northern Arapahoe, WY</v>
      </c>
      <c r="B86" s="13">
        <v>19</v>
      </c>
      <c r="C86" s="4">
        <v>14</v>
      </c>
      <c r="D86" s="4">
        <v>12</v>
      </c>
      <c r="E86" s="42">
        <v>12</v>
      </c>
      <c r="F86" s="13">
        <f t="shared" si="1"/>
        <v>14.25</v>
      </c>
    </row>
    <row r="87" spans="1:6" ht="12" customHeight="1" x14ac:dyDescent="0.2">
      <c r="A87" s="7" t="str">
        <f>'Pregnant Women Participating'!A87</f>
        <v>Shoshone Tribe, WY</v>
      </c>
      <c r="B87" s="13">
        <v>6</v>
      </c>
      <c r="C87" s="4">
        <v>6</v>
      </c>
      <c r="D87" s="4">
        <v>6</v>
      </c>
      <c r="E87" s="42">
        <v>5</v>
      </c>
      <c r="F87" s="13">
        <f t="shared" si="1"/>
        <v>5.75</v>
      </c>
    </row>
    <row r="88" spans="1:6" s="17" customFormat="1" ht="24.75" customHeight="1" x14ac:dyDescent="0.2">
      <c r="A88" s="14" t="str">
        <f>'Pregnant Women Participating'!A88</f>
        <v>Mountain Plains</v>
      </c>
      <c r="B88" s="16">
        <v>29383</v>
      </c>
      <c r="C88" s="15">
        <v>28642</v>
      </c>
      <c r="D88" s="15">
        <v>28119</v>
      </c>
      <c r="E88" s="41">
        <v>27938</v>
      </c>
      <c r="F88" s="16">
        <f t="shared" si="1"/>
        <v>28520.5</v>
      </c>
    </row>
    <row r="89" spans="1:6" ht="12" customHeight="1" x14ac:dyDescent="0.2">
      <c r="A89" s="8" t="str">
        <f>'Pregnant Women Participating'!A89</f>
        <v>Alaska</v>
      </c>
      <c r="B89" s="13">
        <v>1468</v>
      </c>
      <c r="C89" s="4">
        <v>1504</v>
      </c>
      <c r="D89" s="4">
        <v>1502</v>
      </c>
      <c r="E89" s="42">
        <v>1465</v>
      </c>
      <c r="F89" s="13">
        <f t="shared" si="1"/>
        <v>1484.75</v>
      </c>
    </row>
    <row r="90" spans="1:6" ht="12" customHeight="1" x14ac:dyDescent="0.2">
      <c r="A90" s="8" t="str">
        <f>'Pregnant Women Participating'!A90</f>
        <v>American Samoa</v>
      </c>
      <c r="B90" s="13">
        <v>264</v>
      </c>
      <c r="C90" s="4">
        <v>259</v>
      </c>
      <c r="D90" s="4">
        <v>267</v>
      </c>
      <c r="E90" s="42">
        <v>270</v>
      </c>
      <c r="F90" s="13">
        <f t="shared" si="1"/>
        <v>265</v>
      </c>
    </row>
    <row r="91" spans="1:6" ht="12" customHeight="1" x14ac:dyDescent="0.2">
      <c r="A91" s="8" t="str">
        <f>'Pregnant Women Participating'!A91</f>
        <v>California</v>
      </c>
      <c r="B91" s="13">
        <v>93638</v>
      </c>
      <c r="C91" s="4">
        <v>91774</v>
      </c>
      <c r="D91" s="4">
        <v>91439</v>
      </c>
      <c r="E91" s="42">
        <v>90979</v>
      </c>
      <c r="F91" s="13">
        <f t="shared" si="1"/>
        <v>91957.5</v>
      </c>
    </row>
    <row r="92" spans="1:6" ht="12" customHeight="1" x14ac:dyDescent="0.2">
      <c r="A92" s="8" t="str">
        <f>'Pregnant Women Participating'!A92</f>
        <v>Guam</v>
      </c>
      <c r="B92" s="13">
        <v>533</v>
      </c>
      <c r="C92" s="4">
        <v>512</v>
      </c>
      <c r="D92" s="4">
        <v>519</v>
      </c>
      <c r="E92" s="42">
        <v>549</v>
      </c>
      <c r="F92" s="13">
        <f t="shared" si="1"/>
        <v>528.25</v>
      </c>
    </row>
    <row r="93" spans="1:6" ht="12" customHeight="1" x14ac:dyDescent="0.2">
      <c r="A93" s="8" t="str">
        <f>'Pregnant Women Participating'!A93</f>
        <v>Hawaii</v>
      </c>
      <c r="B93" s="13">
        <v>2699</v>
      </c>
      <c r="C93" s="4">
        <v>2616</v>
      </c>
      <c r="D93" s="4">
        <v>2621</v>
      </c>
      <c r="E93" s="42">
        <v>2626</v>
      </c>
      <c r="F93" s="13">
        <f t="shared" si="1"/>
        <v>2640.5</v>
      </c>
    </row>
    <row r="94" spans="1:6" ht="12" customHeight="1" x14ac:dyDescent="0.2">
      <c r="A94" s="8" t="str">
        <f>'Pregnant Women Participating'!A94</f>
        <v>Idaho</v>
      </c>
      <c r="B94" s="13">
        <v>3635</v>
      </c>
      <c r="C94" s="4">
        <v>3512</v>
      </c>
      <c r="D94" s="4">
        <v>3468</v>
      </c>
      <c r="E94" s="42">
        <v>3491</v>
      </c>
      <c r="F94" s="13">
        <f t="shared" si="1"/>
        <v>3526.5</v>
      </c>
    </row>
    <row r="95" spans="1:6" ht="12" customHeight="1" x14ac:dyDescent="0.2">
      <c r="A95" s="8" t="str">
        <f>'Pregnant Women Participating'!A95</f>
        <v>Nevada</v>
      </c>
      <c r="B95" s="13">
        <v>4056</v>
      </c>
      <c r="C95" s="4">
        <v>3850</v>
      </c>
      <c r="D95" s="4">
        <v>3842</v>
      </c>
      <c r="E95" s="42">
        <v>3718</v>
      </c>
      <c r="F95" s="13">
        <f t="shared" si="1"/>
        <v>3866.5</v>
      </c>
    </row>
    <row r="96" spans="1:6" ht="12" customHeight="1" x14ac:dyDescent="0.2">
      <c r="A96" s="8" t="str">
        <f>'Pregnant Women Participating'!A96</f>
        <v>Oregon</v>
      </c>
      <c r="B96" s="13">
        <v>8824</v>
      </c>
      <c r="C96" s="4">
        <v>8576</v>
      </c>
      <c r="D96" s="4">
        <v>8519</v>
      </c>
      <c r="E96" s="42">
        <v>8495</v>
      </c>
      <c r="F96" s="13">
        <f t="shared" si="1"/>
        <v>8603.5</v>
      </c>
    </row>
    <row r="97" spans="1:6" ht="12" customHeight="1" x14ac:dyDescent="0.2">
      <c r="A97" s="8" t="str">
        <f>'Pregnant Women Participating'!A97</f>
        <v>Washington</v>
      </c>
      <c r="B97" s="13">
        <v>11375</v>
      </c>
      <c r="C97" s="4">
        <v>11129</v>
      </c>
      <c r="D97" s="4">
        <v>10933</v>
      </c>
      <c r="E97" s="42">
        <v>10774</v>
      </c>
      <c r="F97" s="13">
        <f t="shared" si="1"/>
        <v>11052.75</v>
      </c>
    </row>
    <row r="98" spans="1:6" ht="12" customHeight="1" x14ac:dyDescent="0.2">
      <c r="A98" s="8" t="str">
        <f>'Pregnant Women Participating'!A98</f>
        <v>Northern Marianas</v>
      </c>
      <c r="B98" s="13">
        <v>250</v>
      </c>
      <c r="C98" s="4">
        <v>246</v>
      </c>
      <c r="D98" s="4">
        <v>249</v>
      </c>
      <c r="E98" s="42">
        <v>230</v>
      </c>
      <c r="F98" s="13">
        <f t="shared" si="1"/>
        <v>243.75</v>
      </c>
    </row>
    <row r="99" spans="1:6" ht="12" customHeight="1" x14ac:dyDescent="0.2">
      <c r="A99" s="8" t="str">
        <f>'Pregnant Women Participating'!A99</f>
        <v>Inter-Tribal Council, NV</v>
      </c>
      <c r="B99" s="13">
        <v>35</v>
      </c>
      <c r="C99" s="4">
        <v>31</v>
      </c>
      <c r="D99" s="4">
        <v>32</v>
      </c>
      <c r="E99" s="42">
        <v>30</v>
      </c>
      <c r="F99" s="13">
        <f t="shared" si="1"/>
        <v>32</v>
      </c>
    </row>
    <row r="100" spans="1:6" s="17" customFormat="1" ht="24.75" customHeight="1" x14ac:dyDescent="0.2">
      <c r="A100" s="14" t="str">
        <f>'Pregnant Women Participating'!A100</f>
        <v>Western Region</v>
      </c>
      <c r="B100" s="16">
        <v>126777</v>
      </c>
      <c r="C100" s="15">
        <v>124009</v>
      </c>
      <c r="D100" s="15">
        <v>123391</v>
      </c>
      <c r="E100" s="41">
        <v>122627</v>
      </c>
      <c r="F100" s="16">
        <f t="shared" si="1"/>
        <v>124201</v>
      </c>
    </row>
    <row r="101" spans="1:6" s="25" customFormat="1" ht="16.5" customHeight="1" thickBot="1" x14ac:dyDescent="0.25">
      <c r="A101" s="22" t="str">
        <f>'Pregnant Women Participating'!A101</f>
        <v>TOTAL</v>
      </c>
      <c r="B101" s="23">
        <v>649047</v>
      </c>
      <c r="C101" s="24">
        <v>636519</v>
      </c>
      <c r="D101" s="24">
        <v>630655</v>
      </c>
      <c r="E101" s="43">
        <v>624809</v>
      </c>
      <c r="F101" s="23">
        <f t="shared" si="1"/>
        <v>635257.5</v>
      </c>
    </row>
    <row r="102" spans="1:6" ht="12.75" customHeight="1" thickTop="1" x14ac:dyDescent="0.2">
      <c r="A102" s="9"/>
    </row>
    <row r="103" spans="1:6" x14ac:dyDescent="0.2">
      <c r="A103" s="9"/>
    </row>
    <row r="104" spans="1:6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F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5" width="11.7109375" style="3" customWidth="1"/>
    <col min="6" max="6" width="13.7109375" style="3" customWidth="1"/>
    <col min="7" max="16384" width="9.140625" style="3"/>
  </cols>
  <sheetData>
    <row r="1" spans="1:6" ht="12" customHeight="1" x14ac:dyDescent="0.2">
      <c r="A1" s="10" t="s">
        <v>10</v>
      </c>
      <c r="B1" s="2"/>
      <c r="C1" s="2"/>
      <c r="D1" s="2"/>
      <c r="E1" s="2"/>
    </row>
    <row r="2" spans="1:6" ht="12" customHeight="1" x14ac:dyDescent="0.2">
      <c r="A2" s="10" t="str">
        <f>'Pregnant Women Participating'!A2</f>
        <v>FISCAL YEAR 2026</v>
      </c>
      <c r="B2" s="2"/>
      <c r="C2" s="2"/>
      <c r="D2" s="2"/>
      <c r="E2" s="2"/>
    </row>
    <row r="3" spans="1:6" ht="12" customHeight="1" x14ac:dyDescent="0.2">
      <c r="A3" s="1" t="str">
        <f>'Pregnant Women Participating'!A3</f>
        <v>Data as of April 10, 2026</v>
      </c>
      <c r="B3" s="2"/>
      <c r="C3" s="2"/>
      <c r="D3" s="2"/>
      <c r="E3" s="2"/>
    </row>
    <row r="4" spans="1:6" ht="12" customHeight="1" x14ac:dyDescent="0.2">
      <c r="A4" s="2"/>
      <c r="B4" s="2"/>
      <c r="C4" s="2"/>
      <c r="D4" s="2"/>
      <c r="E4" s="2"/>
    </row>
    <row r="5" spans="1:6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48">
        <f>DATE(RIGHT(A2,4),1,1)</f>
        <v>46023</v>
      </c>
      <c r="F5" s="12" t="s">
        <v>12</v>
      </c>
    </row>
    <row r="6" spans="1:6" ht="12" customHeight="1" x14ac:dyDescent="0.2">
      <c r="A6" s="7" t="str">
        <f>'Pregnant Women Participating'!A6</f>
        <v>Connecticut</v>
      </c>
      <c r="B6" s="13">
        <v>1849</v>
      </c>
      <c r="C6" s="4">
        <v>1839</v>
      </c>
      <c r="D6" s="4">
        <v>1812</v>
      </c>
      <c r="E6" s="42">
        <v>1745</v>
      </c>
      <c r="F6" s="13">
        <f t="shared" ref="F6:F14" si="0">IF(SUM(B6:E6)&gt;0,AVERAGE(B6:E6)," ")</f>
        <v>1811.25</v>
      </c>
    </row>
    <row r="7" spans="1:6" ht="12" customHeight="1" x14ac:dyDescent="0.2">
      <c r="A7" s="7" t="str">
        <f>'Pregnant Women Participating'!A7</f>
        <v>Maine</v>
      </c>
      <c r="B7" s="13">
        <v>697</v>
      </c>
      <c r="C7" s="4">
        <v>699</v>
      </c>
      <c r="D7" s="4">
        <v>690</v>
      </c>
      <c r="E7" s="42">
        <v>684</v>
      </c>
      <c r="F7" s="13">
        <f t="shared" si="0"/>
        <v>692.5</v>
      </c>
    </row>
    <row r="8" spans="1:6" ht="12" customHeight="1" x14ac:dyDescent="0.2">
      <c r="A8" s="7" t="str">
        <f>'Pregnant Women Participating'!A8</f>
        <v>Massachusetts</v>
      </c>
      <c r="B8" s="13">
        <v>4776</v>
      </c>
      <c r="C8" s="4">
        <v>4630</v>
      </c>
      <c r="D8" s="4">
        <v>4596</v>
      </c>
      <c r="E8" s="42">
        <v>4595</v>
      </c>
      <c r="F8" s="13">
        <f t="shared" si="0"/>
        <v>4649.25</v>
      </c>
    </row>
    <row r="9" spans="1:6" ht="12" customHeight="1" x14ac:dyDescent="0.2">
      <c r="A9" s="7" t="str">
        <f>'Pregnant Women Participating'!A9</f>
        <v>New Hampshire</v>
      </c>
      <c r="B9" s="13">
        <v>473</v>
      </c>
      <c r="C9" s="4">
        <v>458</v>
      </c>
      <c r="D9" s="4">
        <v>463</v>
      </c>
      <c r="E9" s="42">
        <v>478</v>
      </c>
      <c r="F9" s="13">
        <f t="shared" si="0"/>
        <v>468</v>
      </c>
    </row>
    <row r="10" spans="1:6" ht="12" customHeight="1" x14ac:dyDescent="0.2">
      <c r="A10" s="7" t="str">
        <f>'Pregnant Women Participating'!A10</f>
        <v>New York</v>
      </c>
      <c r="B10" s="13">
        <v>14179</v>
      </c>
      <c r="C10" s="4">
        <v>14032</v>
      </c>
      <c r="D10" s="4">
        <v>13800</v>
      </c>
      <c r="E10" s="42">
        <v>13849</v>
      </c>
      <c r="F10" s="13">
        <f t="shared" si="0"/>
        <v>13965</v>
      </c>
    </row>
    <row r="11" spans="1:6" ht="12" customHeight="1" x14ac:dyDescent="0.2">
      <c r="A11" s="7" t="str">
        <f>'Pregnant Women Participating'!A11</f>
        <v>Rhode Island</v>
      </c>
      <c r="B11" s="13">
        <v>966</v>
      </c>
      <c r="C11" s="4">
        <v>1007</v>
      </c>
      <c r="D11" s="4">
        <v>990</v>
      </c>
      <c r="E11" s="42">
        <v>974</v>
      </c>
      <c r="F11" s="13">
        <f t="shared" si="0"/>
        <v>984.25</v>
      </c>
    </row>
    <row r="12" spans="1:6" ht="12" customHeight="1" x14ac:dyDescent="0.2">
      <c r="A12" s="7" t="str">
        <f>'Pregnant Women Participating'!A12</f>
        <v>Vermont</v>
      </c>
      <c r="B12" s="13">
        <v>351</v>
      </c>
      <c r="C12" s="4">
        <v>355</v>
      </c>
      <c r="D12" s="4">
        <v>351</v>
      </c>
      <c r="E12" s="42">
        <v>363</v>
      </c>
      <c r="F12" s="13">
        <f t="shared" si="0"/>
        <v>355</v>
      </c>
    </row>
    <row r="13" spans="1:6" ht="12" customHeight="1" x14ac:dyDescent="0.2">
      <c r="A13" s="7" t="str">
        <f>'Pregnant Women Participating'!A13</f>
        <v>Virgin Islands</v>
      </c>
      <c r="B13" s="13">
        <v>53</v>
      </c>
      <c r="C13" s="4">
        <v>55</v>
      </c>
      <c r="D13" s="4">
        <v>63</v>
      </c>
      <c r="E13" s="42">
        <v>0</v>
      </c>
      <c r="F13" s="13">
        <f t="shared" si="0"/>
        <v>42.75</v>
      </c>
    </row>
    <row r="14" spans="1:6" ht="12" customHeight="1" x14ac:dyDescent="0.2">
      <c r="A14" s="7" t="str">
        <f>'Pregnant Women Participating'!A14</f>
        <v>Pleasant Point, ME</v>
      </c>
      <c r="B14" s="13">
        <v>2</v>
      </c>
      <c r="C14" s="4">
        <v>3</v>
      </c>
      <c r="D14" s="4">
        <v>3</v>
      </c>
      <c r="E14" s="42">
        <v>4</v>
      </c>
      <c r="F14" s="13">
        <f t="shared" si="0"/>
        <v>3</v>
      </c>
    </row>
    <row r="15" spans="1:6" s="17" customFormat="1" ht="24.75" customHeight="1" x14ac:dyDescent="0.2">
      <c r="A15" s="14" t="str">
        <f>'Pregnant Women Participating'!A15</f>
        <v>Northeast Region</v>
      </c>
      <c r="B15" s="16">
        <v>23346</v>
      </c>
      <c r="C15" s="15">
        <v>23078</v>
      </c>
      <c r="D15" s="15">
        <v>22768</v>
      </c>
      <c r="E15" s="41">
        <v>22692</v>
      </c>
      <c r="F15" s="16">
        <f t="shared" ref="F15:F101" si="1">IF(SUM(B15:E15)&gt;0,AVERAGE(B15:E15)," ")</f>
        <v>22971</v>
      </c>
    </row>
    <row r="16" spans="1:6" ht="12" customHeight="1" x14ac:dyDescent="0.2">
      <c r="A16" s="7" t="str">
        <f>'Pregnant Women Participating'!A16</f>
        <v>Delaware</v>
      </c>
      <c r="B16" s="13">
        <v>1000</v>
      </c>
      <c r="C16" s="4">
        <v>996</v>
      </c>
      <c r="D16" s="4">
        <v>981</v>
      </c>
      <c r="E16" s="42">
        <v>983</v>
      </c>
      <c r="F16" s="13">
        <f t="shared" si="1"/>
        <v>990</v>
      </c>
    </row>
    <row r="17" spans="1:6" ht="12" customHeight="1" x14ac:dyDescent="0.2">
      <c r="A17" s="7" t="str">
        <f>'Pregnant Women Participating'!A17</f>
        <v>District of Columbia</v>
      </c>
      <c r="B17" s="13">
        <v>602</v>
      </c>
      <c r="C17" s="4">
        <v>615</v>
      </c>
      <c r="D17" s="4">
        <v>633</v>
      </c>
      <c r="E17" s="42">
        <v>634</v>
      </c>
      <c r="F17" s="13">
        <f t="shared" si="1"/>
        <v>621</v>
      </c>
    </row>
    <row r="18" spans="1:6" ht="12" customHeight="1" x14ac:dyDescent="0.2">
      <c r="A18" s="7" t="str">
        <f>'Pregnant Women Participating'!A18</f>
        <v>Maryland</v>
      </c>
      <c r="B18" s="13">
        <v>4826</v>
      </c>
      <c r="C18" s="4">
        <v>4849</v>
      </c>
      <c r="D18" s="4">
        <v>4762</v>
      </c>
      <c r="E18" s="42">
        <v>4768</v>
      </c>
      <c r="F18" s="13">
        <f t="shared" si="1"/>
        <v>4801.25</v>
      </c>
    </row>
    <row r="19" spans="1:6" ht="12" customHeight="1" x14ac:dyDescent="0.2">
      <c r="A19" s="7" t="str">
        <f>'Pregnant Women Participating'!A19</f>
        <v>New Jersey</v>
      </c>
      <c r="B19" s="13">
        <v>5873</v>
      </c>
      <c r="C19" s="4">
        <v>5735</v>
      </c>
      <c r="D19" s="4">
        <v>5688</v>
      </c>
      <c r="E19" s="42">
        <v>5711</v>
      </c>
      <c r="F19" s="13">
        <f t="shared" si="1"/>
        <v>5751.75</v>
      </c>
    </row>
    <row r="20" spans="1:6" ht="12" customHeight="1" x14ac:dyDescent="0.2">
      <c r="A20" s="7" t="str">
        <f>'Pregnant Women Participating'!A20</f>
        <v>Pennsylvania</v>
      </c>
      <c r="B20" s="13">
        <v>14420</v>
      </c>
      <c r="C20" s="4">
        <v>13874</v>
      </c>
      <c r="D20" s="4">
        <v>13638</v>
      </c>
      <c r="E20" s="42">
        <v>13796</v>
      </c>
      <c r="F20" s="13">
        <f t="shared" si="1"/>
        <v>13932</v>
      </c>
    </row>
    <row r="21" spans="1:6" ht="12" customHeight="1" x14ac:dyDescent="0.2">
      <c r="A21" s="7" t="str">
        <f>'Pregnant Women Participating'!A21</f>
        <v>Puerto Rico</v>
      </c>
      <c r="B21" s="13">
        <v>4823</v>
      </c>
      <c r="C21" s="4">
        <v>4663</v>
      </c>
      <c r="D21" s="4">
        <v>4795</v>
      </c>
      <c r="E21" s="42">
        <v>5012</v>
      </c>
      <c r="F21" s="13">
        <f t="shared" si="1"/>
        <v>4823.25</v>
      </c>
    </row>
    <row r="22" spans="1:6" ht="12" customHeight="1" x14ac:dyDescent="0.2">
      <c r="A22" s="7" t="str">
        <f>'Pregnant Women Participating'!A22</f>
        <v>Virginia</v>
      </c>
      <c r="B22" s="13">
        <v>6590</v>
      </c>
      <c r="C22" s="4">
        <v>6353</v>
      </c>
      <c r="D22" s="4">
        <v>6168</v>
      </c>
      <c r="E22" s="42">
        <v>6058</v>
      </c>
      <c r="F22" s="13">
        <f t="shared" si="1"/>
        <v>6292.25</v>
      </c>
    </row>
    <row r="23" spans="1:6" ht="12" customHeight="1" x14ac:dyDescent="0.2">
      <c r="A23" s="7" t="str">
        <f>'Pregnant Women Participating'!A23</f>
        <v>West Virginia</v>
      </c>
      <c r="B23" s="13">
        <v>2472</v>
      </c>
      <c r="C23" s="4">
        <v>2459</v>
      </c>
      <c r="D23" s="4">
        <v>2367</v>
      </c>
      <c r="E23" s="42">
        <v>2362</v>
      </c>
      <c r="F23" s="13">
        <f t="shared" si="1"/>
        <v>2415</v>
      </c>
    </row>
    <row r="24" spans="1:6" s="17" customFormat="1" ht="24.75" customHeight="1" x14ac:dyDescent="0.2">
      <c r="A24" s="14" t="str">
        <f>'Pregnant Women Participating'!A24</f>
        <v>Mid-Atlantic Region</v>
      </c>
      <c r="B24" s="16">
        <v>40606</v>
      </c>
      <c r="C24" s="15">
        <v>39544</v>
      </c>
      <c r="D24" s="15">
        <v>39032</v>
      </c>
      <c r="E24" s="41">
        <v>39324</v>
      </c>
      <c r="F24" s="16">
        <f t="shared" si="1"/>
        <v>39626.5</v>
      </c>
    </row>
    <row r="25" spans="1:6" ht="12" customHeight="1" x14ac:dyDescent="0.2">
      <c r="A25" s="7" t="str">
        <f>'Pregnant Women Participating'!A25</f>
        <v>Alabama</v>
      </c>
      <c r="B25" s="13">
        <v>8242</v>
      </c>
      <c r="C25" s="4">
        <v>8310</v>
      </c>
      <c r="D25" s="4">
        <v>8325</v>
      </c>
      <c r="E25" s="42">
        <v>8233</v>
      </c>
      <c r="F25" s="13">
        <f t="shared" si="1"/>
        <v>8277.5</v>
      </c>
    </row>
    <row r="26" spans="1:6" ht="12" customHeight="1" x14ac:dyDescent="0.2">
      <c r="A26" s="7" t="str">
        <f>'Pregnant Women Participating'!A26</f>
        <v>Florida</v>
      </c>
      <c r="B26" s="13">
        <v>18617</v>
      </c>
      <c r="C26" s="4">
        <v>18418</v>
      </c>
      <c r="D26" s="4">
        <v>18310</v>
      </c>
      <c r="E26" s="42">
        <v>18459</v>
      </c>
      <c r="F26" s="13">
        <f t="shared" si="1"/>
        <v>18451</v>
      </c>
    </row>
    <row r="27" spans="1:6" ht="12" customHeight="1" x14ac:dyDescent="0.2">
      <c r="A27" s="7" t="str">
        <f>'Pregnant Women Participating'!A27</f>
        <v>Georgia</v>
      </c>
      <c r="B27" s="13">
        <v>12510</v>
      </c>
      <c r="C27" s="4">
        <v>12555</v>
      </c>
      <c r="D27" s="4">
        <v>12315</v>
      </c>
      <c r="E27" s="42">
        <v>12376</v>
      </c>
      <c r="F27" s="13">
        <f t="shared" si="1"/>
        <v>12439</v>
      </c>
    </row>
    <row r="28" spans="1:6" ht="12" customHeight="1" x14ac:dyDescent="0.2">
      <c r="A28" s="7" t="str">
        <f>'Pregnant Women Participating'!A28</f>
        <v>Kentucky</v>
      </c>
      <c r="B28" s="13">
        <v>6524</v>
      </c>
      <c r="C28" s="4">
        <v>6433</v>
      </c>
      <c r="D28" s="4">
        <v>6585</v>
      </c>
      <c r="E28" s="42">
        <v>6611</v>
      </c>
      <c r="F28" s="13">
        <f t="shared" si="1"/>
        <v>6538.25</v>
      </c>
    </row>
    <row r="29" spans="1:6" ht="12" customHeight="1" x14ac:dyDescent="0.2">
      <c r="A29" s="7" t="str">
        <f>'Pregnant Women Participating'!A29</f>
        <v>Mississippi</v>
      </c>
      <c r="B29" s="13">
        <v>4018</v>
      </c>
      <c r="C29" s="4">
        <v>3758</v>
      </c>
      <c r="D29" s="4">
        <v>3644</v>
      </c>
      <c r="E29" s="42">
        <v>3736</v>
      </c>
      <c r="F29" s="13">
        <f t="shared" si="1"/>
        <v>3789</v>
      </c>
    </row>
    <row r="30" spans="1:6" ht="12" customHeight="1" x14ac:dyDescent="0.2">
      <c r="A30" s="7" t="str">
        <f>'Pregnant Women Participating'!A30</f>
        <v>North Carolina</v>
      </c>
      <c r="B30" s="13">
        <v>12308</v>
      </c>
      <c r="C30" s="4">
        <v>12194</v>
      </c>
      <c r="D30" s="4">
        <v>11913</v>
      </c>
      <c r="E30" s="42">
        <v>11835</v>
      </c>
      <c r="F30" s="13">
        <f t="shared" si="1"/>
        <v>12062.5</v>
      </c>
    </row>
    <row r="31" spans="1:6" ht="12" customHeight="1" x14ac:dyDescent="0.2">
      <c r="A31" s="7" t="str">
        <f>'Pregnant Women Participating'!A31</f>
        <v>South Carolina</v>
      </c>
      <c r="B31" s="13">
        <v>6028</v>
      </c>
      <c r="C31" s="4">
        <v>5957</v>
      </c>
      <c r="D31" s="4">
        <v>5806</v>
      </c>
      <c r="E31" s="42">
        <v>5817</v>
      </c>
      <c r="F31" s="13">
        <f t="shared" si="1"/>
        <v>5902</v>
      </c>
    </row>
    <row r="32" spans="1:6" ht="12" customHeight="1" x14ac:dyDescent="0.2">
      <c r="A32" s="7" t="str">
        <f>'Pregnant Women Participating'!A32</f>
        <v>Tennessee</v>
      </c>
      <c r="B32" s="13">
        <v>9312</v>
      </c>
      <c r="C32" s="4">
        <v>9135</v>
      </c>
      <c r="D32" s="4">
        <v>9017</v>
      </c>
      <c r="E32" s="42">
        <v>8821</v>
      </c>
      <c r="F32" s="13">
        <f t="shared" si="1"/>
        <v>9071.25</v>
      </c>
    </row>
    <row r="33" spans="1:6" ht="12" customHeight="1" x14ac:dyDescent="0.2">
      <c r="A33" s="7" t="str">
        <f>'Pregnant Women Participating'!A33</f>
        <v>Choctaw Indians, MS</v>
      </c>
      <c r="B33" s="13">
        <v>36</v>
      </c>
      <c r="C33" s="4">
        <v>35</v>
      </c>
      <c r="D33" s="4">
        <v>33</v>
      </c>
      <c r="E33" s="42">
        <v>43</v>
      </c>
      <c r="F33" s="13">
        <f t="shared" si="1"/>
        <v>36.75</v>
      </c>
    </row>
    <row r="34" spans="1:6" ht="12" customHeight="1" x14ac:dyDescent="0.2">
      <c r="A34" s="7" t="str">
        <f>'Pregnant Women Participating'!A34</f>
        <v>Eastern Cherokee, NC</v>
      </c>
      <c r="B34" s="13">
        <v>19</v>
      </c>
      <c r="C34" s="4">
        <v>18</v>
      </c>
      <c r="D34" s="4">
        <v>20</v>
      </c>
      <c r="E34" s="42">
        <v>18</v>
      </c>
      <c r="F34" s="13">
        <f t="shared" si="1"/>
        <v>18.75</v>
      </c>
    </row>
    <row r="35" spans="1:6" s="17" customFormat="1" ht="24.75" customHeight="1" x14ac:dyDescent="0.2">
      <c r="A35" s="14" t="str">
        <f>'Pregnant Women Participating'!A35</f>
        <v>Southeast Region</v>
      </c>
      <c r="B35" s="16">
        <v>77614</v>
      </c>
      <c r="C35" s="15">
        <v>76813</v>
      </c>
      <c r="D35" s="15">
        <v>75968</v>
      </c>
      <c r="E35" s="41">
        <v>75949</v>
      </c>
      <c r="F35" s="16">
        <f t="shared" si="1"/>
        <v>76586</v>
      </c>
    </row>
    <row r="36" spans="1:6" ht="12" customHeight="1" x14ac:dyDescent="0.2">
      <c r="A36" s="7" t="str">
        <f>'Pregnant Women Participating'!A36</f>
        <v>Illinois</v>
      </c>
      <c r="B36" s="13">
        <v>8470</v>
      </c>
      <c r="C36" s="4">
        <v>8263</v>
      </c>
      <c r="D36" s="4">
        <v>7952</v>
      </c>
      <c r="E36" s="42">
        <v>7918</v>
      </c>
      <c r="F36" s="13">
        <f t="shared" si="1"/>
        <v>8150.75</v>
      </c>
    </row>
    <row r="37" spans="1:6" ht="12" customHeight="1" x14ac:dyDescent="0.2">
      <c r="A37" s="7" t="str">
        <f>'Pregnant Women Participating'!A37</f>
        <v>Indiana</v>
      </c>
      <c r="B37" s="13">
        <v>9298</v>
      </c>
      <c r="C37" s="4">
        <v>9025</v>
      </c>
      <c r="D37" s="4">
        <v>8859</v>
      </c>
      <c r="E37" s="42">
        <v>8756</v>
      </c>
      <c r="F37" s="13">
        <f t="shared" si="1"/>
        <v>8984.5</v>
      </c>
    </row>
    <row r="38" spans="1:6" ht="12" customHeight="1" x14ac:dyDescent="0.2">
      <c r="A38" s="7" t="str">
        <f>'Pregnant Women Participating'!A38</f>
        <v>Iowa</v>
      </c>
      <c r="B38" s="13">
        <v>3779</v>
      </c>
      <c r="C38" s="4">
        <v>3701</v>
      </c>
      <c r="D38" s="4">
        <v>3661</v>
      </c>
      <c r="E38" s="42">
        <v>3671</v>
      </c>
      <c r="F38" s="13">
        <f t="shared" si="1"/>
        <v>3703</v>
      </c>
    </row>
    <row r="39" spans="1:6" ht="12" customHeight="1" x14ac:dyDescent="0.2">
      <c r="A39" s="7" t="str">
        <f>'Pregnant Women Participating'!A39</f>
        <v>Michigan</v>
      </c>
      <c r="B39" s="13">
        <v>9783</v>
      </c>
      <c r="C39" s="4">
        <v>9590</v>
      </c>
      <c r="D39" s="4">
        <v>9143</v>
      </c>
      <c r="E39" s="42">
        <v>8971</v>
      </c>
      <c r="F39" s="13">
        <f t="shared" si="1"/>
        <v>9371.75</v>
      </c>
    </row>
    <row r="40" spans="1:6" ht="12" customHeight="1" x14ac:dyDescent="0.2">
      <c r="A40" s="7" t="str">
        <f>'Pregnant Women Participating'!A40</f>
        <v>Minnesota</v>
      </c>
      <c r="B40" s="13">
        <v>4256</v>
      </c>
      <c r="C40" s="4">
        <v>4171</v>
      </c>
      <c r="D40" s="4">
        <v>4136</v>
      </c>
      <c r="E40" s="42">
        <v>4090</v>
      </c>
      <c r="F40" s="13">
        <f t="shared" si="1"/>
        <v>4163.25</v>
      </c>
    </row>
    <row r="41" spans="1:6" ht="12" customHeight="1" x14ac:dyDescent="0.2">
      <c r="A41" s="7" t="str">
        <f>'Pregnant Women Participating'!A41</f>
        <v>Ohio</v>
      </c>
      <c r="B41" s="13">
        <v>13008</v>
      </c>
      <c r="C41" s="4">
        <v>12646</v>
      </c>
      <c r="D41" s="4">
        <v>12492</v>
      </c>
      <c r="E41" s="42">
        <v>12504</v>
      </c>
      <c r="F41" s="13">
        <f t="shared" si="1"/>
        <v>12662.5</v>
      </c>
    </row>
    <row r="42" spans="1:6" ht="12" customHeight="1" x14ac:dyDescent="0.2">
      <c r="A42" s="7" t="str">
        <f>'Pregnant Women Participating'!A42</f>
        <v>Wisconsin</v>
      </c>
      <c r="B42" s="13">
        <v>4883</v>
      </c>
      <c r="C42" s="4">
        <v>4789</v>
      </c>
      <c r="D42" s="4">
        <v>4802</v>
      </c>
      <c r="E42" s="42">
        <v>4747</v>
      </c>
      <c r="F42" s="13">
        <f t="shared" si="1"/>
        <v>4805.25</v>
      </c>
    </row>
    <row r="43" spans="1:6" s="17" customFormat="1" ht="24.75" customHeight="1" x14ac:dyDescent="0.2">
      <c r="A43" s="14" t="str">
        <f>'Pregnant Women Participating'!A43</f>
        <v>Midwest Region</v>
      </c>
      <c r="B43" s="16">
        <v>53477</v>
      </c>
      <c r="C43" s="15">
        <v>52185</v>
      </c>
      <c r="D43" s="15">
        <v>51045</v>
      </c>
      <c r="E43" s="41">
        <v>50657</v>
      </c>
      <c r="F43" s="16">
        <f t="shared" si="1"/>
        <v>51841</v>
      </c>
    </row>
    <row r="44" spans="1:6" ht="12" customHeight="1" x14ac:dyDescent="0.2">
      <c r="A44" s="7" t="str">
        <f>'Pregnant Women Participating'!A44</f>
        <v>Arizona</v>
      </c>
      <c r="B44" s="13">
        <v>7633</v>
      </c>
      <c r="C44" s="4">
        <v>7619</v>
      </c>
      <c r="D44" s="4">
        <v>7774</v>
      </c>
      <c r="E44" s="42">
        <v>7852</v>
      </c>
      <c r="F44" s="13">
        <f t="shared" si="1"/>
        <v>7719.5</v>
      </c>
    </row>
    <row r="45" spans="1:6" ht="12" customHeight="1" x14ac:dyDescent="0.2">
      <c r="A45" s="7" t="str">
        <f>'Pregnant Women Participating'!A45</f>
        <v>Arkansas</v>
      </c>
      <c r="B45" s="13">
        <v>4927</v>
      </c>
      <c r="C45" s="4">
        <v>4917</v>
      </c>
      <c r="D45" s="4">
        <v>5041</v>
      </c>
      <c r="E45" s="42">
        <v>4860</v>
      </c>
      <c r="F45" s="13">
        <f t="shared" si="1"/>
        <v>4936.25</v>
      </c>
    </row>
    <row r="46" spans="1:6" ht="12" customHeight="1" x14ac:dyDescent="0.2">
      <c r="A46" s="7" t="str">
        <f>'Pregnant Women Participating'!A46</f>
        <v>Louisiana</v>
      </c>
      <c r="B46" s="13">
        <v>9286</v>
      </c>
      <c r="C46" s="4">
        <v>9190</v>
      </c>
      <c r="D46" s="4">
        <v>9219</v>
      </c>
      <c r="E46" s="42">
        <v>9284</v>
      </c>
      <c r="F46" s="13">
        <f t="shared" si="1"/>
        <v>9244.75</v>
      </c>
    </row>
    <row r="47" spans="1:6" ht="12" customHeight="1" x14ac:dyDescent="0.2">
      <c r="A47" s="7" t="str">
        <f>'Pregnant Women Participating'!A47</f>
        <v>New Mexico</v>
      </c>
      <c r="B47" s="13">
        <v>2463</v>
      </c>
      <c r="C47" s="4">
        <v>2387</v>
      </c>
      <c r="D47" s="4">
        <v>2425</v>
      </c>
      <c r="E47" s="42">
        <v>2451</v>
      </c>
      <c r="F47" s="13">
        <f t="shared" si="1"/>
        <v>2431.5</v>
      </c>
    </row>
    <row r="48" spans="1:6" ht="12" customHeight="1" x14ac:dyDescent="0.2">
      <c r="A48" s="7" t="str">
        <f>'Pregnant Women Participating'!A48</f>
        <v>Oklahoma</v>
      </c>
      <c r="B48" s="13">
        <v>3432</v>
      </c>
      <c r="C48" s="4">
        <v>3345</v>
      </c>
      <c r="D48" s="4">
        <v>3333</v>
      </c>
      <c r="E48" s="42">
        <v>3410</v>
      </c>
      <c r="F48" s="13">
        <f t="shared" si="1"/>
        <v>3380</v>
      </c>
    </row>
    <row r="49" spans="1:6" ht="12" customHeight="1" x14ac:dyDescent="0.2">
      <c r="A49" s="7" t="str">
        <f>'Pregnant Women Participating'!A49</f>
        <v>Texas</v>
      </c>
      <c r="B49" s="13">
        <v>32836</v>
      </c>
      <c r="C49" s="4">
        <v>32533</v>
      </c>
      <c r="D49" s="4">
        <v>32432</v>
      </c>
      <c r="E49" s="42">
        <v>32306</v>
      </c>
      <c r="F49" s="13">
        <f t="shared" si="1"/>
        <v>32526.75</v>
      </c>
    </row>
    <row r="50" spans="1:6" ht="12" customHeight="1" x14ac:dyDescent="0.2">
      <c r="A50" s="7" t="str">
        <f>'Pregnant Women Participating'!A50</f>
        <v>Utah</v>
      </c>
      <c r="B50" s="13">
        <v>2006</v>
      </c>
      <c r="C50" s="4">
        <v>2018</v>
      </c>
      <c r="D50" s="4">
        <v>2032</v>
      </c>
      <c r="E50" s="42">
        <v>1986</v>
      </c>
      <c r="F50" s="13">
        <f t="shared" si="1"/>
        <v>2010.5</v>
      </c>
    </row>
    <row r="51" spans="1:6" ht="12" customHeight="1" x14ac:dyDescent="0.2">
      <c r="A51" s="7" t="str">
        <f>'Pregnant Women Participating'!A51</f>
        <v>Inter-Tribal Council, AZ</v>
      </c>
      <c r="B51" s="13">
        <v>327</v>
      </c>
      <c r="C51" s="4">
        <v>336</v>
      </c>
      <c r="D51" s="4">
        <v>334</v>
      </c>
      <c r="E51" s="42">
        <v>341</v>
      </c>
      <c r="F51" s="13">
        <f t="shared" si="1"/>
        <v>334.5</v>
      </c>
    </row>
    <row r="52" spans="1:6" ht="12" customHeight="1" x14ac:dyDescent="0.2">
      <c r="A52" s="7" t="str">
        <f>'Pregnant Women Participating'!A52</f>
        <v>Navajo Nation, AZ</v>
      </c>
      <c r="B52" s="13">
        <v>161</v>
      </c>
      <c r="C52" s="4">
        <v>160</v>
      </c>
      <c r="D52" s="4">
        <v>164</v>
      </c>
      <c r="E52" s="42">
        <v>176</v>
      </c>
      <c r="F52" s="13">
        <f t="shared" si="1"/>
        <v>165.25</v>
      </c>
    </row>
    <row r="53" spans="1:6" ht="12" customHeight="1" x14ac:dyDescent="0.2">
      <c r="A53" s="7" t="str">
        <f>'Pregnant Women Participating'!A53</f>
        <v>Acoma, Canoncito &amp; Laguna, NM</v>
      </c>
      <c r="B53" s="13">
        <v>16</v>
      </c>
      <c r="C53" s="4">
        <v>16</v>
      </c>
      <c r="D53" s="4">
        <v>17</v>
      </c>
      <c r="E53" s="42">
        <v>21</v>
      </c>
      <c r="F53" s="13">
        <f t="shared" si="1"/>
        <v>17.5</v>
      </c>
    </row>
    <row r="54" spans="1:6" ht="12" customHeight="1" x14ac:dyDescent="0.2">
      <c r="A54" s="7" t="str">
        <f>'Pregnant Women Participating'!A54</f>
        <v>Eight Northern Pueblos, NM</v>
      </c>
      <c r="B54" s="13">
        <v>21</v>
      </c>
      <c r="C54" s="4">
        <v>18</v>
      </c>
      <c r="D54" s="4">
        <v>20</v>
      </c>
      <c r="E54" s="42">
        <v>20</v>
      </c>
      <c r="F54" s="13">
        <f t="shared" si="1"/>
        <v>19.75</v>
      </c>
    </row>
    <row r="55" spans="1:6" ht="12" customHeight="1" x14ac:dyDescent="0.2">
      <c r="A55" s="7" t="str">
        <f>'Pregnant Women Participating'!A55</f>
        <v>Five Sandoval Pueblos, NM</v>
      </c>
      <c r="B55" s="13">
        <v>6</v>
      </c>
      <c r="C55" s="4">
        <v>4</v>
      </c>
      <c r="D55" s="4">
        <v>3</v>
      </c>
      <c r="E55" s="42">
        <v>6</v>
      </c>
      <c r="F55" s="13">
        <f t="shared" si="1"/>
        <v>4.75</v>
      </c>
    </row>
    <row r="56" spans="1:6" ht="12" customHeight="1" x14ac:dyDescent="0.2">
      <c r="A56" s="7" t="str">
        <f>'Pregnant Women Participating'!A56</f>
        <v>Isleta Pueblo, NM</v>
      </c>
      <c r="B56" s="13">
        <v>55</v>
      </c>
      <c r="C56" s="4">
        <v>52</v>
      </c>
      <c r="D56" s="4">
        <v>49</v>
      </c>
      <c r="E56" s="42">
        <v>48</v>
      </c>
      <c r="F56" s="13">
        <f t="shared" si="1"/>
        <v>51</v>
      </c>
    </row>
    <row r="57" spans="1:6" ht="12" customHeight="1" x14ac:dyDescent="0.2">
      <c r="A57" s="7" t="str">
        <f>'Pregnant Women Participating'!A57</f>
        <v>San Felipe Pueblo, NM</v>
      </c>
      <c r="B57" s="13">
        <v>8</v>
      </c>
      <c r="C57" s="4">
        <v>10</v>
      </c>
      <c r="D57" s="4">
        <v>6</v>
      </c>
      <c r="E57" s="42">
        <v>8</v>
      </c>
      <c r="F57" s="13">
        <f t="shared" si="1"/>
        <v>8</v>
      </c>
    </row>
    <row r="58" spans="1:6" ht="12" customHeight="1" x14ac:dyDescent="0.2">
      <c r="A58" s="7" t="str">
        <f>'Pregnant Women Participating'!A58</f>
        <v>Santo Domingo Tribe, NM</v>
      </c>
      <c r="B58" s="13">
        <v>7</v>
      </c>
      <c r="C58" s="4">
        <v>8</v>
      </c>
      <c r="D58" s="4">
        <v>9</v>
      </c>
      <c r="E58" s="42">
        <v>8</v>
      </c>
      <c r="F58" s="13">
        <f t="shared" si="1"/>
        <v>8</v>
      </c>
    </row>
    <row r="59" spans="1:6" ht="12" customHeight="1" x14ac:dyDescent="0.2">
      <c r="A59" s="7" t="str">
        <f>'Pregnant Women Participating'!A59</f>
        <v>Zuni Pueblo, NM</v>
      </c>
      <c r="B59" s="13">
        <v>15</v>
      </c>
      <c r="C59" s="4">
        <v>12</v>
      </c>
      <c r="D59" s="4">
        <v>9</v>
      </c>
      <c r="E59" s="42">
        <v>11</v>
      </c>
      <c r="F59" s="13">
        <f t="shared" si="1"/>
        <v>11.75</v>
      </c>
    </row>
    <row r="60" spans="1:6" ht="12" customHeight="1" x14ac:dyDescent="0.2">
      <c r="A60" s="7" t="str">
        <f>'Pregnant Women Participating'!A60</f>
        <v>Cherokee Nation, OK</v>
      </c>
      <c r="B60" s="13">
        <v>368</v>
      </c>
      <c r="C60" s="4">
        <v>346</v>
      </c>
      <c r="D60" s="4">
        <v>333</v>
      </c>
      <c r="E60" s="42">
        <v>337</v>
      </c>
      <c r="F60" s="13">
        <f t="shared" si="1"/>
        <v>346</v>
      </c>
    </row>
    <row r="61" spans="1:6" ht="12" customHeight="1" x14ac:dyDescent="0.2">
      <c r="A61" s="7" t="str">
        <f>'Pregnant Women Participating'!A61</f>
        <v>Chickasaw Nation, OK</v>
      </c>
      <c r="B61" s="13">
        <v>231</v>
      </c>
      <c r="C61" s="4">
        <v>223</v>
      </c>
      <c r="D61" s="4">
        <v>230</v>
      </c>
      <c r="E61" s="42">
        <v>240</v>
      </c>
      <c r="F61" s="13">
        <f t="shared" si="1"/>
        <v>231</v>
      </c>
    </row>
    <row r="62" spans="1:6" ht="12" customHeight="1" x14ac:dyDescent="0.2">
      <c r="A62" s="7" t="str">
        <f>'Pregnant Women Participating'!A62</f>
        <v>Choctaw Nation, OK</v>
      </c>
      <c r="B62" s="13">
        <v>304</v>
      </c>
      <c r="C62" s="4">
        <v>314</v>
      </c>
      <c r="D62" s="4">
        <v>308</v>
      </c>
      <c r="E62" s="42">
        <v>321</v>
      </c>
      <c r="F62" s="13">
        <f t="shared" si="1"/>
        <v>311.75</v>
      </c>
    </row>
    <row r="63" spans="1:6" ht="12" customHeight="1" x14ac:dyDescent="0.2">
      <c r="A63" s="7" t="str">
        <f>'Pregnant Women Participating'!A63</f>
        <v>Citizen Potawatomi Nation, OK</v>
      </c>
      <c r="B63" s="13">
        <v>73</v>
      </c>
      <c r="C63" s="4">
        <v>69</v>
      </c>
      <c r="D63" s="4">
        <v>66</v>
      </c>
      <c r="E63" s="42">
        <v>67</v>
      </c>
      <c r="F63" s="13">
        <f t="shared" si="1"/>
        <v>68.75</v>
      </c>
    </row>
    <row r="64" spans="1:6" ht="12" customHeight="1" x14ac:dyDescent="0.2">
      <c r="A64" s="7" t="str">
        <f>'Pregnant Women Participating'!A64</f>
        <v>Inter-Tribal Council, OK</v>
      </c>
      <c r="B64" s="13">
        <v>31</v>
      </c>
      <c r="C64" s="4">
        <v>36</v>
      </c>
      <c r="D64" s="4">
        <v>38</v>
      </c>
      <c r="E64" s="42">
        <v>42</v>
      </c>
      <c r="F64" s="13">
        <f t="shared" si="1"/>
        <v>36.75</v>
      </c>
    </row>
    <row r="65" spans="1:6" ht="12" customHeight="1" x14ac:dyDescent="0.2">
      <c r="A65" s="7" t="str">
        <f>'Pregnant Women Participating'!A65</f>
        <v>Muscogee Creek Nation, OK</v>
      </c>
      <c r="B65" s="13">
        <v>120</v>
      </c>
      <c r="C65" s="4">
        <v>114</v>
      </c>
      <c r="D65" s="4">
        <v>108</v>
      </c>
      <c r="E65" s="42">
        <v>102</v>
      </c>
      <c r="F65" s="13">
        <f t="shared" si="1"/>
        <v>111</v>
      </c>
    </row>
    <row r="66" spans="1:6" ht="12" customHeight="1" x14ac:dyDescent="0.2">
      <c r="A66" s="7" t="str">
        <f>'Pregnant Women Participating'!A66</f>
        <v>Osage Tribal Council, OK</v>
      </c>
      <c r="B66" s="13">
        <v>130</v>
      </c>
      <c r="C66" s="4">
        <v>122</v>
      </c>
      <c r="D66" s="4">
        <v>116</v>
      </c>
      <c r="E66" s="42">
        <v>119</v>
      </c>
      <c r="F66" s="13">
        <f t="shared" si="1"/>
        <v>121.75</v>
      </c>
    </row>
    <row r="67" spans="1:6" ht="12" customHeight="1" x14ac:dyDescent="0.2">
      <c r="A67" s="7" t="str">
        <f>'Pregnant Women Participating'!A67</f>
        <v>Otoe-Missouria Tribe, OK</v>
      </c>
      <c r="B67" s="13">
        <v>31</v>
      </c>
      <c r="C67" s="4">
        <v>26</v>
      </c>
      <c r="D67" s="4">
        <v>24</v>
      </c>
      <c r="E67" s="42">
        <v>21</v>
      </c>
      <c r="F67" s="13">
        <f t="shared" si="1"/>
        <v>25.5</v>
      </c>
    </row>
    <row r="68" spans="1:6" ht="12" customHeight="1" x14ac:dyDescent="0.2">
      <c r="A68" s="7" t="str">
        <f>'Pregnant Women Participating'!A68</f>
        <v>Wichita, Caddo &amp; Delaware (WCD), OK</v>
      </c>
      <c r="B68" s="13">
        <v>234</v>
      </c>
      <c r="C68" s="4">
        <v>232</v>
      </c>
      <c r="D68" s="4">
        <v>265</v>
      </c>
      <c r="E68" s="42">
        <v>264</v>
      </c>
      <c r="F68" s="13">
        <f t="shared" si="1"/>
        <v>248.75</v>
      </c>
    </row>
    <row r="69" spans="1:6" s="17" customFormat="1" ht="24.75" customHeight="1" x14ac:dyDescent="0.2">
      <c r="A69" s="14" t="str">
        <f>'Pregnant Women Participating'!A69</f>
        <v>Southwest Region</v>
      </c>
      <c r="B69" s="16">
        <v>64721</v>
      </c>
      <c r="C69" s="15">
        <v>64107</v>
      </c>
      <c r="D69" s="15">
        <v>64355</v>
      </c>
      <c r="E69" s="41">
        <v>64301</v>
      </c>
      <c r="F69" s="16">
        <f t="shared" si="1"/>
        <v>64371</v>
      </c>
    </row>
    <row r="70" spans="1:6" ht="12" customHeight="1" x14ac:dyDescent="0.2">
      <c r="A70" s="7" t="str">
        <f>'Pregnant Women Participating'!A70</f>
        <v>Colorado</v>
      </c>
      <c r="B70" s="13">
        <v>4816</v>
      </c>
      <c r="C70" s="4">
        <v>4703</v>
      </c>
      <c r="D70" s="4">
        <v>4650</v>
      </c>
      <c r="E70" s="42">
        <v>4649</v>
      </c>
      <c r="F70" s="13">
        <f t="shared" si="1"/>
        <v>4704.5</v>
      </c>
    </row>
    <row r="71" spans="1:6" ht="12" customHeight="1" x14ac:dyDescent="0.2">
      <c r="A71" s="7" t="str">
        <f>'Pregnant Women Participating'!A71</f>
        <v>Kansas</v>
      </c>
      <c r="B71" s="13">
        <v>2454</v>
      </c>
      <c r="C71" s="4">
        <v>2380</v>
      </c>
      <c r="D71" s="4">
        <v>2368</v>
      </c>
      <c r="E71" s="42">
        <v>2366</v>
      </c>
      <c r="F71" s="13">
        <f t="shared" si="1"/>
        <v>2392</v>
      </c>
    </row>
    <row r="72" spans="1:6" ht="12" customHeight="1" x14ac:dyDescent="0.2">
      <c r="A72" s="7" t="str">
        <f>'Pregnant Women Participating'!A72</f>
        <v>Missouri</v>
      </c>
      <c r="B72" s="13">
        <v>6067</v>
      </c>
      <c r="C72" s="4">
        <v>5910</v>
      </c>
      <c r="D72" s="4">
        <v>5723</v>
      </c>
      <c r="E72" s="42">
        <v>5816</v>
      </c>
      <c r="F72" s="13">
        <f t="shared" si="1"/>
        <v>5879</v>
      </c>
    </row>
    <row r="73" spans="1:6" ht="12" customHeight="1" x14ac:dyDescent="0.2">
      <c r="A73" s="7" t="str">
        <f>'Pregnant Women Participating'!A73</f>
        <v>Montana</v>
      </c>
      <c r="B73" s="13">
        <v>597</v>
      </c>
      <c r="C73" s="4">
        <v>557</v>
      </c>
      <c r="D73" s="4">
        <v>557</v>
      </c>
      <c r="E73" s="42">
        <v>526</v>
      </c>
      <c r="F73" s="13">
        <f t="shared" si="1"/>
        <v>559.25</v>
      </c>
    </row>
    <row r="74" spans="1:6" ht="12" customHeight="1" x14ac:dyDescent="0.2">
      <c r="A74" s="7" t="str">
        <f>'Pregnant Women Participating'!A74</f>
        <v>Nebraska</v>
      </c>
      <c r="B74" s="13">
        <v>2047</v>
      </c>
      <c r="C74" s="4">
        <v>2030</v>
      </c>
      <c r="D74" s="4">
        <v>1975</v>
      </c>
      <c r="E74" s="42">
        <v>1954</v>
      </c>
      <c r="F74" s="13">
        <f t="shared" si="1"/>
        <v>2001.5</v>
      </c>
    </row>
    <row r="75" spans="1:6" ht="12" customHeight="1" x14ac:dyDescent="0.2">
      <c r="A75" s="7" t="str">
        <f>'Pregnant Women Participating'!A75</f>
        <v>North Dakota</v>
      </c>
      <c r="B75" s="13">
        <v>638</v>
      </c>
      <c r="C75" s="4">
        <v>620</v>
      </c>
      <c r="D75" s="4">
        <v>605</v>
      </c>
      <c r="E75" s="42">
        <v>600</v>
      </c>
      <c r="F75" s="13">
        <f t="shared" si="1"/>
        <v>615.75</v>
      </c>
    </row>
    <row r="76" spans="1:6" ht="12" customHeight="1" x14ac:dyDescent="0.2">
      <c r="A76" s="7" t="str">
        <f>'Pregnant Women Participating'!A76</f>
        <v>South Dakota</v>
      </c>
      <c r="B76" s="13">
        <v>651</v>
      </c>
      <c r="C76" s="4">
        <v>639</v>
      </c>
      <c r="D76" s="4">
        <v>626</v>
      </c>
      <c r="E76" s="42">
        <v>620</v>
      </c>
      <c r="F76" s="13">
        <f t="shared" si="1"/>
        <v>634</v>
      </c>
    </row>
    <row r="77" spans="1:6" ht="12" customHeight="1" x14ac:dyDescent="0.2">
      <c r="A77" s="7" t="str">
        <f>'Pregnant Women Participating'!A77</f>
        <v>Wyoming</v>
      </c>
      <c r="B77" s="13">
        <v>438</v>
      </c>
      <c r="C77" s="4">
        <v>426</v>
      </c>
      <c r="D77" s="4">
        <v>424</v>
      </c>
      <c r="E77" s="42">
        <v>435</v>
      </c>
      <c r="F77" s="13">
        <f t="shared" si="1"/>
        <v>430.75</v>
      </c>
    </row>
    <row r="78" spans="1:6" ht="12" customHeight="1" x14ac:dyDescent="0.2">
      <c r="A78" s="7" t="str">
        <f>'Pregnant Women Participating'!A78</f>
        <v>Ute Mountain Ute Tribe, CO</v>
      </c>
      <c r="B78" s="13">
        <v>3</v>
      </c>
      <c r="C78" s="4">
        <v>4</v>
      </c>
      <c r="D78" s="4">
        <v>7</v>
      </c>
      <c r="E78" s="42">
        <v>6</v>
      </c>
      <c r="F78" s="13">
        <f t="shared" si="1"/>
        <v>5</v>
      </c>
    </row>
    <row r="79" spans="1:6" ht="12" customHeight="1" x14ac:dyDescent="0.2">
      <c r="A79" s="7" t="str">
        <f>'Pregnant Women Participating'!A79</f>
        <v>Omaha Sioux, NE</v>
      </c>
      <c r="B79" s="13">
        <v>9</v>
      </c>
      <c r="C79" s="4">
        <v>9</v>
      </c>
      <c r="D79" s="4">
        <v>9</v>
      </c>
      <c r="E79" s="42">
        <v>8</v>
      </c>
      <c r="F79" s="13">
        <f t="shared" si="1"/>
        <v>8.75</v>
      </c>
    </row>
    <row r="80" spans="1:6" ht="12" customHeight="1" x14ac:dyDescent="0.2">
      <c r="A80" s="7" t="str">
        <f>'Pregnant Women Participating'!A80</f>
        <v>Santee Sioux, NE</v>
      </c>
      <c r="B80" s="13">
        <v>1</v>
      </c>
      <c r="C80" s="4">
        <v>1</v>
      </c>
      <c r="D80" s="4">
        <v>2</v>
      </c>
      <c r="E80" s="42">
        <v>2</v>
      </c>
      <c r="F80" s="13">
        <f t="shared" si="1"/>
        <v>1.5</v>
      </c>
    </row>
    <row r="81" spans="1:6" ht="12" customHeight="1" x14ac:dyDescent="0.2">
      <c r="A81" s="7" t="str">
        <f>'Pregnant Women Participating'!A81</f>
        <v>Winnebago Tribe, NE</v>
      </c>
      <c r="B81" s="13">
        <v>3</v>
      </c>
      <c r="C81" s="4">
        <v>2</v>
      </c>
      <c r="D81" s="4">
        <v>3</v>
      </c>
      <c r="E81" s="42">
        <v>4</v>
      </c>
      <c r="F81" s="13">
        <f t="shared" si="1"/>
        <v>3</v>
      </c>
    </row>
    <row r="82" spans="1:6" ht="12" customHeight="1" x14ac:dyDescent="0.2">
      <c r="A82" s="7" t="str">
        <f>'Pregnant Women Participating'!A82</f>
        <v>Standing Rock Sioux Tribe, ND</v>
      </c>
      <c r="B82" s="13">
        <v>13</v>
      </c>
      <c r="C82" s="4">
        <v>12</v>
      </c>
      <c r="D82" s="4">
        <v>12</v>
      </c>
      <c r="E82" s="42">
        <v>11</v>
      </c>
      <c r="F82" s="13">
        <f t="shared" si="1"/>
        <v>12</v>
      </c>
    </row>
    <row r="83" spans="1:6" ht="12" customHeight="1" x14ac:dyDescent="0.2">
      <c r="A83" s="7" t="str">
        <f>'Pregnant Women Participating'!A83</f>
        <v>Three Affiliated Tribes, ND</v>
      </c>
      <c r="B83" s="13">
        <v>6</v>
      </c>
      <c r="C83" s="4">
        <v>7</v>
      </c>
      <c r="D83" s="4">
        <v>6</v>
      </c>
      <c r="E83" s="42">
        <v>9</v>
      </c>
      <c r="F83" s="13">
        <f t="shared" si="1"/>
        <v>7</v>
      </c>
    </row>
    <row r="84" spans="1:6" ht="12" customHeight="1" x14ac:dyDescent="0.2">
      <c r="A84" s="7" t="str">
        <f>'Pregnant Women Participating'!A84</f>
        <v>Cheyenne River Sioux, SD</v>
      </c>
      <c r="B84" s="13">
        <v>11</v>
      </c>
      <c r="C84" s="4">
        <v>25</v>
      </c>
      <c r="D84" s="4">
        <v>23</v>
      </c>
      <c r="E84" s="42">
        <v>26</v>
      </c>
      <c r="F84" s="13">
        <f t="shared" si="1"/>
        <v>21.25</v>
      </c>
    </row>
    <row r="85" spans="1:6" ht="12" customHeight="1" x14ac:dyDescent="0.2">
      <c r="A85" s="7" t="str">
        <f>'Pregnant Women Participating'!A85</f>
        <v>Rosebud Sioux, SD</v>
      </c>
      <c r="B85" s="13">
        <v>35</v>
      </c>
      <c r="C85" s="4">
        <v>48</v>
      </c>
      <c r="D85" s="4">
        <v>38</v>
      </c>
      <c r="E85" s="42">
        <v>40</v>
      </c>
      <c r="F85" s="13">
        <f t="shared" si="1"/>
        <v>40.25</v>
      </c>
    </row>
    <row r="86" spans="1:6" ht="12" customHeight="1" x14ac:dyDescent="0.2">
      <c r="A86" s="7" t="str">
        <f>'Pregnant Women Participating'!A86</f>
        <v>Northern Arapahoe, WY</v>
      </c>
      <c r="B86" s="13">
        <v>12</v>
      </c>
      <c r="C86" s="4">
        <v>12</v>
      </c>
      <c r="D86" s="4">
        <v>12</v>
      </c>
      <c r="E86" s="42">
        <v>13</v>
      </c>
      <c r="F86" s="13">
        <f t="shared" si="1"/>
        <v>12.25</v>
      </c>
    </row>
    <row r="87" spans="1:6" ht="12" customHeight="1" x14ac:dyDescent="0.2">
      <c r="A87" s="7" t="str">
        <f>'Pregnant Women Participating'!A87</f>
        <v>Shoshone Tribe, WY</v>
      </c>
      <c r="B87" s="13">
        <v>15</v>
      </c>
      <c r="C87" s="4">
        <v>5</v>
      </c>
      <c r="D87" s="4">
        <v>6</v>
      </c>
      <c r="E87" s="42">
        <v>4</v>
      </c>
      <c r="F87" s="13">
        <f t="shared" si="1"/>
        <v>7.5</v>
      </c>
    </row>
    <row r="88" spans="1:6" s="17" customFormat="1" ht="24.75" customHeight="1" x14ac:dyDescent="0.2">
      <c r="A88" s="14" t="str">
        <f>'Pregnant Women Participating'!A88</f>
        <v>Mountain Plains</v>
      </c>
      <c r="B88" s="16">
        <v>17816</v>
      </c>
      <c r="C88" s="15">
        <v>17390</v>
      </c>
      <c r="D88" s="15">
        <v>17046</v>
      </c>
      <c r="E88" s="41">
        <v>17089</v>
      </c>
      <c r="F88" s="16">
        <f t="shared" si="1"/>
        <v>17335.25</v>
      </c>
    </row>
    <row r="89" spans="1:6" ht="12" customHeight="1" x14ac:dyDescent="0.2">
      <c r="A89" s="8" t="str">
        <f>'Pregnant Women Participating'!A89</f>
        <v>Alaska</v>
      </c>
      <c r="B89" s="13">
        <v>351</v>
      </c>
      <c r="C89" s="4">
        <v>336</v>
      </c>
      <c r="D89" s="4">
        <v>340</v>
      </c>
      <c r="E89" s="42">
        <v>339</v>
      </c>
      <c r="F89" s="13">
        <f t="shared" si="1"/>
        <v>341.5</v>
      </c>
    </row>
    <row r="90" spans="1:6" ht="12" customHeight="1" x14ac:dyDescent="0.2">
      <c r="A90" s="8" t="str">
        <f>'Pregnant Women Participating'!A90</f>
        <v>American Samoa</v>
      </c>
      <c r="B90" s="13">
        <v>178</v>
      </c>
      <c r="C90" s="4">
        <v>152</v>
      </c>
      <c r="D90" s="4">
        <v>168</v>
      </c>
      <c r="E90" s="42">
        <v>175</v>
      </c>
      <c r="F90" s="13">
        <f t="shared" si="1"/>
        <v>168.25</v>
      </c>
    </row>
    <row r="91" spans="1:6" ht="12" customHeight="1" x14ac:dyDescent="0.2">
      <c r="A91" s="8" t="str">
        <f>'Pregnant Women Participating'!A91</f>
        <v>California</v>
      </c>
      <c r="B91" s="13">
        <v>38545</v>
      </c>
      <c r="C91" s="4">
        <v>38452</v>
      </c>
      <c r="D91" s="4">
        <v>38447</v>
      </c>
      <c r="E91" s="42">
        <v>38984</v>
      </c>
      <c r="F91" s="13">
        <f t="shared" si="1"/>
        <v>38607</v>
      </c>
    </row>
    <row r="92" spans="1:6" ht="12" customHeight="1" x14ac:dyDescent="0.2">
      <c r="A92" s="8" t="str">
        <f>'Pregnant Women Participating'!A92</f>
        <v>Guam</v>
      </c>
      <c r="B92" s="13">
        <v>277</v>
      </c>
      <c r="C92" s="4">
        <v>253</v>
      </c>
      <c r="D92" s="4">
        <v>260</v>
      </c>
      <c r="E92" s="42">
        <v>246</v>
      </c>
      <c r="F92" s="13">
        <f t="shared" si="1"/>
        <v>259</v>
      </c>
    </row>
    <row r="93" spans="1:6" ht="12" customHeight="1" x14ac:dyDescent="0.2">
      <c r="A93" s="8" t="str">
        <f>'Pregnant Women Participating'!A93</f>
        <v>Hawaii</v>
      </c>
      <c r="B93" s="13">
        <v>826</v>
      </c>
      <c r="C93" s="4">
        <v>782</v>
      </c>
      <c r="D93" s="4">
        <v>752</v>
      </c>
      <c r="E93" s="42">
        <v>809</v>
      </c>
      <c r="F93" s="13">
        <f t="shared" si="1"/>
        <v>792.25</v>
      </c>
    </row>
    <row r="94" spans="1:6" ht="12" customHeight="1" x14ac:dyDescent="0.2">
      <c r="A94" s="8" t="str">
        <f>'Pregnant Women Participating'!A94</f>
        <v>Idaho</v>
      </c>
      <c r="B94" s="13">
        <v>1211</v>
      </c>
      <c r="C94" s="4">
        <v>1143</v>
      </c>
      <c r="D94" s="4">
        <v>1141</v>
      </c>
      <c r="E94" s="42">
        <v>1140</v>
      </c>
      <c r="F94" s="13">
        <f t="shared" si="1"/>
        <v>1158.75</v>
      </c>
    </row>
    <row r="95" spans="1:6" ht="12" customHeight="1" x14ac:dyDescent="0.2">
      <c r="A95" s="8" t="str">
        <f>'Pregnant Women Participating'!A95</f>
        <v>Nevada</v>
      </c>
      <c r="B95" s="13">
        <v>2999</v>
      </c>
      <c r="C95" s="4">
        <v>2857</v>
      </c>
      <c r="D95" s="4">
        <v>2893</v>
      </c>
      <c r="E95" s="42">
        <v>2892</v>
      </c>
      <c r="F95" s="13">
        <f t="shared" si="1"/>
        <v>2910.25</v>
      </c>
    </row>
    <row r="96" spans="1:6" ht="12" customHeight="1" x14ac:dyDescent="0.2">
      <c r="A96" s="8" t="str">
        <f>'Pregnant Women Participating'!A96</f>
        <v>Oregon</v>
      </c>
      <c r="B96" s="13">
        <v>3468</v>
      </c>
      <c r="C96" s="4">
        <v>3326</v>
      </c>
      <c r="D96" s="4">
        <v>3314</v>
      </c>
      <c r="E96" s="42">
        <v>3316</v>
      </c>
      <c r="F96" s="13">
        <f t="shared" si="1"/>
        <v>3356</v>
      </c>
    </row>
    <row r="97" spans="1:6" ht="12" customHeight="1" x14ac:dyDescent="0.2">
      <c r="A97" s="8" t="str">
        <f>'Pregnant Women Participating'!A97</f>
        <v>Washington</v>
      </c>
      <c r="B97" s="13">
        <v>7524</v>
      </c>
      <c r="C97" s="4">
        <v>7276</v>
      </c>
      <c r="D97" s="4">
        <v>7254</v>
      </c>
      <c r="E97" s="42">
        <v>7268</v>
      </c>
      <c r="F97" s="13">
        <f t="shared" si="1"/>
        <v>7330.5</v>
      </c>
    </row>
    <row r="98" spans="1:6" ht="12" customHeight="1" x14ac:dyDescent="0.2">
      <c r="A98" s="8" t="str">
        <f>'Pregnant Women Participating'!A98</f>
        <v>Northern Marianas</v>
      </c>
      <c r="B98" s="13">
        <v>85</v>
      </c>
      <c r="C98" s="4">
        <v>86</v>
      </c>
      <c r="D98" s="4">
        <v>83</v>
      </c>
      <c r="E98" s="42">
        <v>91</v>
      </c>
      <c r="F98" s="13">
        <f t="shared" si="1"/>
        <v>86.25</v>
      </c>
    </row>
    <row r="99" spans="1:6" ht="12" customHeight="1" x14ac:dyDescent="0.2">
      <c r="A99" s="8" t="str">
        <f>'Pregnant Women Participating'!A99</f>
        <v>Inter-Tribal Council, NV</v>
      </c>
      <c r="B99" s="13">
        <v>29</v>
      </c>
      <c r="C99" s="4">
        <v>23</v>
      </c>
      <c r="D99" s="4">
        <v>23</v>
      </c>
      <c r="E99" s="42">
        <v>19</v>
      </c>
      <c r="F99" s="13">
        <f t="shared" si="1"/>
        <v>23.5</v>
      </c>
    </row>
    <row r="100" spans="1:6" s="17" customFormat="1" ht="24.75" customHeight="1" x14ac:dyDescent="0.2">
      <c r="A100" s="14" t="str">
        <f>'Pregnant Women Participating'!A100</f>
        <v>Western Region</v>
      </c>
      <c r="B100" s="16">
        <v>55493</v>
      </c>
      <c r="C100" s="15">
        <v>54686</v>
      </c>
      <c r="D100" s="15">
        <v>54675</v>
      </c>
      <c r="E100" s="41">
        <v>55279</v>
      </c>
      <c r="F100" s="16">
        <f t="shared" si="1"/>
        <v>55033.25</v>
      </c>
    </row>
    <row r="101" spans="1:6" s="31" customFormat="1" ht="16.5" customHeight="1" thickBot="1" x14ac:dyDescent="0.25">
      <c r="A101" s="28" t="str">
        <f>'Pregnant Women Participating'!A101</f>
        <v>TOTAL</v>
      </c>
      <c r="B101" s="29">
        <v>333073</v>
      </c>
      <c r="C101" s="30">
        <v>327803</v>
      </c>
      <c r="D101" s="30">
        <v>324889</v>
      </c>
      <c r="E101" s="44">
        <v>325291</v>
      </c>
      <c r="F101" s="29">
        <f t="shared" si="1"/>
        <v>327764</v>
      </c>
    </row>
    <row r="102" spans="1:6" ht="12.75" customHeight="1" thickTop="1" x14ac:dyDescent="0.2">
      <c r="A102" s="9"/>
    </row>
    <row r="103" spans="1:6" x14ac:dyDescent="0.2">
      <c r="A103" s="9"/>
    </row>
    <row r="104" spans="1:6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F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5" width="11.7109375" style="3" customWidth="1"/>
    <col min="6" max="6" width="13.7109375" style="3" customWidth="1"/>
    <col min="7" max="16384" width="9.140625" style="3"/>
  </cols>
  <sheetData>
    <row r="1" spans="1:6" ht="12" customHeight="1" x14ac:dyDescent="0.2">
      <c r="A1" s="10" t="s">
        <v>9</v>
      </c>
      <c r="B1" s="2"/>
      <c r="C1" s="2"/>
      <c r="D1" s="2"/>
      <c r="E1" s="2"/>
    </row>
    <row r="2" spans="1:6" ht="12" customHeight="1" x14ac:dyDescent="0.2">
      <c r="A2" s="10" t="str">
        <f>'Pregnant Women Participating'!A2</f>
        <v>FISCAL YEAR 2026</v>
      </c>
      <c r="B2" s="2"/>
      <c r="C2" s="2"/>
      <c r="D2" s="2"/>
      <c r="E2" s="2"/>
    </row>
    <row r="3" spans="1:6" ht="12" customHeight="1" x14ac:dyDescent="0.2">
      <c r="A3" s="1" t="str">
        <f>'Pregnant Women Participating'!A3</f>
        <v>Data as of April 10, 2026</v>
      </c>
      <c r="B3" s="2"/>
      <c r="C3" s="2"/>
      <c r="D3" s="2"/>
      <c r="E3" s="2"/>
    </row>
    <row r="4" spans="1:6" ht="12" customHeight="1" x14ac:dyDescent="0.2">
      <c r="A4" s="2"/>
      <c r="B4" s="2"/>
      <c r="C4" s="2"/>
      <c r="D4" s="2"/>
      <c r="E4" s="2"/>
    </row>
    <row r="5" spans="1:6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48">
        <f>DATE(RIGHT(A2,4),1,1)</f>
        <v>46023</v>
      </c>
      <c r="F5" s="12" t="s">
        <v>12</v>
      </c>
    </row>
    <row r="6" spans="1:6" ht="12" customHeight="1" x14ac:dyDescent="0.2">
      <c r="A6" s="7" t="str">
        <f>'Pregnant Women Participating'!A6</f>
        <v>Connecticut</v>
      </c>
      <c r="B6" s="13">
        <v>11010</v>
      </c>
      <c r="C6" s="4">
        <v>10631</v>
      </c>
      <c r="D6" s="4">
        <v>10501</v>
      </c>
      <c r="E6" s="42">
        <v>10168</v>
      </c>
      <c r="F6" s="13">
        <f t="shared" ref="F6:F14" si="0">IF(SUM(B6:E6)&gt;0,AVERAGE(B6:E6)," ")</f>
        <v>10577.5</v>
      </c>
    </row>
    <row r="7" spans="1:6" ht="12" customHeight="1" x14ac:dyDescent="0.2">
      <c r="A7" s="7" t="str">
        <f>'Pregnant Women Participating'!A7</f>
        <v>Maine</v>
      </c>
      <c r="B7" s="13">
        <v>4026</v>
      </c>
      <c r="C7" s="4">
        <v>3896</v>
      </c>
      <c r="D7" s="4">
        <v>3778</v>
      </c>
      <c r="E7" s="42">
        <v>3828</v>
      </c>
      <c r="F7" s="13">
        <f t="shared" si="0"/>
        <v>3882</v>
      </c>
    </row>
    <row r="8" spans="1:6" ht="12" customHeight="1" x14ac:dyDescent="0.2">
      <c r="A8" s="7" t="str">
        <f>'Pregnant Women Participating'!A8</f>
        <v>Massachusetts</v>
      </c>
      <c r="B8" s="13">
        <v>24418</v>
      </c>
      <c r="C8" s="4">
        <v>23848</v>
      </c>
      <c r="D8" s="4">
        <v>23531</v>
      </c>
      <c r="E8" s="42">
        <v>23508</v>
      </c>
      <c r="F8" s="13">
        <f t="shared" si="0"/>
        <v>23826.25</v>
      </c>
    </row>
    <row r="9" spans="1:6" ht="12" customHeight="1" x14ac:dyDescent="0.2">
      <c r="A9" s="7" t="str">
        <f>'Pregnant Women Participating'!A9</f>
        <v>New Hampshire</v>
      </c>
      <c r="B9" s="13">
        <v>2403</v>
      </c>
      <c r="C9" s="4">
        <v>2354</v>
      </c>
      <c r="D9" s="4">
        <v>2365</v>
      </c>
      <c r="E9" s="42">
        <v>2383</v>
      </c>
      <c r="F9" s="13">
        <f t="shared" si="0"/>
        <v>2376.25</v>
      </c>
    </row>
    <row r="10" spans="1:6" ht="12" customHeight="1" x14ac:dyDescent="0.2">
      <c r="A10" s="7" t="str">
        <f>'Pregnant Women Participating'!A10</f>
        <v>New York</v>
      </c>
      <c r="B10" s="13">
        <v>96725</v>
      </c>
      <c r="C10" s="4">
        <v>94721</v>
      </c>
      <c r="D10" s="4">
        <v>93781</v>
      </c>
      <c r="E10" s="42">
        <v>93725</v>
      </c>
      <c r="F10" s="13">
        <f t="shared" si="0"/>
        <v>94738</v>
      </c>
    </row>
    <row r="11" spans="1:6" ht="12" customHeight="1" x14ac:dyDescent="0.2">
      <c r="A11" s="7" t="str">
        <f>'Pregnant Women Participating'!A11</f>
        <v>Rhode Island</v>
      </c>
      <c r="B11" s="13">
        <v>3775</v>
      </c>
      <c r="C11" s="4">
        <v>3605</v>
      </c>
      <c r="D11" s="4">
        <v>3554</v>
      </c>
      <c r="E11" s="42">
        <v>3600</v>
      </c>
      <c r="F11" s="13">
        <f t="shared" si="0"/>
        <v>3633.5</v>
      </c>
    </row>
    <row r="12" spans="1:6" ht="12" customHeight="1" x14ac:dyDescent="0.2">
      <c r="A12" s="7" t="str">
        <f>'Pregnant Women Participating'!A12</f>
        <v>Vermont</v>
      </c>
      <c r="B12" s="13">
        <v>2178</v>
      </c>
      <c r="C12" s="4">
        <v>2157</v>
      </c>
      <c r="D12" s="4">
        <v>2181</v>
      </c>
      <c r="E12" s="42">
        <v>2201</v>
      </c>
      <c r="F12" s="13">
        <f t="shared" si="0"/>
        <v>2179.25</v>
      </c>
    </row>
    <row r="13" spans="1:6" ht="12" customHeight="1" x14ac:dyDescent="0.2">
      <c r="A13" s="7" t="str">
        <f>'Pregnant Women Participating'!A13</f>
        <v>Virgin Islands</v>
      </c>
      <c r="B13" s="13">
        <v>561</v>
      </c>
      <c r="C13" s="4">
        <v>570</v>
      </c>
      <c r="D13" s="4">
        <v>541</v>
      </c>
      <c r="E13" s="42">
        <v>0</v>
      </c>
      <c r="F13" s="13">
        <f t="shared" si="0"/>
        <v>418</v>
      </c>
    </row>
    <row r="14" spans="1:6" ht="12" customHeight="1" x14ac:dyDescent="0.2">
      <c r="A14" s="7" t="str">
        <f>'Pregnant Women Participating'!A14</f>
        <v>Pleasant Point, ME</v>
      </c>
      <c r="B14" s="13">
        <v>10</v>
      </c>
      <c r="C14" s="4">
        <v>13</v>
      </c>
      <c r="D14" s="4">
        <v>13</v>
      </c>
      <c r="E14" s="42">
        <v>14</v>
      </c>
      <c r="F14" s="13">
        <f t="shared" si="0"/>
        <v>12.5</v>
      </c>
    </row>
    <row r="15" spans="1:6" s="17" customFormat="1" ht="24.75" customHeight="1" x14ac:dyDescent="0.2">
      <c r="A15" s="14" t="str">
        <f>'Pregnant Women Participating'!A15</f>
        <v>Northeast Region</v>
      </c>
      <c r="B15" s="16">
        <v>145106</v>
      </c>
      <c r="C15" s="15">
        <v>141795</v>
      </c>
      <c r="D15" s="15">
        <v>140245</v>
      </c>
      <c r="E15" s="41">
        <v>139427</v>
      </c>
      <c r="F15" s="16">
        <f t="shared" ref="F15:F101" si="1">IF(SUM(B15:E15)&gt;0,AVERAGE(B15:E15)," ")</f>
        <v>141643.25</v>
      </c>
    </row>
    <row r="16" spans="1:6" ht="12" customHeight="1" x14ac:dyDescent="0.2">
      <c r="A16" s="7" t="str">
        <f>'Pregnant Women Participating'!A16</f>
        <v>Delaware</v>
      </c>
      <c r="B16" s="13">
        <v>4749</v>
      </c>
      <c r="C16" s="4">
        <v>4619</v>
      </c>
      <c r="D16" s="4">
        <v>4652</v>
      </c>
      <c r="E16" s="42">
        <v>4655</v>
      </c>
      <c r="F16" s="13">
        <f t="shared" si="1"/>
        <v>4668.75</v>
      </c>
    </row>
    <row r="17" spans="1:6" ht="12" customHeight="1" x14ac:dyDescent="0.2">
      <c r="A17" s="7" t="str">
        <f>'Pregnant Women Participating'!A17</f>
        <v>District of Columbia</v>
      </c>
      <c r="B17" s="13">
        <v>2769</v>
      </c>
      <c r="C17" s="4">
        <v>2704</v>
      </c>
      <c r="D17" s="4">
        <v>2702</v>
      </c>
      <c r="E17" s="42">
        <v>2644</v>
      </c>
      <c r="F17" s="13">
        <f t="shared" si="1"/>
        <v>2704.75</v>
      </c>
    </row>
    <row r="18" spans="1:6" ht="12" customHeight="1" x14ac:dyDescent="0.2">
      <c r="A18" s="7" t="str">
        <f>'Pregnant Women Participating'!A18</f>
        <v>Maryland</v>
      </c>
      <c r="B18" s="13">
        <v>27779</v>
      </c>
      <c r="C18" s="4">
        <v>27056</v>
      </c>
      <c r="D18" s="4">
        <v>26508</v>
      </c>
      <c r="E18" s="42">
        <v>26164</v>
      </c>
      <c r="F18" s="13">
        <f t="shared" si="1"/>
        <v>26876.75</v>
      </c>
    </row>
    <row r="19" spans="1:6" ht="12" customHeight="1" x14ac:dyDescent="0.2">
      <c r="A19" s="7" t="str">
        <f>'Pregnant Women Participating'!A19</f>
        <v>New Jersey</v>
      </c>
      <c r="B19" s="13">
        <v>35627</v>
      </c>
      <c r="C19" s="4">
        <v>34993</v>
      </c>
      <c r="D19" s="4">
        <v>34491</v>
      </c>
      <c r="E19" s="42">
        <v>34407</v>
      </c>
      <c r="F19" s="13">
        <f t="shared" si="1"/>
        <v>34879.5</v>
      </c>
    </row>
    <row r="20" spans="1:6" ht="12" customHeight="1" x14ac:dyDescent="0.2">
      <c r="A20" s="7" t="str">
        <f>'Pregnant Women Participating'!A20</f>
        <v>Pennsylvania</v>
      </c>
      <c r="B20" s="13">
        <v>39406</v>
      </c>
      <c r="C20" s="4">
        <v>38023</v>
      </c>
      <c r="D20" s="4">
        <v>37009</v>
      </c>
      <c r="E20" s="42">
        <v>36771</v>
      </c>
      <c r="F20" s="13">
        <f t="shared" si="1"/>
        <v>37802.25</v>
      </c>
    </row>
    <row r="21" spans="1:6" ht="12" customHeight="1" x14ac:dyDescent="0.2">
      <c r="A21" s="7" t="str">
        <f>'Pregnant Women Participating'!A21</f>
        <v>Puerto Rico</v>
      </c>
      <c r="B21" s="13">
        <v>18942</v>
      </c>
      <c r="C21" s="4">
        <v>18493</v>
      </c>
      <c r="D21" s="4">
        <v>18271</v>
      </c>
      <c r="E21" s="42">
        <v>18280</v>
      </c>
      <c r="F21" s="13">
        <f t="shared" si="1"/>
        <v>18496.5</v>
      </c>
    </row>
    <row r="22" spans="1:6" ht="12" customHeight="1" x14ac:dyDescent="0.2">
      <c r="A22" s="7" t="str">
        <f>'Pregnant Women Participating'!A22</f>
        <v>Virginia</v>
      </c>
      <c r="B22" s="13">
        <v>23159</v>
      </c>
      <c r="C22" s="4">
        <v>22100</v>
      </c>
      <c r="D22" s="4">
        <v>21474</v>
      </c>
      <c r="E22" s="42">
        <v>21039</v>
      </c>
      <c r="F22" s="13">
        <f t="shared" si="1"/>
        <v>21943</v>
      </c>
    </row>
    <row r="23" spans="1:6" ht="12" customHeight="1" x14ac:dyDescent="0.2">
      <c r="A23" s="7" t="str">
        <f>'Pregnant Women Participating'!A23</f>
        <v>West Virginia</v>
      </c>
      <c r="B23" s="13">
        <v>7629</v>
      </c>
      <c r="C23" s="4">
        <v>7421</v>
      </c>
      <c r="D23" s="4">
        <v>7251</v>
      </c>
      <c r="E23" s="42">
        <v>7258</v>
      </c>
      <c r="F23" s="13">
        <f t="shared" si="1"/>
        <v>7389.75</v>
      </c>
    </row>
    <row r="24" spans="1:6" s="17" customFormat="1" ht="24.75" customHeight="1" x14ac:dyDescent="0.2">
      <c r="A24" s="14" t="str">
        <f>'Pregnant Women Participating'!A24</f>
        <v>Mid-Atlantic Region</v>
      </c>
      <c r="B24" s="16">
        <v>160060</v>
      </c>
      <c r="C24" s="15">
        <v>155409</v>
      </c>
      <c r="D24" s="15">
        <v>152358</v>
      </c>
      <c r="E24" s="41">
        <v>151218</v>
      </c>
      <c r="F24" s="16">
        <f t="shared" si="1"/>
        <v>154761.25</v>
      </c>
    </row>
    <row r="25" spans="1:6" ht="12" customHeight="1" x14ac:dyDescent="0.2">
      <c r="A25" s="7" t="str">
        <f>'Pregnant Women Participating'!A25</f>
        <v>Alabama</v>
      </c>
      <c r="B25" s="13">
        <v>23435</v>
      </c>
      <c r="C25" s="4">
        <v>22145</v>
      </c>
      <c r="D25" s="4">
        <v>22188</v>
      </c>
      <c r="E25" s="42">
        <v>22880</v>
      </c>
      <c r="F25" s="13">
        <f t="shared" si="1"/>
        <v>22662</v>
      </c>
    </row>
    <row r="26" spans="1:6" ht="12" customHeight="1" x14ac:dyDescent="0.2">
      <c r="A26" s="7" t="str">
        <f>'Pregnant Women Participating'!A26</f>
        <v>Florida</v>
      </c>
      <c r="B26" s="13">
        <v>95685</v>
      </c>
      <c r="C26" s="4">
        <v>91770</v>
      </c>
      <c r="D26" s="4">
        <v>89609</v>
      </c>
      <c r="E26" s="42">
        <v>88698</v>
      </c>
      <c r="F26" s="13">
        <f t="shared" si="1"/>
        <v>91440.5</v>
      </c>
    </row>
    <row r="27" spans="1:6" ht="12" customHeight="1" x14ac:dyDescent="0.2">
      <c r="A27" s="7" t="str">
        <f>'Pregnant Women Participating'!A27</f>
        <v>Georgia</v>
      </c>
      <c r="B27" s="13">
        <v>54528</v>
      </c>
      <c r="C27" s="4">
        <v>53643</v>
      </c>
      <c r="D27" s="4">
        <v>53040</v>
      </c>
      <c r="E27" s="42">
        <v>52999</v>
      </c>
      <c r="F27" s="13">
        <f t="shared" si="1"/>
        <v>53552.5</v>
      </c>
    </row>
    <row r="28" spans="1:6" ht="12" customHeight="1" x14ac:dyDescent="0.2">
      <c r="A28" s="7" t="str">
        <f>'Pregnant Women Participating'!A28</f>
        <v>Kentucky</v>
      </c>
      <c r="B28" s="13">
        <v>22400</v>
      </c>
      <c r="C28" s="4">
        <v>21665</v>
      </c>
      <c r="D28" s="4">
        <v>21262</v>
      </c>
      <c r="E28" s="42">
        <v>20918</v>
      </c>
      <c r="F28" s="13">
        <f t="shared" si="1"/>
        <v>21561.25</v>
      </c>
    </row>
    <row r="29" spans="1:6" ht="12" customHeight="1" x14ac:dyDescent="0.2">
      <c r="A29" s="7" t="str">
        <f>'Pregnant Women Participating'!A29</f>
        <v>Mississippi</v>
      </c>
      <c r="B29" s="13">
        <v>12725</v>
      </c>
      <c r="C29" s="4">
        <v>12601</v>
      </c>
      <c r="D29" s="4">
        <v>12038</v>
      </c>
      <c r="E29" s="42">
        <v>11101</v>
      </c>
      <c r="F29" s="13">
        <f t="shared" si="1"/>
        <v>12116.25</v>
      </c>
    </row>
    <row r="30" spans="1:6" ht="12" customHeight="1" x14ac:dyDescent="0.2">
      <c r="A30" s="7" t="str">
        <f>'Pregnant Women Participating'!A30</f>
        <v>North Carolina</v>
      </c>
      <c r="B30" s="13">
        <v>57973</v>
      </c>
      <c r="C30" s="4">
        <v>56206</v>
      </c>
      <c r="D30" s="4">
        <v>55236</v>
      </c>
      <c r="E30" s="42">
        <v>55073</v>
      </c>
      <c r="F30" s="13">
        <f t="shared" si="1"/>
        <v>56122</v>
      </c>
    </row>
    <row r="31" spans="1:6" ht="12" customHeight="1" x14ac:dyDescent="0.2">
      <c r="A31" s="7" t="str">
        <f>'Pregnant Women Participating'!A31</f>
        <v>South Carolina</v>
      </c>
      <c r="B31" s="13">
        <v>20918</v>
      </c>
      <c r="C31" s="4">
        <v>20223</v>
      </c>
      <c r="D31" s="4">
        <v>19859</v>
      </c>
      <c r="E31" s="42">
        <v>19726</v>
      </c>
      <c r="F31" s="13">
        <f t="shared" si="1"/>
        <v>20181.5</v>
      </c>
    </row>
    <row r="32" spans="1:6" ht="12" customHeight="1" x14ac:dyDescent="0.2">
      <c r="A32" s="7" t="str">
        <f>'Pregnant Women Participating'!A32</f>
        <v>Tennessee</v>
      </c>
      <c r="B32" s="13">
        <v>38210</v>
      </c>
      <c r="C32" s="4">
        <v>36791</v>
      </c>
      <c r="D32" s="4">
        <v>36323</v>
      </c>
      <c r="E32" s="42">
        <v>35355</v>
      </c>
      <c r="F32" s="13">
        <f t="shared" si="1"/>
        <v>36669.75</v>
      </c>
    </row>
    <row r="33" spans="1:6" ht="12" customHeight="1" x14ac:dyDescent="0.2">
      <c r="A33" s="7" t="str">
        <f>'Pregnant Women Participating'!A33</f>
        <v>Choctaw Indians, MS</v>
      </c>
      <c r="B33" s="13">
        <v>118</v>
      </c>
      <c r="C33" s="4">
        <v>116</v>
      </c>
      <c r="D33" s="4">
        <v>115</v>
      </c>
      <c r="E33" s="42">
        <v>123</v>
      </c>
      <c r="F33" s="13">
        <f t="shared" si="1"/>
        <v>118</v>
      </c>
    </row>
    <row r="34" spans="1:6" ht="12" customHeight="1" x14ac:dyDescent="0.2">
      <c r="A34" s="7" t="str">
        <f>'Pregnant Women Participating'!A34</f>
        <v>Eastern Cherokee, NC</v>
      </c>
      <c r="B34" s="13">
        <v>118</v>
      </c>
      <c r="C34" s="4">
        <v>113</v>
      </c>
      <c r="D34" s="4">
        <v>111</v>
      </c>
      <c r="E34" s="42">
        <v>121</v>
      </c>
      <c r="F34" s="13">
        <f t="shared" si="1"/>
        <v>115.75</v>
      </c>
    </row>
    <row r="35" spans="1:6" s="17" customFormat="1" ht="24.75" customHeight="1" x14ac:dyDescent="0.2">
      <c r="A35" s="14" t="str">
        <f>'Pregnant Women Participating'!A35</f>
        <v>Southeast Region</v>
      </c>
      <c r="B35" s="16">
        <v>326110</v>
      </c>
      <c r="C35" s="15">
        <v>315273</v>
      </c>
      <c r="D35" s="15">
        <v>309781</v>
      </c>
      <c r="E35" s="41">
        <v>306994</v>
      </c>
      <c r="F35" s="16">
        <f t="shared" si="1"/>
        <v>314539.5</v>
      </c>
    </row>
    <row r="36" spans="1:6" ht="12" customHeight="1" x14ac:dyDescent="0.2">
      <c r="A36" s="7" t="str">
        <f>'Pregnant Women Participating'!A36</f>
        <v>Illinois</v>
      </c>
      <c r="B36" s="13">
        <v>39690</v>
      </c>
      <c r="C36" s="4">
        <v>38172</v>
      </c>
      <c r="D36" s="4">
        <v>37182</v>
      </c>
      <c r="E36" s="42">
        <v>37113</v>
      </c>
      <c r="F36" s="13">
        <f t="shared" si="1"/>
        <v>38039.25</v>
      </c>
    </row>
    <row r="37" spans="1:6" ht="12" customHeight="1" x14ac:dyDescent="0.2">
      <c r="A37" s="7" t="str">
        <f>'Pregnant Women Participating'!A37</f>
        <v>Indiana</v>
      </c>
      <c r="B37" s="13">
        <v>34313</v>
      </c>
      <c r="C37" s="4">
        <v>33073</v>
      </c>
      <c r="D37" s="4">
        <v>32618</v>
      </c>
      <c r="E37" s="42">
        <v>32588</v>
      </c>
      <c r="F37" s="13">
        <f t="shared" si="1"/>
        <v>33148</v>
      </c>
    </row>
    <row r="38" spans="1:6" ht="12" customHeight="1" x14ac:dyDescent="0.2">
      <c r="A38" s="7" t="str">
        <f>'Pregnant Women Participating'!A38</f>
        <v>Iowa</v>
      </c>
      <c r="B38" s="13">
        <v>12295</v>
      </c>
      <c r="C38" s="4">
        <v>12048</v>
      </c>
      <c r="D38" s="4">
        <v>11832</v>
      </c>
      <c r="E38" s="42">
        <v>11702</v>
      </c>
      <c r="F38" s="13">
        <f t="shared" si="1"/>
        <v>11969.25</v>
      </c>
    </row>
    <row r="39" spans="1:6" ht="12" customHeight="1" x14ac:dyDescent="0.2">
      <c r="A39" s="7" t="str">
        <f>'Pregnant Women Participating'!A39</f>
        <v>Michigan</v>
      </c>
      <c r="B39" s="13">
        <v>39288</v>
      </c>
      <c r="C39" s="4">
        <v>38258</v>
      </c>
      <c r="D39" s="4">
        <v>37385</v>
      </c>
      <c r="E39" s="42">
        <v>37418</v>
      </c>
      <c r="F39" s="13">
        <f t="shared" si="1"/>
        <v>38087.25</v>
      </c>
    </row>
    <row r="40" spans="1:6" ht="12" customHeight="1" x14ac:dyDescent="0.2">
      <c r="A40" s="7" t="str">
        <f>'Pregnant Women Participating'!A40</f>
        <v>Minnesota</v>
      </c>
      <c r="B40" s="13">
        <v>23104</v>
      </c>
      <c r="C40" s="4">
        <v>22394</v>
      </c>
      <c r="D40" s="4">
        <v>22074</v>
      </c>
      <c r="E40" s="42">
        <v>21799</v>
      </c>
      <c r="F40" s="13">
        <f t="shared" si="1"/>
        <v>22342.75</v>
      </c>
    </row>
    <row r="41" spans="1:6" ht="12" customHeight="1" x14ac:dyDescent="0.2">
      <c r="A41" s="7" t="str">
        <f>'Pregnant Women Participating'!A41</f>
        <v>Ohio</v>
      </c>
      <c r="B41" s="13">
        <v>42191</v>
      </c>
      <c r="C41" s="4">
        <v>40910</v>
      </c>
      <c r="D41" s="4">
        <v>39982</v>
      </c>
      <c r="E41" s="42">
        <v>39556</v>
      </c>
      <c r="F41" s="13">
        <f t="shared" si="1"/>
        <v>40659.75</v>
      </c>
    </row>
    <row r="42" spans="1:6" ht="12" customHeight="1" x14ac:dyDescent="0.2">
      <c r="A42" s="7" t="str">
        <f>'Pregnant Women Participating'!A42</f>
        <v>Wisconsin</v>
      </c>
      <c r="B42" s="13">
        <v>19500</v>
      </c>
      <c r="C42" s="4">
        <v>19071</v>
      </c>
      <c r="D42" s="4">
        <v>18884</v>
      </c>
      <c r="E42" s="42">
        <v>18753</v>
      </c>
      <c r="F42" s="13">
        <f t="shared" si="1"/>
        <v>19052</v>
      </c>
    </row>
    <row r="43" spans="1:6" s="17" customFormat="1" ht="24.75" customHeight="1" x14ac:dyDescent="0.2">
      <c r="A43" s="14" t="str">
        <f>'Pregnant Women Participating'!A43</f>
        <v>Midwest Region</v>
      </c>
      <c r="B43" s="16">
        <v>210381</v>
      </c>
      <c r="C43" s="15">
        <v>203926</v>
      </c>
      <c r="D43" s="15">
        <v>199957</v>
      </c>
      <c r="E43" s="41">
        <v>198929</v>
      </c>
      <c r="F43" s="16">
        <f t="shared" si="1"/>
        <v>203298.25</v>
      </c>
    </row>
    <row r="44" spans="1:6" ht="12" customHeight="1" x14ac:dyDescent="0.2">
      <c r="A44" s="7" t="str">
        <f>'Pregnant Women Participating'!A44</f>
        <v>Arizona</v>
      </c>
      <c r="B44" s="13">
        <v>29973</v>
      </c>
      <c r="C44" s="4">
        <v>29226</v>
      </c>
      <c r="D44" s="4">
        <v>29149</v>
      </c>
      <c r="E44" s="42">
        <v>29196</v>
      </c>
      <c r="F44" s="13">
        <f t="shared" si="1"/>
        <v>29386</v>
      </c>
    </row>
    <row r="45" spans="1:6" ht="12" customHeight="1" x14ac:dyDescent="0.2">
      <c r="A45" s="7" t="str">
        <f>'Pregnant Women Participating'!A45</f>
        <v>Arkansas</v>
      </c>
      <c r="B45" s="13">
        <v>15693</v>
      </c>
      <c r="C45" s="4">
        <v>14489</v>
      </c>
      <c r="D45" s="4">
        <v>13888</v>
      </c>
      <c r="E45" s="42">
        <v>14524</v>
      </c>
      <c r="F45" s="13">
        <f t="shared" si="1"/>
        <v>14648.5</v>
      </c>
    </row>
    <row r="46" spans="1:6" ht="12" customHeight="1" x14ac:dyDescent="0.2">
      <c r="A46" s="7" t="str">
        <f>'Pregnant Women Participating'!A46</f>
        <v>Louisiana</v>
      </c>
      <c r="B46" s="13">
        <v>26334</v>
      </c>
      <c r="C46" s="4">
        <v>25460</v>
      </c>
      <c r="D46" s="4">
        <v>24910</v>
      </c>
      <c r="E46" s="42">
        <v>24650</v>
      </c>
      <c r="F46" s="13">
        <f t="shared" si="1"/>
        <v>25338.5</v>
      </c>
    </row>
    <row r="47" spans="1:6" ht="12" customHeight="1" x14ac:dyDescent="0.2">
      <c r="A47" s="7" t="str">
        <f>'Pregnant Women Participating'!A47</f>
        <v>New Mexico</v>
      </c>
      <c r="B47" s="13">
        <v>11043</v>
      </c>
      <c r="C47" s="4">
        <v>10098</v>
      </c>
      <c r="D47" s="4">
        <v>9902</v>
      </c>
      <c r="E47" s="42">
        <v>10558</v>
      </c>
      <c r="F47" s="13">
        <f t="shared" si="1"/>
        <v>10400.25</v>
      </c>
    </row>
    <row r="48" spans="1:6" ht="12" customHeight="1" x14ac:dyDescent="0.2">
      <c r="A48" s="7" t="str">
        <f>'Pregnant Women Participating'!A48</f>
        <v>Oklahoma</v>
      </c>
      <c r="B48" s="13">
        <v>18257</v>
      </c>
      <c r="C48" s="4">
        <v>17422</v>
      </c>
      <c r="D48" s="4">
        <v>17047</v>
      </c>
      <c r="E48" s="42">
        <v>17395</v>
      </c>
      <c r="F48" s="13">
        <f t="shared" si="1"/>
        <v>17530.25</v>
      </c>
    </row>
    <row r="49" spans="1:6" ht="12" customHeight="1" x14ac:dyDescent="0.2">
      <c r="A49" s="7" t="str">
        <f>'Pregnant Women Participating'!A49</f>
        <v>Texas</v>
      </c>
      <c r="B49" s="13">
        <v>209314</v>
      </c>
      <c r="C49" s="4">
        <v>202900</v>
      </c>
      <c r="D49" s="4">
        <v>198884</v>
      </c>
      <c r="E49" s="42">
        <v>196263</v>
      </c>
      <c r="F49" s="13">
        <f t="shared" si="1"/>
        <v>201840.25</v>
      </c>
    </row>
    <row r="50" spans="1:6" ht="12" customHeight="1" x14ac:dyDescent="0.2">
      <c r="A50" s="7" t="str">
        <f>'Pregnant Women Participating'!A50</f>
        <v>Utah</v>
      </c>
      <c r="B50" s="13">
        <v>10408</v>
      </c>
      <c r="C50" s="4">
        <v>10199</v>
      </c>
      <c r="D50" s="4">
        <v>10003</v>
      </c>
      <c r="E50" s="42">
        <v>9779</v>
      </c>
      <c r="F50" s="13">
        <f t="shared" si="1"/>
        <v>10097.25</v>
      </c>
    </row>
    <row r="51" spans="1:6" ht="12" customHeight="1" x14ac:dyDescent="0.2">
      <c r="A51" s="7" t="str">
        <f>'Pregnant Women Participating'!A51</f>
        <v>Inter-Tribal Council, AZ</v>
      </c>
      <c r="B51" s="13">
        <v>1175</v>
      </c>
      <c r="C51" s="4">
        <v>1148</v>
      </c>
      <c r="D51" s="4">
        <v>1139</v>
      </c>
      <c r="E51" s="42">
        <v>1157</v>
      </c>
      <c r="F51" s="13">
        <f t="shared" si="1"/>
        <v>1154.75</v>
      </c>
    </row>
    <row r="52" spans="1:6" ht="12" customHeight="1" x14ac:dyDescent="0.2">
      <c r="A52" s="7" t="str">
        <f>'Pregnant Women Participating'!A52</f>
        <v>Navajo Nation, AZ</v>
      </c>
      <c r="B52" s="13">
        <v>833</v>
      </c>
      <c r="C52" s="4">
        <v>776</v>
      </c>
      <c r="D52" s="4">
        <v>759</v>
      </c>
      <c r="E52" s="42">
        <v>804</v>
      </c>
      <c r="F52" s="13">
        <f t="shared" si="1"/>
        <v>793</v>
      </c>
    </row>
    <row r="53" spans="1:6" ht="12" customHeight="1" x14ac:dyDescent="0.2">
      <c r="A53" s="7" t="str">
        <f>'Pregnant Women Participating'!A53</f>
        <v>Acoma, Canoncito &amp; Laguna, NM</v>
      </c>
      <c r="B53" s="13">
        <v>54</v>
      </c>
      <c r="C53" s="4">
        <v>55</v>
      </c>
      <c r="D53" s="4">
        <v>55</v>
      </c>
      <c r="E53" s="42">
        <v>60</v>
      </c>
      <c r="F53" s="13">
        <f t="shared" si="1"/>
        <v>56</v>
      </c>
    </row>
    <row r="54" spans="1:6" ht="12" customHeight="1" x14ac:dyDescent="0.2">
      <c r="A54" s="7" t="str">
        <f>'Pregnant Women Participating'!A54</f>
        <v>Eight Northern Pueblos, NM</v>
      </c>
      <c r="B54" s="13">
        <v>67</v>
      </c>
      <c r="C54" s="4">
        <v>65</v>
      </c>
      <c r="D54" s="4">
        <v>65</v>
      </c>
      <c r="E54" s="42">
        <v>67</v>
      </c>
      <c r="F54" s="13">
        <f t="shared" si="1"/>
        <v>66</v>
      </c>
    </row>
    <row r="55" spans="1:6" ht="12" customHeight="1" x14ac:dyDescent="0.2">
      <c r="A55" s="7" t="str">
        <f>'Pregnant Women Participating'!A55</f>
        <v>Five Sandoval Pueblos, NM</v>
      </c>
      <c r="B55" s="13">
        <v>41</v>
      </c>
      <c r="C55" s="4">
        <v>38</v>
      </c>
      <c r="D55" s="4">
        <v>31</v>
      </c>
      <c r="E55" s="42">
        <v>38</v>
      </c>
      <c r="F55" s="13">
        <f t="shared" si="1"/>
        <v>37</v>
      </c>
    </row>
    <row r="56" spans="1:6" ht="12" customHeight="1" x14ac:dyDescent="0.2">
      <c r="A56" s="7" t="str">
        <f>'Pregnant Women Participating'!A56</f>
        <v>Isleta Pueblo, NM</v>
      </c>
      <c r="B56" s="13">
        <v>182</v>
      </c>
      <c r="C56" s="4">
        <v>169</v>
      </c>
      <c r="D56" s="4">
        <v>166</v>
      </c>
      <c r="E56" s="42">
        <v>168</v>
      </c>
      <c r="F56" s="13">
        <f t="shared" si="1"/>
        <v>171.25</v>
      </c>
    </row>
    <row r="57" spans="1:6" ht="12" customHeight="1" x14ac:dyDescent="0.2">
      <c r="A57" s="7" t="str">
        <f>'Pregnant Women Participating'!A57</f>
        <v>San Felipe Pueblo, NM</v>
      </c>
      <c r="B57" s="13">
        <v>42</v>
      </c>
      <c r="C57" s="4">
        <v>44</v>
      </c>
      <c r="D57" s="4">
        <v>33</v>
      </c>
      <c r="E57" s="42">
        <v>42</v>
      </c>
      <c r="F57" s="13">
        <f t="shared" si="1"/>
        <v>40.25</v>
      </c>
    </row>
    <row r="58" spans="1:6" ht="12" customHeight="1" x14ac:dyDescent="0.2">
      <c r="A58" s="7" t="str">
        <f>'Pregnant Women Participating'!A58</f>
        <v>Santo Domingo Tribe, NM</v>
      </c>
      <c r="B58" s="13">
        <v>22</v>
      </c>
      <c r="C58" s="4">
        <v>21</v>
      </c>
      <c r="D58" s="4">
        <v>15</v>
      </c>
      <c r="E58" s="42">
        <v>16</v>
      </c>
      <c r="F58" s="13">
        <f t="shared" si="1"/>
        <v>18.5</v>
      </c>
    </row>
    <row r="59" spans="1:6" ht="12" customHeight="1" x14ac:dyDescent="0.2">
      <c r="A59" s="7" t="str">
        <f>'Pregnant Women Participating'!A59</f>
        <v>Zuni Pueblo, NM</v>
      </c>
      <c r="B59" s="13">
        <v>107</v>
      </c>
      <c r="C59" s="4">
        <v>102</v>
      </c>
      <c r="D59" s="4">
        <v>101</v>
      </c>
      <c r="E59" s="42">
        <v>93</v>
      </c>
      <c r="F59" s="13">
        <f t="shared" si="1"/>
        <v>100.75</v>
      </c>
    </row>
    <row r="60" spans="1:6" ht="12" customHeight="1" x14ac:dyDescent="0.2">
      <c r="A60" s="7" t="str">
        <f>'Pregnant Women Participating'!A60</f>
        <v>Cherokee Nation, OK</v>
      </c>
      <c r="B60" s="13">
        <v>1270</v>
      </c>
      <c r="C60" s="4">
        <v>1220</v>
      </c>
      <c r="D60" s="4">
        <v>1237</v>
      </c>
      <c r="E60" s="42">
        <v>1245</v>
      </c>
      <c r="F60" s="13">
        <f t="shared" si="1"/>
        <v>1243</v>
      </c>
    </row>
    <row r="61" spans="1:6" ht="12" customHeight="1" x14ac:dyDescent="0.2">
      <c r="A61" s="7" t="str">
        <f>'Pregnant Women Participating'!A61</f>
        <v>Chickasaw Nation, OK</v>
      </c>
      <c r="B61" s="13">
        <v>813</v>
      </c>
      <c r="C61" s="4">
        <v>793</v>
      </c>
      <c r="D61" s="4">
        <v>796</v>
      </c>
      <c r="E61" s="42">
        <v>804</v>
      </c>
      <c r="F61" s="13">
        <f t="shared" si="1"/>
        <v>801.5</v>
      </c>
    </row>
    <row r="62" spans="1:6" ht="12" customHeight="1" x14ac:dyDescent="0.2">
      <c r="A62" s="7" t="str">
        <f>'Pregnant Women Participating'!A62</f>
        <v>Choctaw Nation, OK</v>
      </c>
      <c r="B62" s="13">
        <v>959</v>
      </c>
      <c r="C62" s="4">
        <v>957</v>
      </c>
      <c r="D62" s="4">
        <v>952</v>
      </c>
      <c r="E62" s="42">
        <v>976</v>
      </c>
      <c r="F62" s="13">
        <f t="shared" si="1"/>
        <v>961</v>
      </c>
    </row>
    <row r="63" spans="1:6" ht="12" customHeight="1" x14ac:dyDescent="0.2">
      <c r="A63" s="7" t="str">
        <f>'Pregnant Women Participating'!A63</f>
        <v>Citizen Potawatomi Nation, OK</v>
      </c>
      <c r="B63" s="13">
        <v>266</v>
      </c>
      <c r="C63" s="4">
        <v>257</v>
      </c>
      <c r="D63" s="4">
        <v>249</v>
      </c>
      <c r="E63" s="42">
        <v>245</v>
      </c>
      <c r="F63" s="13">
        <f t="shared" si="1"/>
        <v>254.25</v>
      </c>
    </row>
    <row r="64" spans="1:6" ht="12" customHeight="1" x14ac:dyDescent="0.2">
      <c r="A64" s="7" t="str">
        <f>'Pregnant Women Participating'!A64</f>
        <v>Inter-Tribal Council, OK</v>
      </c>
      <c r="B64" s="13">
        <v>121</v>
      </c>
      <c r="C64" s="4">
        <v>119</v>
      </c>
      <c r="D64" s="4">
        <v>128</v>
      </c>
      <c r="E64" s="42">
        <v>125</v>
      </c>
      <c r="F64" s="13">
        <f t="shared" si="1"/>
        <v>123.25</v>
      </c>
    </row>
    <row r="65" spans="1:6" ht="12" customHeight="1" x14ac:dyDescent="0.2">
      <c r="A65" s="7" t="str">
        <f>'Pregnant Women Participating'!A65</f>
        <v>Muscogee Creek Nation, OK</v>
      </c>
      <c r="B65" s="13">
        <v>382</v>
      </c>
      <c r="C65" s="4">
        <v>382</v>
      </c>
      <c r="D65" s="4">
        <v>367</v>
      </c>
      <c r="E65" s="42">
        <v>369</v>
      </c>
      <c r="F65" s="13">
        <f t="shared" si="1"/>
        <v>375</v>
      </c>
    </row>
    <row r="66" spans="1:6" ht="12" customHeight="1" x14ac:dyDescent="0.2">
      <c r="A66" s="7" t="str">
        <f>'Pregnant Women Participating'!A66</f>
        <v>Osage Tribal Council, OK</v>
      </c>
      <c r="B66" s="13">
        <v>471</v>
      </c>
      <c r="C66" s="4">
        <v>468</v>
      </c>
      <c r="D66" s="4">
        <v>446</v>
      </c>
      <c r="E66" s="42">
        <v>460</v>
      </c>
      <c r="F66" s="13">
        <f t="shared" si="1"/>
        <v>461.25</v>
      </c>
    </row>
    <row r="67" spans="1:6" ht="12" customHeight="1" x14ac:dyDescent="0.2">
      <c r="A67" s="7" t="str">
        <f>'Pregnant Women Participating'!A67</f>
        <v>Otoe-Missouria Tribe, OK</v>
      </c>
      <c r="B67" s="13">
        <v>100</v>
      </c>
      <c r="C67" s="4">
        <v>88</v>
      </c>
      <c r="D67" s="4">
        <v>89</v>
      </c>
      <c r="E67" s="42">
        <v>86</v>
      </c>
      <c r="F67" s="13">
        <f t="shared" si="1"/>
        <v>90.75</v>
      </c>
    </row>
    <row r="68" spans="1:6" ht="12" customHeight="1" x14ac:dyDescent="0.2">
      <c r="A68" s="7" t="str">
        <f>'Pregnant Women Participating'!A68</f>
        <v>Wichita, Caddo &amp; Delaware (WCD), OK</v>
      </c>
      <c r="B68" s="13">
        <v>815</v>
      </c>
      <c r="C68" s="4">
        <v>786</v>
      </c>
      <c r="D68" s="4">
        <v>782</v>
      </c>
      <c r="E68" s="42">
        <v>798</v>
      </c>
      <c r="F68" s="13">
        <f t="shared" si="1"/>
        <v>795.25</v>
      </c>
    </row>
    <row r="69" spans="1:6" s="17" customFormat="1" ht="24.75" customHeight="1" x14ac:dyDescent="0.2">
      <c r="A69" s="14" t="str">
        <f>'Pregnant Women Participating'!A69</f>
        <v>Southwest Region</v>
      </c>
      <c r="B69" s="16">
        <v>328742</v>
      </c>
      <c r="C69" s="15">
        <v>317282</v>
      </c>
      <c r="D69" s="15">
        <v>311193</v>
      </c>
      <c r="E69" s="41">
        <v>309918</v>
      </c>
      <c r="F69" s="16">
        <f t="shared" si="1"/>
        <v>316783.75</v>
      </c>
    </row>
    <row r="70" spans="1:6" ht="12" customHeight="1" x14ac:dyDescent="0.2">
      <c r="A70" s="7" t="str">
        <f>'Pregnant Women Participating'!A70</f>
        <v>Colorado</v>
      </c>
      <c r="B70" s="13">
        <v>21949</v>
      </c>
      <c r="C70" s="4">
        <v>21472</v>
      </c>
      <c r="D70" s="4">
        <v>21153</v>
      </c>
      <c r="E70" s="42">
        <v>21105</v>
      </c>
      <c r="F70" s="13">
        <f t="shared" si="1"/>
        <v>21419.75</v>
      </c>
    </row>
    <row r="71" spans="1:6" ht="12" customHeight="1" x14ac:dyDescent="0.2">
      <c r="A71" s="7" t="str">
        <f>'Pregnant Women Participating'!A71</f>
        <v>Kansas</v>
      </c>
      <c r="B71" s="13">
        <v>11157</v>
      </c>
      <c r="C71" s="4">
        <v>10580</v>
      </c>
      <c r="D71" s="4">
        <v>10426</v>
      </c>
      <c r="E71" s="42">
        <v>10546</v>
      </c>
      <c r="F71" s="13">
        <f t="shared" si="1"/>
        <v>10677.25</v>
      </c>
    </row>
    <row r="72" spans="1:6" ht="12" customHeight="1" x14ac:dyDescent="0.2">
      <c r="A72" s="7" t="str">
        <f>'Pregnant Women Participating'!A72</f>
        <v>Missouri</v>
      </c>
      <c r="B72" s="13">
        <v>23458</v>
      </c>
      <c r="C72" s="4">
        <v>22474</v>
      </c>
      <c r="D72" s="4">
        <v>21652</v>
      </c>
      <c r="E72" s="42">
        <v>21557</v>
      </c>
      <c r="F72" s="13">
        <f t="shared" si="1"/>
        <v>22285.25</v>
      </c>
    </row>
    <row r="73" spans="1:6" ht="12" customHeight="1" x14ac:dyDescent="0.2">
      <c r="A73" s="7" t="str">
        <f>'Pregnant Women Participating'!A73</f>
        <v>Montana</v>
      </c>
      <c r="B73" s="13">
        <v>3010</v>
      </c>
      <c r="C73" s="4">
        <v>2897</v>
      </c>
      <c r="D73" s="4">
        <v>2881</v>
      </c>
      <c r="E73" s="42">
        <v>2849</v>
      </c>
      <c r="F73" s="13">
        <f t="shared" si="1"/>
        <v>2909.25</v>
      </c>
    </row>
    <row r="74" spans="1:6" ht="12" customHeight="1" x14ac:dyDescent="0.2">
      <c r="A74" s="7" t="str">
        <f>'Pregnant Women Participating'!A74</f>
        <v>Nebraska</v>
      </c>
      <c r="B74" s="13">
        <v>7177</v>
      </c>
      <c r="C74" s="4">
        <v>7086</v>
      </c>
      <c r="D74" s="4">
        <v>6869</v>
      </c>
      <c r="E74" s="42">
        <v>6791</v>
      </c>
      <c r="F74" s="13">
        <f t="shared" si="1"/>
        <v>6980.75</v>
      </c>
    </row>
    <row r="75" spans="1:6" ht="12" customHeight="1" x14ac:dyDescent="0.2">
      <c r="A75" s="7" t="str">
        <f>'Pregnant Women Participating'!A75</f>
        <v>North Dakota</v>
      </c>
      <c r="B75" s="13">
        <v>2065</v>
      </c>
      <c r="C75" s="4">
        <v>2006</v>
      </c>
      <c r="D75" s="4">
        <v>1954</v>
      </c>
      <c r="E75" s="42">
        <v>1941</v>
      </c>
      <c r="F75" s="13">
        <f t="shared" si="1"/>
        <v>1991.5</v>
      </c>
    </row>
    <row r="76" spans="1:6" ht="12" customHeight="1" x14ac:dyDescent="0.2">
      <c r="A76" s="7" t="str">
        <f>'Pregnant Women Participating'!A76</f>
        <v>South Dakota</v>
      </c>
      <c r="B76" s="13">
        <v>3099</v>
      </c>
      <c r="C76" s="4">
        <v>3035</v>
      </c>
      <c r="D76" s="4">
        <v>3028</v>
      </c>
      <c r="E76" s="42">
        <v>3010</v>
      </c>
      <c r="F76" s="13">
        <f t="shared" si="1"/>
        <v>3043</v>
      </c>
    </row>
    <row r="77" spans="1:6" ht="12" customHeight="1" x14ac:dyDescent="0.2">
      <c r="A77" s="7" t="str">
        <f>'Pregnant Women Participating'!A77</f>
        <v>Wyoming</v>
      </c>
      <c r="B77" s="13">
        <v>1679</v>
      </c>
      <c r="C77" s="4">
        <v>1646</v>
      </c>
      <c r="D77" s="4">
        <v>1653</v>
      </c>
      <c r="E77" s="42">
        <v>1667</v>
      </c>
      <c r="F77" s="13">
        <f t="shared" si="1"/>
        <v>1661.25</v>
      </c>
    </row>
    <row r="78" spans="1:6" ht="12" customHeight="1" x14ac:dyDescent="0.2">
      <c r="A78" s="7" t="str">
        <f>'Pregnant Women Participating'!A78</f>
        <v>Ute Mountain Ute Tribe, CO</v>
      </c>
      <c r="B78" s="13">
        <v>31</v>
      </c>
      <c r="C78" s="4">
        <v>28</v>
      </c>
      <c r="D78" s="4">
        <v>28</v>
      </c>
      <c r="E78" s="42">
        <v>29</v>
      </c>
      <c r="F78" s="13">
        <f t="shared" si="1"/>
        <v>29</v>
      </c>
    </row>
    <row r="79" spans="1:6" ht="12" customHeight="1" x14ac:dyDescent="0.2">
      <c r="A79" s="7" t="str">
        <f>'Pregnant Women Participating'!A79</f>
        <v>Omaha Sioux, NE</v>
      </c>
      <c r="B79" s="13">
        <v>36</v>
      </c>
      <c r="C79" s="4">
        <v>36</v>
      </c>
      <c r="D79" s="4">
        <v>31</v>
      </c>
      <c r="E79" s="42">
        <v>33</v>
      </c>
      <c r="F79" s="13">
        <f t="shared" si="1"/>
        <v>34</v>
      </c>
    </row>
    <row r="80" spans="1:6" ht="12" customHeight="1" x14ac:dyDescent="0.2">
      <c r="A80" s="7" t="str">
        <f>'Pregnant Women Participating'!A80</f>
        <v>Santee Sioux, NE</v>
      </c>
      <c r="B80" s="13">
        <v>16</v>
      </c>
      <c r="C80" s="4">
        <v>12</v>
      </c>
      <c r="D80" s="4">
        <v>12</v>
      </c>
      <c r="E80" s="42">
        <v>13</v>
      </c>
      <c r="F80" s="13">
        <f t="shared" si="1"/>
        <v>13.25</v>
      </c>
    </row>
    <row r="81" spans="1:6" ht="12" customHeight="1" x14ac:dyDescent="0.2">
      <c r="A81" s="7" t="str">
        <f>'Pregnant Women Participating'!A81</f>
        <v>Winnebago Tribe, NE</v>
      </c>
      <c r="B81" s="13">
        <v>23</v>
      </c>
      <c r="C81" s="4">
        <v>19</v>
      </c>
      <c r="D81" s="4">
        <v>20</v>
      </c>
      <c r="E81" s="42">
        <v>21</v>
      </c>
      <c r="F81" s="13">
        <f t="shared" si="1"/>
        <v>20.75</v>
      </c>
    </row>
    <row r="82" spans="1:6" ht="12" customHeight="1" x14ac:dyDescent="0.2">
      <c r="A82" s="7" t="str">
        <f>'Pregnant Women Participating'!A82</f>
        <v>Standing Rock Sioux Tribe, ND</v>
      </c>
      <c r="B82" s="13">
        <v>33</v>
      </c>
      <c r="C82" s="4">
        <v>32</v>
      </c>
      <c r="D82" s="4">
        <v>29</v>
      </c>
      <c r="E82" s="42">
        <v>31</v>
      </c>
      <c r="F82" s="13">
        <f t="shared" si="1"/>
        <v>31.25</v>
      </c>
    </row>
    <row r="83" spans="1:6" ht="12" customHeight="1" x14ac:dyDescent="0.2">
      <c r="A83" s="7" t="str">
        <f>'Pregnant Women Participating'!A83</f>
        <v>Three Affiliated Tribes, ND</v>
      </c>
      <c r="B83" s="13">
        <v>17</v>
      </c>
      <c r="C83" s="4">
        <v>16</v>
      </c>
      <c r="D83" s="4">
        <v>16</v>
      </c>
      <c r="E83" s="42">
        <v>21</v>
      </c>
      <c r="F83" s="13">
        <f t="shared" si="1"/>
        <v>17.5</v>
      </c>
    </row>
    <row r="84" spans="1:6" ht="12" customHeight="1" x14ac:dyDescent="0.2">
      <c r="A84" s="7" t="str">
        <f>'Pregnant Women Participating'!A84</f>
        <v>Cheyenne River Sioux, SD</v>
      </c>
      <c r="B84" s="13">
        <v>87</v>
      </c>
      <c r="C84" s="4">
        <v>90</v>
      </c>
      <c r="D84" s="4">
        <v>92</v>
      </c>
      <c r="E84" s="42">
        <v>89</v>
      </c>
      <c r="F84" s="13">
        <f t="shared" si="1"/>
        <v>89.5</v>
      </c>
    </row>
    <row r="85" spans="1:6" ht="12" customHeight="1" x14ac:dyDescent="0.2">
      <c r="A85" s="7" t="str">
        <f>'Pregnant Women Participating'!A85</f>
        <v>Rosebud Sioux, SD</v>
      </c>
      <c r="B85" s="13">
        <v>171</v>
      </c>
      <c r="C85" s="4">
        <v>169</v>
      </c>
      <c r="D85" s="4">
        <v>157</v>
      </c>
      <c r="E85" s="42">
        <v>159</v>
      </c>
      <c r="F85" s="13">
        <f t="shared" si="1"/>
        <v>164</v>
      </c>
    </row>
    <row r="86" spans="1:6" ht="12" customHeight="1" x14ac:dyDescent="0.2">
      <c r="A86" s="7" t="str">
        <f>'Pregnant Women Participating'!A86</f>
        <v>Northern Arapahoe, WY</v>
      </c>
      <c r="B86" s="13">
        <v>50</v>
      </c>
      <c r="C86" s="4">
        <v>44</v>
      </c>
      <c r="D86" s="4">
        <v>41</v>
      </c>
      <c r="E86" s="42">
        <v>43</v>
      </c>
      <c r="F86" s="13">
        <f t="shared" si="1"/>
        <v>44.5</v>
      </c>
    </row>
    <row r="87" spans="1:6" ht="12" customHeight="1" x14ac:dyDescent="0.2">
      <c r="A87" s="7" t="str">
        <f>'Pregnant Women Participating'!A87</f>
        <v>Shoshone Tribe, WY</v>
      </c>
      <c r="B87" s="13">
        <v>30</v>
      </c>
      <c r="C87" s="4">
        <v>18</v>
      </c>
      <c r="D87" s="4">
        <v>20</v>
      </c>
      <c r="E87" s="42">
        <v>18</v>
      </c>
      <c r="F87" s="13">
        <f t="shared" si="1"/>
        <v>21.5</v>
      </c>
    </row>
    <row r="88" spans="1:6" s="17" customFormat="1" ht="24.75" customHeight="1" x14ac:dyDescent="0.2">
      <c r="A88" s="14" t="str">
        <f>'Pregnant Women Participating'!A88</f>
        <v>Mountain Plains</v>
      </c>
      <c r="B88" s="16">
        <v>74088</v>
      </c>
      <c r="C88" s="15">
        <v>71660</v>
      </c>
      <c r="D88" s="15">
        <v>70062</v>
      </c>
      <c r="E88" s="41">
        <v>69923</v>
      </c>
      <c r="F88" s="16">
        <f t="shared" si="1"/>
        <v>71433.25</v>
      </c>
    </row>
    <row r="89" spans="1:6" ht="12" customHeight="1" x14ac:dyDescent="0.2">
      <c r="A89" s="8" t="str">
        <f>'Pregnant Women Participating'!A89</f>
        <v>Alaska</v>
      </c>
      <c r="B89" s="13">
        <v>2939</v>
      </c>
      <c r="C89" s="4">
        <v>2917</v>
      </c>
      <c r="D89" s="4">
        <v>2863</v>
      </c>
      <c r="E89" s="42">
        <v>2833</v>
      </c>
      <c r="F89" s="13">
        <f t="shared" si="1"/>
        <v>2888</v>
      </c>
    </row>
    <row r="90" spans="1:6" ht="12" customHeight="1" x14ac:dyDescent="0.2">
      <c r="A90" s="8" t="str">
        <f>'Pregnant Women Participating'!A90</f>
        <v>American Samoa</v>
      </c>
      <c r="B90" s="13">
        <v>735</v>
      </c>
      <c r="C90" s="4">
        <v>715</v>
      </c>
      <c r="D90" s="4">
        <v>726</v>
      </c>
      <c r="E90" s="42">
        <v>763</v>
      </c>
      <c r="F90" s="13">
        <f t="shared" si="1"/>
        <v>734.75</v>
      </c>
    </row>
    <row r="91" spans="1:6" ht="12" customHeight="1" x14ac:dyDescent="0.2">
      <c r="A91" s="8" t="str">
        <f>'Pregnant Women Participating'!A91</f>
        <v>California</v>
      </c>
      <c r="B91" s="13">
        <v>207670</v>
      </c>
      <c r="C91" s="4">
        <v>200887</v>
      </c>
      <c r="D91" s="4">
        <v>199458</v>
      </c>
      <c r="E91" s="42">
        <v>200892</v>
      </c>
      <c r="F91" s="13">
        <f t="shared" si="1"/>
        <v>202226.75</v>
      </c>
    </row>
    <row r="92" spans="1:6" ht="12" customHeight="1" x14ac:dyDescent="0.2">
      <c r="A92" s="8" t="str">
        <f>'Pregnant Women Participating'!A92</f>
        <v>Guam</v>
      </c>
      <c r="B92" s="13">
        <v>1181</v>
      </c>
      <c r="C92" s="4">
        <v>1107</v>
      </c>
      <c r="D92" s="4">
        <v>1061</v>
      </c>
      <c r="E92" s="42">
        <v>1094</v>
      </c>
      <c r="F92" s="13">
        <f t="shared" si="1"/>
        <v>1110.75</v>
      </c>
    </row>
    <row r="93" spans="1:6" ht="12" customHeight="1" x14ac:dyDescent="0.2">
      <c r="A93" s="8" t="str">
        <f>'Pregnant Women Participating'!A93</f>
        <v>Hawaii</v>
      </c>
      <c r="B93" s="13">
        <v>5526</v>
      </c>
      <c r="C93" s="4">
        <v>5302</v>
      </c>
      <c r="D93" s="4">
        <v>5215</v>
      </c>
      <c r="E93" s="42">
        <v>5269</v>
      </c>
      <c r="F93" s="13">
        <f t="shared" si="1"/>
        <v>5328</v>
      </c>
    </row>
    <row r="94" spans="1:6" ht="12" customHeight="1" x14ac:dyDescent="0.2">
      <c r="A94" s="8" t="str">
        <f>'Pregnant Women Participating'!A94</f>
        <v>Idaho</v>
      </c>
      <c r="B94" s="13">
        <v>7096</v>
      </c>
      <c r="C94" s="4">
        <v>6857</v>
      </c>
      <c r="D94" s="4">
        <v>6754</v>
      </c>
      <c r="E94" s="42">
        <v>6791</v>
      </c>
      <c r="F94" s="13">
        <f t="shared" si="1"/>
        <v>6874.5</v>
      </c>
    </row>
    <row r="95" spans="1:6" ht="12" customHeight="1" x14ac:dyDescent="0.2">
      <c r="A95" s="8" t="str">
        <f>'Pregnant Women Participating'!A95</f>
        <v>Nevada</v>
      </c>
      <c r="B95" s="13">
        <v>10851</v>
      </c>
      <c r="C95" s="4">
        <v>10287</v>
      </c>
      <c r="D95" s="4">
        <v>10107</v>
      </c>
      <c r="E95" s="42">
        <v>9974</v>
      </c>
      <c r="F95" s="13">
        <f t="shared" si="1"/>
        <v>10304.75</v>
      </c>
    </row>
    <row r="96" spans="1:6" ht="12" customHeight="1" x14ac:dyDescent="0.2">
      <c r="A96" s="8" t="str">
        <f>'Pregnant Women Participating'!A96</f>
        <v>Oregon</v>
      </c>
      <c r="B96" s="13">
        <v>18473</v>
      </c>
      <c r="C96" s="4">
        <v>17952</v>
      </c>
      <c r="D96" s="4">
        <v>17759</v>
      </c>
      <c r="E96" s="42">
        <v>17879</v>
      </c>
      <c r="F96" s="13">
        <f t="shared" si="1"/>
        <v>18015.75</v>
      </c>
    </row>
    <row r="97" spans="1:6" ht="12" customHeight="1" x14ac:dyDescent="0.2">
      <c r="A97" s="8" t="str">
        <f>'Pregnant Women Participating'!A97</f>
        <v>Washington</v>
      </c>
      <c r="B97" s="13">
        <v>30629</v>
      </c>
      <c r="C97" s="4">
        <v>29573</v>
      </c>
      <c r="D97" s="4">
        <v>29366</v>
      </c>
      <c r="E97" s="42">
        <v>29600</v>
      </c>
      <c r="F97" s="13">
        <f t="shared" si="1"/>
        <v>29792</v>
      </c>
    </row>
    <row r="98" spans="1:6" ht="12" customHeight="1" x14ac:dyDescent="0.2">
      <c r="A98" s="8" t="str">
        <f>'Pregnant Women Participating'!A98</f>
        <v>Northern Marianas</v>
      </c>
      <c r="B98" s="13">
        <v>546</v>
      </c>
      <c r="C98" s="4">
        <v>533</v>
      </c>
      <c r="D98" s="4">
        <v>526</v>
      </c>
      <c r="E98" s="42">
        <v>526</v>
      </c>
      <c r="F98" s="13">
        <f t="shared" si="1"/>
        <v>532.75</v>
      </c>
    </row>
    <row r="99" spans="1:6" ht="12" customHeight="1" x14ac:dyDescent="0.2">
      <c r="A99" s="8" t="str">
        <f>'Pregnant Women Participating'!A99</f>
        <v>Inter-Tribal Council, NV</v>
      </c>
      <c r="B99" s="13">
        <v>87</v>
      </c>
      <c r="C99" s="4">
        <v>76</v>
      </c>
      <c r="D99" s="4">
        <v>79</v>
      </c>
      <c r="E99" s="42">
        <v>75</v>
      </c>
      <c r="F99" s="13">
        <f t="shared" si="1"/>
        <v>79.25</v>
      </c>
    </row>
    <row r="100" spans="1:6" s="17" customFormat="1" ht="24.75" customHeight="1" x14ac:dyDescent="0.2">
      <c r="A100" s="14" t="str">
        <f>'Pregnant Women Participating'!A100</f>
        <v>Western Region</v>
      </c>
      <c r="B100" s="16">
        <v>285733</v>
      </c>
      <c r="C100" s="15">
        <v>276206</v>
      </c>
      <c r="D100" s="15">
        <v>273914</v>
      </c>
      <c r="E100" s="41">
        <v>275696</v>
      </c>
      <c r="F100" s="16">
        <f t="shared" si="1"/>
        <v>277887.25</v>
      </c>
    </row>
    <row r="101" spans="1:6" s="31" customFormat="1" ht="16.5" customHeight="1" thickBot="1" x14ac:dyDescent="0.25">
      <c r="A101" s="28" t="str">
        <f>'Pregnant Women Participating'!A101</f>
        <v>TOTAL</v>
      </c>
      <c r="B101" s="29">
        <v>1530220</v>
      </c>
      <c r="C101" s="30">
        <v>1481551</v>
      </c>
      <c r="D101" s="30">
        <v>1457510</v>
      </c>
      <c r="E101" s="44">
        <v>1452105</v>
      </c>
      <c r="F101" s="29">
        <f t="shared" si="1"/>
        <v>1480346.5</v>
      </c>
    </row>
    <row r="102" spans="1:6" ht="12.75" customHeight="1" thickTop="1" x14ac:dyDescent="0.2">
      <c r="A102" s="9"/>
    </row>
    <row r="103" spans="1:6" x14ac:dyDescent="0.2">
      <c r="A103" s="9"/>
    </row>
    <row r="104" spans="1:6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4"/>
  <sheetViews>
    <sheetView workbookViewId="0"/>
  </sheetViews>
  <sheetFormatPr defaultColWidth="9.140625" defaultRowHeight="12" x14ac:dyDescent="0.2"/>
  <cols>
    <col min="1" max="1" width="34.7109375" style="53" customWidth="1"/>
    <col min="2" max="5" width="11.7109375" style="53" customWidth="1"/>
    <col min="6" max="6" width="13.7109375" style="53" customWidth="1"/>
    <col min="7" max="16384" width="9.140625" style="53"/>
  </cols>
  <sheetData>
    <row r="1" spans="1:6" ht="12" customHeight="1" x14ac:dyDescent="0.2">
      <c r="A1" s="51" t="s">
        <v>29</v>
      </c>
      <c r="B1" s="52"/>
      <c r="C1" s="52"/>
      <c r="D1" s="52"/>
      <c r="E1" s="52"/>
    </row>
    <row r="2" spans="1:6" ht="12" customHeight="1" x14ac:dyDescent="0.2">
      <c r="A2" s="51" t="str">
        <f>'Pregnant Women Participating'!A2</f>
        <v>FISCAL YEAR 2026</v>
      </c>
      <c r="B2" s="52"/>
      <c r="C2" s="52"/>
      <c r="D2" s="52"/>
      <c r="E2" s="52"/>
    </row>
    <row r="3" spans="1:6" ht="12" customHeight="1" x14ac:dyDescent="0.2">
      <c r="A3" s="54" t="str">
        <f>'Pregnant Women Participating'!A3</f>
        <v>Data as of April 10, 2026</v>
      </c>
      <c r="B3" s="52"/>
      <c r="C3" s="52"/>
      <c r="D3" s="52"/>
      <c r="E3" s="52"/>
    </row>
    <row r="4" spans="1:6" ht="12" customHeight="1" x14ac:dyDescent="0.2">
      <c r="A4" s="52"/>
      <c r="B4" s="52"/>
      <c r="C4" s="52"/>
      <c r="D4" s="52"/>
      <c r="E4" s="52"/>
    </row>
    <row r="5" spans="1:6" ht="24" customHeight="1" x14ac:dyDescent="0.2">
      <c r="A5" s="55" t="s">
        <v>0</v>
      </c>
      <c r="B5" s="56">
        <f>DATE(RIGHT(A2,4)-1,10,1)</f>
        <v>45931</v>
      </c>
      <c r="C5" s="57">
        <f>DATE(RIGHT(A2,4)-1,11,1)</f>
        <v>45962</v>
      </c>
      <c r="D5" s="57">
        <f>DATE(RIGHT(A2,4)-1,12,1)</f>
        <v>45992</v>
      </c>
      <c r="E5" s="58">
        <f>DATE(RIGHT(A2,4),1,1)</f>
        <v>46023</v>
      </c>
      <c r="F5" s="59" t="s">
        <v>12</v>
      </c>
    </row>
    <row r="6" spans="1:6" ht="12" customHeight="1" x14ac:dyDescent="0.2">
      <c r="A6" s="60" t="str">
        <f>'Pregnant Women Participating'!A6</f>
        <v>Connecticut</v>
      </c>
      <c r="B6" s="61">
        <v>1877</v>
      </c>
      <c r="C6" s="62">
        <v>1811</v>
      </c>
      <c r="D6" s="62">
        <v>1792</v>
      </c>
      <c r="E6" s="63">
        <v>1766</v>
      </c>
      <c r="F6" s="61">
        <f t="shared" ref="F6:F101" si="0">IF(SUM(B6:E6)&gt;0,AVERAGE(B6:E6),"0")</f>
        <v>1811.5</v>
      </c>
    </row>
    <row r="7" spans="1:6" ht="12" customHeight="1" x14ac:dyDescent="0.2">
      <c r="A7" s="60" t="str">
        <f>'Pregnant Women Participating'!A7</f>
        <v>Maine</v>
      </c>
      <c r="B7" s="61">
        <v>1017</v>
      </c>
      <c r="C7" s="62">
        <v>964</v>
      </c>
      <c r="D7" s="62">
        <v>970</v>
      </c>
      <c r="E7" s="63">
        <v>982</v>
      </c>
      <c r="F7" s="61">
        <f t="shared" si="0"/>
        <v>983.25</v>
      </c>
    </row>
    <row r="8" spans="1:6" ht="12" customHeight="1" x14ac:dyDescent="0.2">
      <c r="A8" s="60" t="str">
        <f>'Pregnant Women Participating'!A8</f>
        <v>Massachusetts</v>
      </c>
      <c r="B8" s="61">
        <v>4150</v>
      </c>
      <c r="C8" s="62">
        <v>4094</v>
      </c>
      <c r="D8" s="62">
        <v>4034</v>
      </c>
      <c r="E8" s="63">
        <v>4030</v>
      </c>
      <c r="F8" s="61">
        <f t="shared" si="0"/>
        <v>4077</v>
      </c>
    </row>
    <row r="9" spans="1:6" ht="12" customHeight="1" x14ac:dyDescent="0.2">
      <c r="A9" s="60" t="str">
        <f>'Pregnant Women Participating'!A9</f>
        <v>New Hampshire</v>
      </c>
      <c r="B9" s="61">
        <v>657</v>
      </c>
      <c r="C9" s="62">
        <v>615</v>
      </c>
      <c r="D9" s="62">
        <v>611</v>
      </c>
      <c r="E9" s="63">
        <v>636</v>
      </c>
      <c r="F9" s="61">
        <f t="shared" si="0"/>
        <v>629.75</v>
      </c>
    </row>
    <row r="10" spans="1:6" ht="12" customHeight="1" x14ac:dyDescent="0.2">
      <c r="A10" s="60" t="str">
        <f>'Pregnant Women Participating'!A10</f>
        <v>New York</v>
      </c>
      <c r="B10" s="61">
        <v>14788</v>
      </c>
      <c r="C10" s="62">
        <v>14495</v>
      </c>
      <c r="D10" s="62">
        <v>14509</v>
      </c>
      <c r="E10" s="63">
        <v>14457</v>
      </c>
      <c r="F10" s="61">
        <f t="shared" si="0"/>
        <v>14562.25</v>
      </c>
    </row>
    <row r="11" spans="1:6" ht="12" customHeight="1" x14ac:dyDescent="0.2">
      <c r="A11" s="60" t="str">
        <f>'Pregnant Women Participating'!A11</f>
        <v>Rhode Island</v>
      </c>
      <c r="B11" s="61">
        <v>550</v>
      </c>
      <c r="C11" s="62">
        <v>522</v>
      </c>
      <c r="D11" s="62">
        <v>527</v>
      </c>
      <c r="E11" s="63">
        <v>517</v>
      </c>
      <c r="F11" s="61">
        <f t="shared" si="0"/>
        <v>529</v>
      </c>
    </row>
    <row r="12" spans="1:6" ht="12" customHeight="1" x14ac:dyDescent="0.2">
      <c r="A12" s="60" t="str">
        <f>'Pregnant Women Participating'!A12</f>
        <v>Vermont</v>
      </c>
      <c r="B12" s="61">
        <v>663</v>
      </c>
      <c r="C12" s="62">
        <v>681</v>
      </c>
      <c r="D12" s="62">
        <v>690</v>
      </c>
      <c r="E12" s="63">
        <v>692</v>
      </c>
      <c r="F12" s="61">
        <f t="shared" si="0"/>
        <v>681.5</v>
      </c>
    </row>
    <row r="13" spans="1:6" ht="12" customHeight="1" x14ac:dyDescent="0.2">
      <c r="A13" s="60" t="str">
        <f>'Pregnant Women Participating'!A13</f>
        <v>Virgin Islands</v>
      </c>
      <c r="B13" s="61">
        <v>59</v>
      </c>
      <c r="C13" s="62">
        <v>56</v>
      </c>
      <c r="D13" s="62">
        <v>52</v>
      </c>
      <c r="E13" s="63">
        <v>0</v>
      </c>
      <c r="F13" s="61">
        <f t="shared" si="0"/>
        <v>41.75</v>
      </c>
    </row>
    <row r="14" spans="1:6" ht="12" customHeight="1" x14ac:dyDescent="0.2">
      <c r="A14" s="60" t="str">
        <f>'Pregnant Women Participating'!A14</f>
        <v>Pleasant Point, ME</v>
      </c>
      <c r="B14" s="61">
        <v>2</v>
      </c>
      <c r="C14" s="62">
        <v>1</v>
      </c>
      <c r="D14" s="62">
        <v>1</v>
      </c>
      <c r="E14" s="63">
        <v>1</v>
      </c>
      <c r="F14" s="61">
        <f t="shared" si="0"/>
        <v>1.25</v>
      </c>
    </row>
    <row r="15" spans="1:6" s="68" customFormat="1" ht="24.75" customHeight="1" x14ac:dyDescent="0.2">
      <c r="A15" s="64" t="str">
        <f>'Pregnant Women Participating'!A15</f>
        <v>Northeast Region</v>
      </c>
      <c r="B15" s="65">
        <v>23763</v>
      </c>
      <c r="C15" s="66">
        <v>23239</v>
      </c>
      <c r="D15" s="66">
        <v>23186</v>
      </c>
      <c r="E15" s="67">
        <v>23081</v>
      </c>
      <c r="F15" s="65">
        <f t="shared" si="0"/>
        <v>23317.25</v>
      </c>
    </row>
    <row r="16" spans="1:6" ht="12" customHeight="1" x14ac:dyDescent="0.2">
      <c r="A16" s="60" t="str">
        <f>'Pregnant Women Participating'!A16</f>
        <v>Delaware</v>
      </c>
      <c r="B16" s="61">
        <v>606</v>
      </c>
      <c r="C16" s="62">
        <v>610</v>
      </c>
      <c r="D16" s="62">
        <v>598</v>
      </c>
      <c r="E16" s="63">
        <v>599</v>
      </c>
      <c r="F16" s="61">
        <f t="shared" si="0"/>
        <v>603.25</v>
      </c>
    </row>
    <row r="17" spans="1:6" ht="12" customHeight="1" x14ac:dyDescent="0.2">
      <c r="A17" s="60" t="str">
        <f>'Pregnant Women Participating'!A17</f>
        <v>District of Columbia</v>
      </c>
      <c r="B17" s="61">
        <v>308</v>
      </c>
      <c r="C17" s="62">
        <v>301</v>
      </c>
      <c r="D17" s="62">
        <v>301</v>
      </c>
      <c r="E17" s="63">
        <v>299</v>
      </c>
      <c r="F17" s="61">
        <f t="shared" si="0"/>
        <v>302.25</v>
      </c>
    </row>
    <row r="18" spans="1:6" ht="12" customHeight="1" x14ac:dyDescent="0.2">
      <c r="A18" s="60" t="str">
        <f>'Pregnant Women Participating'!A18</f>
        <v>Maryland</v>
      </c>
      <c r="B18" s="61">
        <v>4811</v>
      </c>
      <c r="C18" s="62">
        <v>4558</v>
      </c>
      <c r="D18" s="62">
        <v>4441</v>
      </c>
      <c r="E18" s="63">
        <v>4392</v>
      </c>
      <c r="F18" s="61">
        <f t="shared" si="0"/>
        <v>4550.5</v>
      </c>
    </row>
    <row r="19" spans="1:6" ht="12" customHeight="1" x14ac:dyDescent="0.2">
      <c r="A19" s="60" t="str">
        <f>'Pregnant Women Participating'!A19</f>
        <v>New Jersey</v>
      </c>
      <c r="B19" s="61">
        <v>6007</v>
      </c>
      <c r="C19" s="62">
        <v>5976</v>
      </c>
      <c r="D19" s="62">
        <v>5862</v>
      </c>
      <c r="E19" s="63">
        <v>5887</v>
      </c>
      <c r="F19" s="61">
        <f t="shared" si="0"/>
        <v>5933</v>
      </c>
    </row>
    <row r="20" spans="1:6" ht="12" customHeight="1" x14ac:dyDescent="0.2">
      <c r="A20" s="60" t="str">
        <f>'Pregnant Women Participating'!A20</f>
        <v>Pennsylvania</v>
      </c>
      <c r="B20" s="61">
        <v>5959</v>
      </c>
      <c r="C20" s="62">
        <v>5833</v>
      </c>
      <c r="D20" s="62">
        <v>5742</v>
      </c>
      <c r="E20" s="63">
        <v>5659</v>
      </c>
      <c r="F20" s="61">
        <f t="shared" si="0"/>
        <v>5798.25</v>
      </c>
    </row>
    <row r="21" spans="1:6" ht="12" customHeight="1" x14ac:dyDescent="0.2">
      <c r="A21" s="60" t="str">
        <f>'Pregnant Women Participating'!A21</f>
        <v>Puerto Rico</v>
      </c>
      <c r="B21" s="61">
        <v>2447</v>
      </c>
      <c r="C21" s="62">
        <v>2359</v>
      </c>
      <c r="D21" s="62">
        <v>2356</v>
      </c>
      <c r="E21" s="63">
        <v>2347</v>
      </c>
      <c r="F21" s="61">
        <f t="shared" si="0"/>
        <v>2377.25</v>
      </c>
    </row>
    <row r="22" spans="1:6" ht="12" customHeight="1" x14ac:dyDescent="0.2">
      <c r="A22" s="60" t="str">
        <f>'Pregnant Women Participating'!A22</f>
        <v>Virginia</v>
      </c>
      <c r="B22" s="61">
        <v>3812</v>
      </c>
      <c r="C22" s="62">
        <v>3690</v>
      </c>
      <c r="D22" s="62">
        <v>3686</v>
      </c>
      <c r="E22" s="63">
        <v>3564</v>
      </c>
      <c r="F22" s="61">
        <f t="shared" si="0"/>
        <v>3688</v>
      </c>
    </row>
    <row r="23" spans="1:6" ht="12" customHeight="1" x14ac:dyDescent="0.2">
      <c r="A23" s="60" t="str">
        <f>'Pregnant Women Participating'!A23</f>
        <v>West Virginia</v>
      </c>
      <c r="B23" s="61">
        <v>1417</v>
      </c>
      <c r="C23" s="62">
        <v>1407</v>
      </c>
      <c r="D23" s="62">
        <v>1408</v>
      </c>
      <c r="E23" s="63">
        <v>1395</v>
      </c>
      <c r="F23" s="61">
        <f t="shared" si="0"/>
        <v>1406.75</v>
      </c>
    </row>
    <row r="24" spans="1:6" s="68" customFormat="1" ht="24.75" customHeight="1" x14ac:dyDescent="0.2">
      <c r="A24" s="64" t="str">
        <f>'Pregnant Women Participating'!A24</f>
        <v>Mid-Atlantic Region</v>
      </c>
      <c r="B24" s="65">
        <v>25367</v>
      </c>
      <c r="C24" s="66">
        <v>24734</v>
      </c>
      <c r="D24" s="66">
        <v>24394</v>
      </c>
      <c r="E24" s="67">
        <v>24142</v>
      </c>
      <c r="F24" s="65">
        <f t="shared" si="0"/>
        <v>24659.25</v>
      </c>
    </row>
    <row r="25" spans="1:6" ht="12" customHeight="1" x14ac:dyDescent="0.2">
      <c r="A25" s="60" t="str">
        <f>'Pregnant Women Participating'!A25</f>
        <v>Alabama</v>
      </c>
      <c r="B25" s="61">
        <v>2481</v>
      </c>
      <c r="C25" s="62">
        <v>2363</v>
      </c>
      <c r="D25" s="62">
        <v>2350</v>
      </c>
      <c r="E25" s="63">
        <v>2381</v>
      </c>
      <c r="F25" s="61">
        <f t="shared" si="0"/>
        <v>2393.75</v>
      </c>
    </row>
    <row r="26" spans="1:6" ht="12" customHeight="1" x14ac:dyDescent="0.2">
      <c r="A26" s="60" t="str">
        <f>'Pregnant Women Participating'!A26</f>
        <v>Florida</v>
      </c>
      <c r="B26" s="61">
        <v>15941</v>
      </c>
      <c r="C26" s="62">
        <v>15288</v>
      </c>
      <c r="D26" s="62">
        <v>14984</v>
      </c>
      <c r="E26" s="63">
        <v>14802</v>
      </c>
      <c r="F26" s="61">
        <f t="shared" si="0"/>
        <v>15253.75</v>
      </c>
    </row>
    <row r="27" spans="1:6" ht="12" customHeight="1" x14ac:dyDescent="0.2">
      <c r="A27" s="60" t="str">
        <f>'Pregnant Women Participating'!A27</f>
        <v>Georgia</v>
      </c>
      <c r="B27" s="61">
        <v>7998</v>
      </c>
      <c r="C27" s="62">
        <v>7925</v>
      </c>
      <c r="D27" s="62">
        <v>7899</v>
      </c>
      <c r="E27" s="63">
        <v>7916</v>
      </c>
      <c r="F27" s="61">
        <f t="shared" si="0"/>
        <v>7934.5</v>
      </c>
    </row>
    <row r="28" spans="1:6" ht="12" customHeight="1" x14ac:dyDescent="0.2">
      <c r="A28" s="60" t="str">
        <f>'Pregnant Women Participating'!A28</f>
        <v>Kentucky</v>
      </c>
      <c r="B28" s="61">
        <v>2957</v>
      </c>
      <c r="C28" s="62">
        <v>2915</v>
      </c>
      <c r="D28" s="62">
        <v>2851</v>
      </c>
      <c r="E28" s="63">
        <v>2839</v>
      </c>
      <c r="F28" s="61">
        <f t="shared" si="0"/>
        <v>2890.5</v>
      </c>
    </row>
    <row r="29" spans="1:6" ht="12" customHeight="1" x14ac:dyDescent="0.2">
      <c r="A29" s="60" t="str">
        <f>'Pregnant Women Participating'!A29</f>
        <v>Mississippi</v>
      </c>
      <c r="B29" s="61">
        <v>1169</v>
      </c>
      <c r="C29" s="62">
        <v>1163</v>
      </c>
      <c r="D29" s="62">
        <v>1087</v>
      </c>
      <c r="E29" s="63">
        <v>1010</v>
      </c>
      <c r="F29" s="61">
        <f t="shared" si="0"/>
        <v>1107.25</v>
      </c>
    </row>
    <row r="30" spans="1:6" ht="12" customHeight="1" x14ac:dyDescent="0.2">
      <c r="A30" s="60" t="str">
        <f>'Pregnant Women Participating'!A30</f>
        <v>North Carolina</v>
      </c>
      <c r="B30" s="61">
        <v>10613</v>
      </c>
      <c r="C30" s="62">
        <v>10336</v>
      </c>
      <c r="D30" s="62">
        <v>10264</v>
      </c>
      <c r="E30" s="63">
        <v>10368</v>
      </c>
      <c r="F30" s="61">
        <f t="shared" si="0"/>
        <v>10395.25</v>
      </c>
    </row>
    <row r="31" spans="1:6" ht="12" customHeight="1" x14ac:dyDescent="0.2">
      <c r="A31" s="60" t="str">
        <f>'Pregnant Women Participating'!A31</f>
        <v>South Carolina</v>
      </c>
      <c r="B31" s="61">
        <v>2769</v>
      </c>
      <c r="C31" s="62">
        <v>2664</v>
      </c>
      <c r="D31" s="62">
        <v>2631</v>
      </c>
      <c r="E31" s="63">
        <v>2607</v>
      </c>
      <c r="F31" s="61">
        <f t="shared" si="0"/>
        <v>2667.75</v>
      </c>
    </row>
    <row r="32" spans="1:6" ht="12" customHeight="1" x14ac:dyDescent="0.2">
      <c r="A32" s="60" t="str">
        <f>'Pregnant Women Participating'!A32</f>
        <v>Tennessee</v>
      </c>
      <c r="B32" s="61">
        <v>5643</v>
      </c>
      <c r="C32" s="62">
        <v>5414</v>
      </c>
      <c r="D32" s="62">
        <v>5298</v>
      </c>
      <c r="E32" s="63">
        <v>5209</v>
      </c>
      <c r="F32" s="61">
        <f t="shared" si="0"/>
        <v>5391</v>
      </c>
    </row>
    <row r="33" spans="1:6" ht="12" customHeight="1" x14ac:dyDescent="0.2">
      <c r="A33" s="60" t="str">
        <f>'Pregnant Women Participating'!A33</f>
        <v>Choctaw Indians, MS</v>
      </c>
      <c r="B33" s="61">
        <v>4</v>
      </c>
      <c r="C33" s="62">
        <v>5</v>
      </c>
      <c r="D33" s="62">
        <v>4</v>
      </c>
      <c r="E33" s="63">
        <v>5</v>
      </c>
      <c r="F33" s="61">
        <f t="shared" si="0"/>
        <v>4.5</v>
      </c>
    </row>
    <row r="34" spans="1:6" ht="12" customHeight="1" x14ac:dyDescent="0.2">
      <c r="A34" s="60" t="str">
        <f>'Pregnant Women Participating'!A34</f>
        <v>Eastern Cherokee, NC</v>
      </c>
      <c r="B34" s="61">
        <v>30</v>
      </c>
      <c r="C34" s="62">
        <v>31</v>
      </c>
      <c r="D34" s="62">
        <v>31</v>
      </c>
      <c r="E34" s="63">
        <v>32</v>
      </c>
      <c r="F34" s="61">
        <f t="shared" si="0"/>
        <v>31</v>
      </c>
    </row>
    <row r="35" spans="1:6" s="68" customFormat="1" ht="24.75" customHeight="1" x14ac:dyDescent="0.2">
      <c r="A35" s="64" t="str">
        <f>'Pregnant Women Participating'!A35</f>
        <v>Southeast Region</v>
      </c>
      <c r="B35" s="65">
        <v>49605</v>
      </c>
      <c r="C35" s="66">
        <v>48104</v>
      </c>
      <c r="D35" s="66">
        <v>47399</v>
      </c>
      <c r="E35" s="67">
        <v>47169</v>
      </c>
      <c r="F35" s="65">
        <f t="shared" si="0"/>
        <v>48069.25</v>
      </c>
    </row>
    <row r="36" spans="1:6" ht="12" customHeight="1" x14ac:dyDescent="0.2">
      <c r="A36" s="60" t="str">
        <f>'Pregnant Women Participating'!A36</f>
        <v>Illinois</v>
      </c>
      <c r="B36" s="61">
        <v>5428</v>
      </c>
      <c r="C36" s="62">
        <v>5292</v>
      </c>
      <c r="D36" s="62">
        <v>5242</v>
      </c>
      <c r="E36" s="63">
        <v>5262</v>
      </c>
      <c r="F36" s="61">
        <f t="shared" si="0"/>
        <v>5306</v>
      </c>
    </row>
    <row r="37" spans="1:6" ht="12" customHeight="1" x14ac:dyDescent="0.2">
      <c r="A37" s="60" t="str">
        <f>'Pregnant Women Participating'!A37</f>
        <v>Indiana</v>
      </c>
      <c r="B37" s="61">
        <v>6771</v>
      </c>
      <c r="C37" s="62">
        <v>6587</v>
      </c>
      <c r="D37" s="62">
        <v>6575</v>
      </c>
      <c r="E37" s="63">
        <v>6653</v>
      </c>
      <c r="F37" s="61">
        <f t="shared" si="0"/>
        <v>6646.5</v>
      </c>
    </row>
    <row r="38" spans="1:6" ht="12" customHeight="1" x14ac:dyDescent="0.2">
      <c r="A38" s="60" t="str">
        <f>'Pregnant Women Participating'!A38</f>
        <v>Iowa</v>
      </c>
      <c r="B38" s="61">
        <v>2360</v>
      </c>
      <c r="C38" s="62">
        <v>2305</v>
      </c>
      <c r="D38" s="62">
        <v>2351</v>
      </c>
      <c r="E38" s="63">
        <v>2318</v>
      </c>
      <c r="F38" s="61">
        <f t="shared" si="0"/>
        <v>2333.5</v>
      </c>
    </row>
    <row r="39" spans="1:6" ht="12" customHeight="1" x14ac:dyDescent="0.2">
      <c r="A39" s="60" t="str">
        <f>'Pregnant Women Participating'!A39</f>
        <v>Michigan</v>
      </c>
      <c r="B39" s="61">
        <v>7901</v>
      </c>
      <c r="C39" s="62">
        <v>7678</v>
      </c>
      <c r="D39" s="62">
        <v>7551</v>
      </c>
      <c r="E39" s="63">
        <v>7546</v>
      </c>
      <c r="F39" s="61">
        <f t="shared" si="0"/>
        <v>7669</v>
      </c>
    </row>
    <row r="40" spans="1:6" ht="12" customHeight="1" x14ac:dyDescent="0.2">
      <c r="A40" s="60" t="str">
        <f>'Pregnant Women Participating'!A40</f>
        <v>Minnesota</v>
      </c>
      <c r="B40" s="61">
        <v>4892</v>
      </c>
      <c r="C40" s="62">
        <v>4781</v>
      </c>
      <c r="D40" s="62">
        <v>4765</v>
      </c>
      <c r="E40" s="63">
        <v>4720</v>
      </c>
      <c r="F40" s="61">
        <f t="shared" si="0"/>
        <v>4789.5</v>
      </c>
    </row>
    <row r="41" spans="1:6" ht="12" customHeight="1" x14ac:dyDescent="0.2">
      <c r="A41" s="60" t="str">
        <f>'Pregnant Women Participating'!A41</f>
        <v>Ohio</v>
      </c>
      <c r="B41" s="61">
        <v>6393</v>
      </c>
      <c r="C41" s="62">
        <v>6290</v>
      </c>
      <c r="D41" s="62">
        <v>6164</v>
      </c>
      <c r="E41" s="63">
        <v>5981</v>
      </c>
      <c r="F41" s="61">
        <f t="shared" si="0"/>
        <v>6207</v>
      </c>
    </row>
    <row r="42" spans="1:6" ht="12" customHeight="1" x14ac:dyDescent="0.2">
      <c r="A42" s="60" t="str">
        <f>'Pregnant Women Participating'!A42</f>
        <v>Wisconsin</v>
      </c>
      <c r="B42" s="61">
        <v>3997</v>
      </c>
      <c r="C42" s="62">
        <v>3971</v>
      </c>
      <c r="D42" s="62">
        <v>3923</v>
      </c>
      <c r="E42" s="63">
        <v>3834</v>
      </c>
      <c r="F42" s="61">
        <f t="shared" si="0"/>
        <v>3931.25</v>
      </c>
    </row>
    <row r="43" spans="1:6" s="68" customFormat="1" ht="24.75" customHeight="1" x14ac:dyDescent="0.2">
      <c r="A43" s="64" t="str">
        <f>'Pregnant Women Participating'!A43</f>
        <v>Midwest Region</v>
      </c>
      <c r="B43" s="65">
        <v>37742</v>
      </c>
      <c r="C43" s="66">
        <v>36904</v>
      </c>
      <c r="D43" s="66">
        <v>36571</v>
      </c>
      <c r="E43" s="67">
        <v>36314</v>
      </c>
      <c r="F43" s="65">
        <f t="shared" si="0"/>
        <v>36882.75</v>
      </c>
    </row>
    <row r="44" spans="1:6" ht="12" customHeight="1" x14ac:dyDescent="0.2">
      <c r="A44" s="60" t="str">
        <f>'Pregnant Women Participating'!A44</f>
        <v>Arizona</v>
      </c>
      <c r="B44" s="61">
        <v>4713</v>
      </c>
      <c r="C44" s="62">
        <v>4660</v>
      </c>
      <c r="D44" s="62">
        <v>4673</v>
      </c>
      <c r="E44" s="63">
        <v>4569</v>
      </c>
      <c r="F44" s="61">
        <f t="shared" si="0"/>
        <v>4653.75</v>
      </c>
    </row>
    <row r="45" spans="1:6" ht="12" customHeight="1" x14ac:dyDescent="0.2">
      <c r="A45" s="60" t="str">
        <f>'Pregnant Women Participating'!A45</f>
        <v>Arkansas</v>
      </c>
      <c r="B45" s="61">
        <v>2286</v>
      </c>
      <c r="C45" s="62">
        <v>2174</v>
      </c>
      <c r="D45" s="62">
        <v>2055</v>
      </c>
      <c r="E45" s="63">
        <v>2185</v>
      </c>
      <c r="F45" s="61">
        <f t="shared" si="0"/>
        <v>2175</v>
      </c>
    </row>
    <row r="46" spans="1:6" ht="12" customHeight="1" x14ac:dyDescent="0.2">
      <c r="A46" s="60" t="str">
        <f>'Pregnant Women Participating'!A46</f>
        <v>Louisiana</v>
      </c>
      <c r="B46" s="61">
        <v>2596</v>
      </c>
      <c r="C46" s="62">
        <v>2505</v>
      </c>
      <c r="D46" s="62">
        <v>2484</v>
      </c>
      <c r="E46" s="63">
        <v>2471</v>
      </c>
      <c r="F46" s="61">
        <f t="shared" si="0"/>
        <v>2514</v>
      </c>
    </row>
    <row r="47" spans="1:6" ht="12" customHeight="1" x14ac:dyDescent="0.2">
      <c r="A47" s="60" t="str">
        <f>'Pregnant Women Participating'!A47</f>
        <v>New Mexico</v>
      </c>
      <c r="B47" s="61">
        <v>2502</v>
      </c>
      <c r="C47" s="62">
        <v>2286</v>
      </c>
      <c r="D47" s="62">
        <v>2250</v>
      </c>
      <c r="E47" s="63">
        <v>2434</v>
      </c>
      <c r="F47" s="61">
        <f t="shared" si="0"/>
        <v>2368</v>
      </c>
    </row>
    <row r="48" spans="1:6" ht="12" customHeight="1" x14ac:dyDescent="0.2">
      <c r="A48" s="60" t="str">
        <f>'Pregnant Women Participating'!A48</f>
        <v>Oklahoma</v>
      </c>
      <c r="B48" s="61">
        <v>3561</v>
      </c>
      <c r="C48" s="62">
        <v>3401</v>
      </c>
      <c r="D48" s="62">
        <v>3324</v>
      </c>
      <c r="E48" s="63">
        <v>3275</v>
      </c>
      <c r="F48" s="61">
        <f t="shared" si="0"/>
        <v>3390.25</v>
      </c>
    </row>
    <row r="49" spans="1:6" ht="12" customHeight="1" x14ac:dyDescent="0.2">
      <c r="A49" s="60" t="str">
        <f>'Pregnant Women Participating'!A49</f>
        <v>Texas</v>
      </c>
      <c r="B49" s="61">
        <v>23773</v>
      </c>
      <c r="C49" s="62">
        <v>23079</v>
      </c>
      <c r="D49" s="62">
        <v>22796</v>
      </c>
      <c r="E49" s="63">
        <v>22563</v>
      </c>
      <c r="F49" s="61">
        <f t="shared" si="0"/>
        <v>23052.75</v>
      </c>
    </row>
    <row r="50" spans="1:6" ht="12" customHeight="1" x14ac:dyDescent="0.2">
      <c r="A50" s="60" t="str">
        <f>'Pregnant Women Participating'!A50</f>
        <v>Utah</v>
      </c>
      <c r="B50" s="61">
        <v>3170</v>
      </c>
      <c r="C50" s="62">
        <v>3095</v>
      </c>
      <c r="D50" s="62">
        <v>3040</v>
      </c>
      <c r="E50" s="63">
        <v>2959</v>
      </c>
      <c r="F50" s="61">
        <f t="shared" si="0"/>
        <v>3066</v>
      </c>
    </row>
    <row r="51" spans="1:6" ht="12" customHeight="1" x14ac:dyDescent="0.2">
      <c r="A51" s="60" t="str">
        <f>'Pregnant Women Participating'!A51</f>
        <v>Inter-Tribal Council, AZ</v>
      </c>
      <c r="B51" s="61">
        <v>174</v>
      </c>
      <c r="C51" s="62">
        <v>177</v>
      </c>
      <c r="D51" s="62">
        <v>171</v>
      </c>
      <c r="E51" s="63">
        <v>172</v>
      </c>
      <c r="F51" s="61">
        <f t="shared" si="0"/>
        <v>173.5</v>
      </c>
    </row>
    <row r="52" spans="1:6" ht="12" customHeight="1" x14ac:dyDescent="0.2">
      <c r="A52" s="60" t="str">
        <f>'Pregnant Women Participating'!A52</f>
        <v>Navajo Nation, AZ</v>
      </c>
      <c r="B52" s="61">
        <v>139</v>
      </c>
      <c r="C52" s="62">
        <v>125</v>
      </c>
      <c r="D52" s="62">
        <v>127</v>
      </c>
      <c r="E52" s="63">
        <v>152</v>
      </c>
      <c r="F52" s="61">
        <f t="shared" si="0"/>
        <v>135.75</v>
      </c>
    </row>
    <row r="53" spans="1:6" ht="12" customHeight="1" x14ac:dyDescent="0.2">
      <c r="A53" s="60" t="str">
        <f>'Pregnant Women Participating'!A53</f>
        <v>Acoma, Canoncito &amp; Laguna, NM</v>
      </c>
      <c r="B53" s="61">
        <v>13</v>
      </c>
      <c r="C53" s="62">
        <v>15</v>
      </c>
      <c r="D53" s="62">
        <v>19</v>
      </c>
      <c r="E53" s="63">
        <v>15</v>
      </c>
      <c r="F53" s="61">
        <f t="shared" si="0"/>
        <v>15.5</v>
      </c>
    </row>
    <row r="54" spans="1:6" ht="12" customHeight="1" x14ac:dyDescent="0.2">
      <c r="A54" s="60" t="str">
        <f>'Pregnant Women Participating'!A54</f>
        <v>Eight Northern Pueblos, NM</v>
      </c>
      <c r="B54" s="61">
        <v>8</v>
      </c>
      <c r="C54" s="62">
        <v>6</v>
      </c>
      <c r="D54" s="62">
        <v>8</v>
      </c>
      <c r="E54" s="63">
        <v>7</v>
      </c>
      <c r="F54" s="61">
        <f t="shared" si="0"/>
        <v>7.25</v>
      </c>
    </row>
    <row r="55" spans="1:6" ht="12" customHeight="1" x14ac:dyDescent="0.2">
      <c r="A55" s="60" t="str">
        <f>'Pregnant Women Participating'!A55</f>
        <v>Five Sandoval Pueblos, NM</v>
      </c>
      <c r="B55" s="61">
        <v>10</v>
      </c>
      <c r="C55" s="62">
        <v>10</v>
      </c>
      <c r="D55" s="62">
        <v>7</v>
      </c>
      <c r="E55" s="63">
        <v>11</v>
      </c>
      <c r="F55" s="61">
        <f t="shared" si="0"/>
        <v>9.5</v>
      </c>
    </row>
    <row r="56" spans="1:6" ht="12" customHeight="1" x14ac:dyDescent="0.2">
      <c r="A56" s="60" t="str">
        <f>'Pregnant Women Participating'!A56</f>
        <v>Isleta Pueblo, NM</v>
      </c>
      <c r="B56" s="61">
        <v>34</v>
      </c>
      <c r="C56" s="62">
        <v>31</v>
      </c>
      <c r="D56" s="62">
        <v>32</v>
      </c>
      <c r="E56" s="63">
        <v>35</v>
      </c>
      <c r="F56" s="61">
        <f t="shared" si="0"/>
        <v>33</v>
      </c>
    </row>
    <row r="57" spans="1:6" ht="12" customHeight="1" x14ac:dyDescent="0.2">
      <c r="A57" s="60" t="str">
        <f>'Pregnant Women Participating'!A57</f>
        <v>San Felipe Pueblo, NM</v>
      </c>
      <c r="B57" s="61">
        <v>11</v>
      </c>
      <c r="C57" s="62">
        <v>12</v>
      </c>
      <c r="D57" s="62">
        <v>9</v>
      </c>
      <c r="E57" s="63">
        <v>11</v>
      </c>
      <c r="F57" s="61">
        <f t="shared" si="0"/>
        <v>10.75</v>
      </c>
    </row>
    <row r="58" spans="1:6" ht="12" customHeight="1" x14ac:dyDescent="0.2">
      <c r="A58" s="60" t="str">
        <f>'Pregnant Women Participating'!A58</f>
        <v>Santo Domingo Tribe, NM</v>
      </c>
      <c r="B58" s="61">
        <v>5</v>
      </c>
      <c r="C58" s="62">
        <v>3</v>
      </c>
      <c r="D58" s="62">
        <v>1</v>
      </c>
      <c r="E58" s="63">
        <v>1</v>
      </c>
      <c r="F58" s="61">
        <f t="shared" si="0"/>
        <v>2.5</v>
      </c>
    </row>
    <row r="59" spans="1:6" ht="12" customHeight="1" x14ac:dyDescent="0.2">
      <c r="A59" s="60" t="str">
        <f>'Pregnant Women Participating'!A59</f>
        <v>Zuni Pueblo, NM</v>
      </c>
      <c r="B59" s="61">
        <v>47</v>
      </c>
      <c r="C59" s="62">
        <v>41</v>
      </c>
      <c r="D59" s="62">
        <v>43</v>
      </c>
      <c r="E59" s="63">
        <v>45</v>
      </c>
      <c r="F59" s="61">
        <f t="shared" si="0"/>
        <v>44</v>
      </c>
    </row>
    <row r="60" spans="1:6" ht="12" customHeight="1" x14ac:dyDescent="0.2">
      <c r="A60" s="60" t="str">
        <f>'Pregnant Women Participating'!A60</f>
        <v>Cherokee Nation, OK</v>
      </c>
      <c r="B60" s="61">
        <v>198</v>
      </c>
      <c r="C60" s="62">
        <v>190</v>
      </c>
      <c r="D60" s="62">
        <v>198</v>
      </c>
      <c r="E60" s="63">
        <v>206</v>
      </c>
      <c r="F60" s="61">
        <f t="shared" si="0"/>
        <v>198</v>
      </c>
    </row>
    <row r="61" spans="1:6" ht="12" customHeight="1" x14ac:dyDescent="0.2">
      <c r="A61" s="60" t="str">
        <f>'Pregnant Women Participating'!A61</f>
        <v>Chickasaw Nation, OK</v>
      </c>
      <c r="B61" s="61">
        <v>185</v>
      </c>
      <c r="C61" s="62">
        <v>188</v>
      </c>
      <c r="D61" s="62">
        <v>190</v>
      </c>
      <c r="E61" s="63">
        <v>193</v>
      </c>
      <c r="F61" s="61">
        <f t="shared" si="0"/>
        <v>189</v>
      </c>
    </row>
    <row r="62" spans="1:6" ht="12" customHeight="1" x14ac:dyDescent="0.2">
      <c r="A62" s="60" t="str">
        <f>'Pregnant Women Participating'!A62</f>
        <v>Choctaw Nation, OK</v>
      </c>
      <c r="B62" s="61">
        <v>176</v>
      </c>
      <c r="C62" s="62">
        <v>185</v>
      </c>
      <c r="D62" s="62">
        <v>189</v>
      </c>
      <c r="E62" s="63">
        <v>187</v>
      </c>
      <c r="F62" s="61">
        <f t="shared" si="0"/>
        <v>184.25</v>
      </c>
    </row>
    <row r="63" spans="1:6" ht="12" customHeight="1" x14ac:dyDescent="0.2">
      <c r="A63" s="60" t="str">
        <f>'Pregnant Women Participating'!A63</f>
        <v>Citizen Potawatomi Nation, OK</v>
      </c>
      <c r="B63" s="61">
        <v>43</v>
      </c>
      <c r="C63" s="62">
        <v>47</v>
      </c>
      <c r="D63" s="62">
        <v>44</v>
      </c>
      <c r="E63" s="63">
        <v>44</v>
      </c>
      <c r="F63" s="61">
        <f t="shared" si="0"/>
        <v>44.5</v>
      </c>
    </row>
    <row r="64" spans="1:6" ht="12" customHeight="1" x14ac:dyDescent="0.2">
      <c r="A64" s="60" t="str">
        <f>'Pregnant Women Participating'!A64</f>
        <v>Inter-Tribal Council, OK</v>
      </c>
      <c r="B64" s="61">
        <v>30</v>
      </c>
      <c r="C64" s="62">
        <v>25</v>
      </c>
      <c r="D64" s="62">
        <v>31</v>
      </c>
      <c r="E64" s="63">
        <v>30</v>
      </c>
      <c r="F64" s="61">
        <f t="shared" si="0"/>
        <v>29</v>
      </c>
    </row>
    <row r="65" spans="1:6" ht="12" customHeight="1" x14ac:dyDescent="0.2">
      <c r="A65" s="60" t="str">
        <f>'Pregnant Women Participating'!A65</f>
        <v>Muscogee Creek Nation, OK</v>
      </c>
      <c r="B65" s="61">
        <v>66</v>
      </c>
      <c r="C65" s="62">
        <v>61</v>
      </c>
      <c r="D65" s="62">
        <v>60</v>
      </c>
      <c r="E65" s="63">
        <v>68</v>
      </c>
      <c r="F65" s="61">
        <f t="shared" si="0"/>
        <v>63.75</v>
      </c>
    </row>
    <row r="66" spans="1:6" ht="12" customHeight="1" x14ac:dyDescent="0.2">
      <c r="A66" s="60" t="str">
        <f>'Pregnant Women Participating'!A66</f>
        <v>Osage Tribal Council, OK</v>
      </c>
      <c r="B66" s="61">
        <v>58</v>
      </c>
      <c r="C66" s="62">
        <v>50</v>
      </c>
      <c r="D66" s="62">
        <v>44</v>
      </c>
      <c r="E66" s="63">
        <v>44</v>
      </c>
      <c r="F66" s="61">
        <f t="shared" si="0"/>
        <v>49</v>
      </c>
    </row>
    <row r="67" spans="1:6" ht="12" customHeight="1" x14ac:dyDescent="0.2">
      <c r="A67" s="60" t="str">
        <f>'Pregnant Women Participating'!A67</f>
        <v>Otoe-Missouria Tribe, OK</v>
      </c>
      <c r="B67" s="61">
        <v>15</v>
      </c>
      <c r="C67" s="62">
        <v>16</v>
      </c>
      <c r="D67" s="62">
        <v>15</v>
      </c>
      <c r="E67" s="63">
        <v>18</v>
      </c>
      <c r="F67" s="61">
        <f t="shared" si="0"/>
        <v>16</v>
      </c>
    </row>
    <row r="68" spans="1:6" ht="12" customHeight="1" x14ac:dyDescent="0.2">
      <c r="A68" s="60" t="str">
        <f>'Pregnant Women Participating'!A68</f>
        <v>Wichita, Caddo &amp; Delaware (WCD), OK</v>
      </c>
      <c r="B68" s="61">
        <v>148</v>
      </c>
      <c r="C68" s="62">
        <v>133</v>
      </c>
      <c r="D68" s="62">
        <v>130</v>
      </c>
      <c r="E68" s="63">
        <v>134</v>
      </c>
      <c r="F68" s="61">
        <f t="shared" si="0"/>
        <v>136.25</v>
      </c>
    </row>
    <row r="69" spans="1:6" s="68" customFormat="1" ht="24.75" customHeight="1" x14ac:dyDescent="0.2">
      <c r="A69" s="64" t="str">
        <f>'Pregnant Women Participating'!A69</f>
        <v>Southwest Region</v>
      </c>
      <c r="B69" s="65">
        <v>43961</v>
      </c>
      <c r="C69" s="66">
        <v>42515</v>
      </c>
      <c r="D69" s="66">
        <v>41940</v>
      </c>
      <c r="E69" s="67">
        <v>41829</v>
      </c>
      <c r="F69" s="65">
        <f t="shared" si="0"/>
        <v>42561.25</v>
      </c>
    </row>
    <row r="70" spans="1:6" ht="12" customHeight="1" x14ac:dyDescent="0.2">
      <c r="A70" s="60" t="str">
        <f>'Pregnant Women Participating'!A70</f>
        <v>Colorado</v>
      </c>
      <c r="B70" s="61">
        <v>4999</v>
      </c>
      <c r="C70" s="62">
        <v>4897</v>
      </c>
      <c r="D70" s="62">
        <v>4801</v>
      </c>
      <c r="E70" s="63">
        <v>4729</v>
      </c>
      <c r="F70" s="61">
        <f t="shared" si="0"/>
        <v>4856.5</v>
      </c>
    </row>
    <row r="71" spans="1:6" ht="12" customHeight="1" x14ac:dyDescent="0.2">
      <c r="A71" s="60" t="str">
        <f>'Pregnant Women Participating'!A71</f>
        <v>Kansas</v>
      </c>
      <c r="B71" s="61">
        <v>2440</v>
      </c>
      <c r="C71" s="62">
        <v>2296</v>
      </c>
      <c r="D71" s="62">
        <v>2258</v>
      </c>
      <c r="E71" s="63">
        <v>2270</v>
      </c>
      <c r="F71" s="61">
        <f t="shared" si="0"/>
        <v>2316</v>
      </c>
    </row>
    <row r="72" spans="1:6" ht="12" customHeight="1" x14ac:dyDescent="0.2">
      <c r="A72" s="60" t="str">
        <f>'Pregnant Women Participating'!A72</f>
        <v>Missouri</v>
      </c>
      <c r="B72" s="61">
        <v>4736</v>
      </c>
      <c r="C72" s="62">
        <v>4651</v>
      </c>
      <c r="D72" s="62">
        <v>4474</v>
      </c>
      <c r="E72" s="63">
        <v>4438</v>
      </c>
      <c r="F72" s="61">
        <f t="shared" si="0"/>
        <v>4574.75</v>
      </c>
    </row>
    <row r="73" spans="1:6" ht="12" customHeight="1" x14ac:dyDescent="0.2">
      <c r="A73" s="60" t="str">
        <f>'Pregnant Women Participating'!A73</f>
        <v>Montana</v>
      </c>
      <c r="B73" s="61">
        <v>838</v>
      </c>
      <c r="C73" s="62">
        <v>809</v>
      </c>
      <c r="D73" s="62">
        <v>810</v>
      </c>
      <c r="E73" s="63">
        <v>815</v>
      </c>
      <c r="F73" s="61">
        <f t="shared" si="0"/>
        <v>818</v>
      </c>
    </row>
    <row r="74" spans="1:6" ht="12" customHeight="1" x14ac:dyDescent="0.2">
      <c r="A74" s="60" t="str">
        <f>'Pregnant Women Participating'!A74</f>
        <v>Nebraska</v>
      </c>
      <c r="B74" s="61">
        <v>1158</v>
      </c>
      <c r="C74" s="62">
        <v>1132</v>
      </c>
      <c r="D74" s="62">
        <v>1120</v>
      </c>
      <c r="E74" s="63">
        <v>1140</v>
      </c>
      <c r="F74" s="61">
        <f t="shared" si="0"/>
        <v>1137.5</v>
      </c>
    </row>
    <row r="75" spans="1:6" ht="12" customHeight="1" x14ac:dyDescent="0.2">
      <c r="A75" s="60" t="str">
        <f>'Pregnant Women Participating'!A75</f>
        <v>North Dakota</v>
      </c>
      <c r="B75" s="61">
        <v>433</v>
      </c>
      <c r="C75" s="62">
        <v>431</v>
      </c>
      <c r="D75" s="62">
        <v>425</v>
      </c>
      <c r="E75" s="63">
        <v>410</v>
      </c>
      <c r="F75" s="61">
        <f t="shared" si="0"/>
        <v>424.75</v>
      </c>
    </row>
    <row r="76" spans="1:6" ht="12" customHeight="1" x14ac:dyDescent="0.2">
      <c r="A76" s="60" t="str">
        <f>'Pregnant Women Participating'!A76</f>
        <v>South Dakota</v>
      </c>
      <c r="B76" s="61">
        <v>675</v>
      </c>
      <c r="C76" s="62">
        <v>666</v>
      </c>
      <c r="D76" s="62">
        <v>646</v>
      </c>
      <c r="E76" s="63">
        <v>652</v>
      </c>
      <c r="F76" s="61">
        <f t="shared" si="0"/>
        <v>659.75</v>
      </c>
    </row>
    <row r="77" spans="1:6" ht="12" customHeight="1" x14ac:dyDescent="0.2">
      <c r="A77" s="60" t="str">
        <f>'Pregnant Women Participating'!A77</f>
        <v>Wyoming</v>
      </c>
      <c r="B77" s="61">
        <v>480</v>
      </c>
      <c r="C77" s="62">
        <v>450</v>
      </c>
      <c r="D77" s="62">
        <v>471</v>
      </c>
      <c r="E77" s="63">
        <v>464</v>
      </c>
      <c r="F77" s="61">
        <f t="shared" si="0"/>
        <v>466.25</v>
      </c>
    </row>
    <row r="78" spans="1:6" ht="12" customHeight="1" x14ac:dyDescent="0.2">
      <c r="A78" s="60" t="str">
        <f>'Pregnant Women Participating'!A78</f>
        <v>Ute Mountain Ute Tribe, CO</v>
      </c>
      <c r="B78" s="61">
        <v>4</v>
      </c>
      <c r="C78" s="62">
        <v>3</v>
      </c>
      <c r="D78" s="62">
        <v>2</v>
      </c>
      <c r="E78" s="63">
        <v>6</v>
      </c>
      <c r="F78" s="61">
        <f t="shared" si="0"/>
        <v>3.75</v>
      </c>
    </row>
    <row r="79" spans="1:6" ht="12" customHeight="1" x14ac:dyDescent="0.2">
      <c r="A79" s="60" t="str">
        <f>'Pregnant Women Participating'!A79</f>
        <v>Omaha Sioux, NE</v>
      </c>
      <c r="B79" s="61">
        <v>2</v>
      </c>
      <c r="C79" s="62">
        <v>2</v>
      </c>
      <c r="D79" s="62">
        <v>2</v>
      </c>
      <c r="E79" s="63">
        <v>2</v>
      </c>
      <c r="F79" s="61">
        <f t="shared" si="0"/>
        <v>2</v>
      </c>
    </row>
    <row r="80" spans="1:6" ht="12" customHeight="1" x14ac:dyDescent="0.2">
      <c r="A80" s="60" t="str">
        <f>'Pregnant Women Participating'!A80</f>
        <v>Santee Sioux, NE</v>
      </c>
      <c r="B80" s="61">
        <v>0</v>
      </c>
      <c r="C80" s="62">
        <v>0</v>
      </c>
      <c r="D80" s="62">
        <v>0</v>
      </c>
      <c r="E80" s="63">
        <v>0</v>
      </c>
      <c r="F80" s="61" t="str">
        <f t="shared" si="0"/>
        <v>0</v>
      </c>
    </row>
    <row r="81" spans="1:6" ht="12" customHeight="1" x14ac:dyDescent="0.2">
      <c r="A81" s="60" t="str">
        <f>'Pregnant Women Participating'!A81</f>
        <v>Winnebago Tribe, NE</v>
      </c>
      <c r="B81" s="61">
        <v>3</v>
      </c>
      <c r="C81" s="62">
        <v>5</v>
      </c>
      <c r="D81" s="62">
        <v>4</v>
      </c>
      <c r="E81" s="63">
        <v>3</v>
      </c>
      <c r="F81" s="61">
        <f t="shared" si="0"/>
        <v>3.75</v>
      </c>
    </row>
    <row r="82" spans="1:6" ht="12" customHeight="1" x14ac:dyDescent="0.2">
      <c r="A82" s="60" t="str">
        <f>'Pregnant Women Participating'!A82</f>
        <v>Standing Rock Sioux Tribe, ND</v>
      </c>
      <c r="B82" s="61">
        <v>5</v>
      </c>
      <c r="C82" s="62">
        <v>6</v>
      </c>
      <c r="D82" s="62">
        <v>5</v>
      </c>
      <c r="E82" s="63">
        <v>6</v>
      </c>
      <c r="F82" s="61">
        <f t="shared" si="0"/>
        <v>5.5</v>
      </c>
    </row>
    <row r="83" spans="1:6" ht="12" customHeight="1" x14ac:dyDescent="0.2">
      <c r="A83" s="60" t="str">
        <f>'Pregnant Women Participating'!A83</f>
        <v>Three Affiliated Tribes, ND</v>
      </c>
      <c r="B83" s="61">
        <v>1</v>
      </c>
      <c r="C83" s="62">
        <v>0</v>
      </c>
      <c r="D83" s="62">
        <v>1</v>
      </c>
      <c r="E83" s="63">
        <v>1</v>
      </c>
      <c r="F83" s="61">
        <f t="shared" si="0"/>
        <v>0.75</v>
      </c>
    </row>
    <row r="84" spans="1:6" ht="12" customHeight="1" x14ac:dyDescent="0.2">
      <c r="A84" s="60" t="str">
        <f>'Pregnant Women Participating'!A84</f>
        <v>Cheyenne River Sioux, SD</v>
      </c>
      <c r="B84" s="61">
        <v>22</v>
      </c>
      <c r="C84" s="62">
        <v>16</v>
      </c>
      <c r="D84" s="62">
        <v>14</v>
      </c>
      <c r="E84" s="63">
        <v>14</v>
      </c>
      <c r="F84" s="61">
        <f t="shared" si="0"/>
        <v>16.5</v>
      </c>
    </row>
    <row r="85" spans="1:6" ht="12" customHeight="1" x14ac:dyDescent="0.2">
      <c r="A85" s="60" t="str">
        <f>'Pregnant Women Participating'!A85</f>
        <v>Rosebud Sioux, SD</v>
      </c>
      <c r="B85" s="61">
        <v>42</v>
      </c>
      <c r="C85" s="62">
        <v>26</v>
      </c>
      <c r="D85" s="62">
        <v>23</v>
      </c>
      <c r="E85" s="63">
        <v>20</v>
      </c>
      <c r="F85" s="61">
        <f t="shared" si="0"/>
        <v>27.75</v>
      </c>
    </row>
    <row r="86" spans="1:6" ht="12" customHeight="1" x14ac:dyDescent="0.2">
      <c r="A86" s="60" t="str">
        <f>'Pregnant Women Participating'!A86</f>
        <v>Northern Arapahoe, WY</v>
      </c>
      <c r="B86" s="61">
        <v>9</v>
      </c>
      <c r="C86" s="62">
        <v>4</v>
      </c>
      <c r="D86" s="62">
        <v>5</v>
      </c>
      <c r="E86" s="63">
        <v>5</v>
      </c>
      <c r="F86" s="61">
        <f t="shared" si="0"/>
        <v>5.75</v>
      </c>
    </row>
    <row r="87" spans="1:6" ht="12" customHeight="1" x14ac:dyDescent="0.2">
      <c r="A87" s="60" t="str">
        <f>'Pregnant Women Participating'!A87</f>
        <v>Shoshone Tribe, WY</v>
      </c>
      <c r="B87" s="61">
        <v>5</v>
      </c>
      <c r="C87" s="62">
        <v>5</v>
      </c>
      <c r="D87" s="62">
        <v>5</v>
      </c>
      <c r="E87" s="63">
        <v>5</v>
      </c>
      <c r="F87" s="61">
        <f t="shared" si="0"/>
        <v>5</v>
      </c>
    </row>
    <row r="88" spans="1:6" s="68" customFormat="1" ht="24.75" customHeight="1" x14ac:dyDescent="0.2">
      <c r="A88" s="64" t="str">
        <f>'Pregnant Women Participating'!A88</f>
        <v>Mountain Plains</v>
      </c>
      <c r="B88" s="65">
        <v>15852</v>
      </c>
      <c r="C88" s="66">
        <v>15399</v>
      </c>
      <c r="D88" s="66">
        <v>15066</v>
      </c>
      <c r="E88" s="67">
        <v>14980</v>
      </c>
      <c r="F88" s="65">
        <f t="shared" si="0"/>
        <v>15324.25</v>
      </c>
    </row>
    <row r="89" spans="1:6" ht="12" customHeight="1" x14ac:dyDescent="0.2">
      <c r="A89" s="69" t="str">
        <f>'Pregnant Women Participating'!A89</f>
        <v>Alaska</v>
      </c>
      <c r="B89" s="61">
        <v>942</v>
      </c>
      <c r="C89" s="62">
        <v>943</v>
      </c>
      <c r="D89" s="62">
        <v>935</v>
      </c>
      <c r="E89" s="63">
        <v>923</v>
      </c>
      <c r="F89" s="61">
        <f t="shared" si="0"/>
        <v>935.75</v>
      </c>
    </row>
    <row r="90" spans="1:6" ht="12" customHeight="1" x14ac:dyDescent="0.2">
      <c r="A90" s="69" t="str">
        <f>'Pregnant Women Participating'!A90</f>
        <v>American Samoa</v>
      </c>
      <c r="B90" s="61">
        <v>47</v>
      </c>
      <c r="C90" s="62">
        <v>40</v>
      </c>
      <c r="D90" s="62">
        <v>41</v>
      </c>
      <c r="E90" s="63">
        <v>43</v>
      </c>
      <c r="F90" s="61">
        <f t="shared" si="0"/>
        <v>42.75</v>
      </c>
    </row>
    <row r="91" spans="1:6" ht="12" customHeight="1" x14ac:dyDescent="0.2">
      <c r="A91" s="69" t="str">
        <f>'Pregnant Women Participating'!A91</f>
        <v>California</v>
      </c>
      <c r="B91" s="61">
        <v>45804</v>
      </c>
      <c r="C91" s="62">
        <v>44582</v>
      </c>
      <c r="D91" s="62">
        <v>44491</v>
      </c>
      <c r="E91" s="63">
        <v>44843</v>
      </c>
      <c r="F91" s="61">
        <f t="shared" si="0"/>
        <v>44930</v>
      </c>
    </row>
    <row r="92" spans="1:6" ht="12" customHeight="1" x14ac:dyDescent="0.2">
      <c r="A92" s="69" t="str">
        <f>'Pregnant Women Participating'!A92</f>
        <v>Guam</v>
      </c>
      <c r="B92" s="61">
        <v>232</v>
      </c>
      <c r="C92" s="62">
        <v>225</v>
      </c>
      <c r="D92" s="62">
        <v>214</v>
      </c>
      <c r="E92" s="63">
        <v>215</v>
      </c>
      <c r="F92" s="61">
        <f t="shared" si="0"/>
        <v>221.5</v>
      </c>
    </row>
    <row r="93" spans="1:6" ht="12" customHeight="1" x14ac:dyDescent="0.2">
      <c r="A93" s="69" t="str">
        <f>'Pregnant Women Participating'!A93</f>
        <v>Hawaii</v>
      </c>
      <c r="B93" s="61">
        <v>1651</v>
      </c>
      <c r="C93" s="62">
        <v>1595</v>
      </c>
      <c r="D93" s="62">
        <v>1612</v>
      </c>
      <c r="E93" s="63">
        <v>1596</v>
      </c>
      <c r="F93" s="61">
        <f t="shared" si="0"/>
        <v>1613.5</v>
      </c>
    </row>
    <row r="94" spans="1:6" ht="12" customHeight="1" x14ac:dyDescent="0.2">
      <c r="A94" s="69" t="str">
        <f>'Pregnant Women Participating'!A94</f>
        <v>Idaho</v>
      </c>
      <c r="B94" s="61">
        <v>2407</v>
      </c>
      <c r="C94" s="62">
        <v>2324</v>
      </c>
      <c r="D94" s="62">
        <v>2339</v>
      </c>
      <c r="E94" s="63">
        <v>2341</v>
      </c>
      <c r="F94" s="61">
        <f t="shared" si="0"/>
        <v>2352.75</v>
      </c>
    </row>
    <row r="95" spans="1:6" ht="12" customHeight="1" x14ac:dyDescent="0.2">
      <c r="A95" s="69" t="str">
        <f>'Pregnant Women Participating'!A95</f>
        <v>Nevada</v>
      </c>
      <c r="B95" s="61">
        <v>1805</v>
      </c>
      <c r="C95" s="62">
        <v>1715</v>
      </c>
      <c r="D95" s="62">
        <v>1681</v>
      </c>
      <c r="E95" s="63">
        <v>1642</v>
      </c>
      <c r="F95" s="61">
        <f t="shared" si="0"/>
        <v>1710.75</v>
      </c>
    </row>
    <row r="96" spans="1:6" ht="12" customHeight="1" x14ac:dyDescent="0.2">
      <c r="A96" s="69" t="str">
        <f>'Pregnant Women Participating'!A96</f>
        <v>Oregon</v>
      </c>
      <c r="B96" s="61">
        <v>5955</v>
      </c>
      <c r="C96" s="62">
        <v>5750</v>
      </c>
      <c r="D96" s="62">
        <v>5705</v>
      </c>
      <c r="E96" s="63">
        <v>5727</v>
      </c>
      <c r="F96" s="61">
        <f t="shared" si="0"/>
        <v>5784.25</v>
      </c>
    </row>
    <row r="97" spans="1:6" ht="12" customHeight="1" x14ac:dyDescent="0.2">
      <c r="A97" s="69" t="str">
        <f>'Pregnant Women Participating'!A97</f>
        <v>Washington</v>
      </c>
      <c r="B97" s="61">
        <v>8165</v>
      </c>
      <c r="C97" s="62">
        <v>7921</v>
      </c>
      <c r="D97" s="62">
        <v>7820</v>
      </c>
      <c r="E97" s="63">
        <v>7795</v>
      </c>
      <c r="F97" s="61">
        <f t="shared" si="0"/>
        <v>7925.25</v>
      </c>
    </row>
    <row r="98" spans="1:6" ht="12" customHeight="1" x14ac:dyDescent="0.2">
      <c r="A98" s="69" t="str">
        <f>'Pregnant Women Participating'!A98</f>
        <v>Northern Marianas</v>
      </c>
      <c r="B98" s="61">
        <v>105</v>
      </c>
      <c r="C98" s="62">
        <v>98</v>
      </c>
      <c r="D98" s="62">
        <v>95</v>
      </c>
      <c r="E98" s="63">
        <v>81</v>
      </c>
      <c r="F98" s="61">
        <f t="shared" si="0"/>
        <v>94.75</v>
      </c>
    </row>
    <row r="99" spans="1:6" ht="12" customHeight="1" x14ac:dyDescent="0.2">
      <c r="A99" s="69" t="str">
        <f>'Pregnant Women Participating'!A99</f>
        <v>Inter-Tribal Council, NV</v>
      </c>
      <c r="B99" s="61">
        <v>24</v>
      </c>
      <c r="C99" s="62">
        <v>20</v>
      </c>
      <c r="D99" s="62">
        <v>23</v>
      </c>
      <c r="E99" s="63">
        <v>16</v>
      </c>
      <c r="F99" s="61">
        <f t="shared" si="0"/>
        <v>20.75</v>
      </c>
    </row>
    <row r="100" spans="1:6" s="68" customFormat="1" ht="24.75" customHeight="1" x14ac:dyDescent="0.2">
      <c r="A100" s="64" t="str">
        <f>'Pregnant Women Participating'!A100</f>
        <v>Western Region</v>
      </c>
      <c r="B100" s="65">
        <v>67137</v>
      </c>
      <c r="C100" s="66">
        <v>65213</v>
      </c>
      <c r="D100" s="66">
        <v>64956</v>
      </c>
      <c r="E100" s="67">
        <v>65222</v>
      </c>
      <c r="F100" s="65">
        <f t="shared" si="0"/>
        <v>65632</v>
      </c>
    </row>
    <row r="101" spans="1:6" s="74" customFormat="1" ht="16.5" customHeight="1" thickBot="1" x14ac:dyDescent="0.25">
      <c r="A101" s="70" t="str">
        <f>'Pregnant Women Participating'!A101</f>
        <v>TOTAL</v>
      </c>
      <c r="B101" s="71">
        <v>263427</v>
      </c>
      <c r="C101" s="72">
        <v>256108</v>
      </c>
      <c r="D101" s="72">
        <v>253512</v>
      </c>
      <c r="E101" s="73">
        <v>252737</v>
      </c>
      <c r="F101" s="71">
        <f t="shared" si="0"/>
        <v>256446</v>
      </c>
    </row>
    <row r="102" spans="1:6" ht="12.75" customHeight="1" thickTop="1" x14ac:dyDescent="0.2">
      <c r="A102" s="75"/>
    </row>
    <row r="103" spans="1:6" x14ac:dyDescent="0.2">
      <c r="A103" s="75"/>
    </row>
    <row r="104" spans="1:6" s="76" customFormat="1" ht="12.75" x14ac:dyDescent="0.2">
      <c r="A104" s="51" t="s">
        <v>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4"/>
  <sheetViews>
    <sheetView workbookViewId="0"/>
  </sheetViews>
  <sheetFormatPr defaultColWidth="9.140625" defaultRowHeight="12" x14ac:dyDescent="0.2"/>
  <cols>
    <col min="1" max="1" width="34.7109375" style="53" customWidth="1"/>
    <col min="2" max="5" width="11.7109375" style="53" customWidth="1"/>
    <col min="6" max="6" width="13.7109375" style="53" customWidth="1"/>
    <col min="7" max="16384" width="9.140625" style="53"/>
  </cols>
  <sheetData>
    <row r="1" spans="1:6" ht="12" customHeight="1" x14ac:dyDescent="0.2">
      <c r="A1" s="51" t="s">
        <v>30</v>
      </c>
      <c r="B1" s="52"/>
      <c r="C1" s="52"/>
      <c r="D1" s="52"/>
      <c r="E1" s="52"/>
    </row>
    <row r="2" spans="1:6" ht="12" customHeight="1" x14ac:dyDescent="0.2">
      <c r="A2" s="51" t="str">
        <f>'Pregnant Women Participating'!A2</f>
        <v>FISCAL YEAR 2026</v>
      </c>
      <c r="B2" s="52"/>
      <c r="C2" s="52"/>
      <c r="D2" s="52"/>
      <c r="E2" s="52"/>
    </row>
    <row r="3" spans="1:6" ht="12" customHeight="1" x14ac:dyDescent="0.2">
      <c r="A3" s="54" t="str">
        <f>'Pregnant Women Participating'!A3</f>
        <v>Data as of April 10, 2026</v>
      </c>
      <c r="B3" s="52"/>
      <c r="C3" s="52"/>
      <c r="D3" s="52"/>
      <c r="E3" s="52"/>
    </row>
    <row r="4" spans="1:6" ht="12" customHeight="1" x14ac:dyDescent="0.2">
      <c r="A4" s="52"/>
      <c r="B4" s="52"/>
      <c r="C4" s="52"/>
      <c r="D4" s="52"/>
      <c r="E4" s="52"/>
    </row>
    <row r="5" spans="1:6" ht="24" customHeight="1" x14ac:dyDescent="0.2">
      <c r="A5" s="55" t="s">
        <v>0</v>
      </c>
      <c r="B5" s="56">
        <f>DATE(RIGHT(A2,4)-1,10,1)</f>
        <v>45931</v>
      </c>
      <c r="C5" s="57">
        <f>DATE(RIGHT(A2,4)-1,11,1)</f>
        <v>45962</v>
      </c>
      <c r="D5" s="57">
        <f>DATE(RIGHT(A2,4)-1,12,1)</f>
        <v>45992</v>
      </c>
      <c r="E5" s="58">
        <f>DATE(RIGHT(A2,4),1,1)</f>
        <v>46023</v>
      </c>
      <c r="F5" s="59" t="s">
        <v>12</v>
      </c>
    </row>
    <row r="6" spans="1:6" ht="12" customHeight="1" x14ac:dyDescent="0.2">
      <c r="A6" s="60" t="str">
        <f>'Pregnant Women Participating'!A6</f>
        <v>Connecticut</v>
      </c>
      <c r="B6" s="61">
        <v>3817</v>
      </c>
      <c r="C6" s="62">
        <v>3655</v>
      </c>
      <c r="D6" s="62">
        <v>3660</v>
      </c>
      <c r="E6" s="63">
        <v>3614</v>
      </c>
      <c r="F6" s="61">
        <f t="shared" ref="F6:F101" si="0">IF(SUM(B6:E6)&gt;0,AVERAGE(B6:E6),"0")</f>
        <v>3686.5</v>
      </c>
    </row>
    <row r="7" spans="1:6" ht="12" customHeight="1" x14ac:dyDescent="0.2">
      <c r="A7" s="60" t="str">
        <f>'Pregnant Women Participating'!A7</f>
        <v>Maine</v>
      </c>
      <c r="B7" s="61">
        <v>983</v>
      </c>
      <c r="C7" s="62">
        <v>934</v>
      </c>
      <c r="D7" s="62">
        <v>923</v>
      </c>
      <c r="E7" s="63">
        <v>943</v>
      </c>
      <c r="F7" s="61">
        <f t="shared" si="0"/>
        <v>945.75</v>
      </c>
    </row>
    <row r="8" spans="1:6" ht="12" customHeight="1" x14ac:dyDescent="0.2">
      <c r="A8" s="60" t="str">
        <f>'Pregnant Women Participating'!A8</f>
        <v>Massachusetts</v>
      </c>
      <c r="B8" s="61">
        <v>6989</v>
      </c>
      <c r="C8" s="62">
        <v>6831</v>
      </c>
      <c r="D8" s="62">
        <v>6767</v>
      </c>
      <c r="E8" s="63">
        <v>6762</v>
      </c>
      <c r="F8" s="61">
        <f t="shared" si="0"/>
        <v>6837.25</v>
      </c>
    </row>
    <row r="9" spans="1:6" ht="12" customHeight="1" x14ac:dyDescent="0.2">
      <c r="A9" s="60" t="str">
        <f>'Pregnant Women Participating'!A9</f>
        <v>New Hampshire</v>
      </c>
      <c r="B9" s="61">
        <v>460</v>
      </c>
      <c r="C9" s="62">
        <v>467</v>
      </c>
      <c r="D9" s="62">
        <v>488</v>
      </c>
      <c r="E9" s="63">
        <v>458</v>
      </c>
      <c r="F9" s="61">
        <f t="shared" si="0"/>
        <v>468.25</v>
      </c>
    </row>
    <row r="10" spans="1:6" ht="12" customHeight="1" x14ac:dyDescent="0.2">
      <c r="A10" s="60" t="str">
        <f>'Pregnant Women Participating'!A10</f>
        <v>New York</v>
      </c>
      <c r="B10" s="61">
        <v>38609</v>
      </c>
      <c r="C10" s="62">
        <v>37716</v>
      </c>
      <c r="D10" s="62">
        <v>37948</v>
      </c>
      <c r="E10" s="63">
        <v>37896</v>
      </c>
      <c r="F10" s="61">
        <f t="shared" si="0"/>
        <v>38042.25</v>
      </c>
    </row>
    <row r="11" spans="1:6" ht="12" customHeight="1" x14ac:dyDescent="0.2">
      <c r="A11" s="60" t="str">
        <f>'Pregnant Women Participating'!A11</f>
        <v>Rhode Island</v>
      </c>
      <c r="B11" s="61">
        <v>1056</v>
      </c>
      <c r="C11" s="62">
        <v>942</v>
      </c>
      <c r="D11" s="62">
        <v>927</v>
      </c>
      <c r="E11" s="63">
        <v>965</v>
      </c>
      <c r="F11" s="61">
        <f t="shared" si="0"/>
        <v>972.5</v>
      </c>
    </row>
    <row r="12" spans="1:6" ht="12" customHeight="1" x14ac:dyDescent="0.2">
      <c r="A12" s="60" t="str">
        <f>'Pregnant Women Participating'!A12</f>
        <v>Vermont</v>
      </c>
      <c r="B12" s="61">
        <v>406</v>
      </c>
      <c r="C12" s="62">
        <v>400</v>
      </c>
      <c r="D12" s="62">
        <v>410</v>
      </c>
      <c r="E12" s="63">
        <v>413</v>
      </c>
      <c r="F12" s="61">
        <f t="shared" si="0"/>
        <v>407.25</v>
      </c>
    </row>
    <row r="13" spans="1:6" ht="12" customHeight="1" x14ac:dyDescent="0.2">
      <c r="A13" s="60" t="str">
        <f>'Pregnant Women Participating'!A13</f>
        <v>Virgin Islands</v>
      </c>
      <c r="B13" s="61">
        <v>316</v>
      </c>
      <c r="C13" s="62">
        <v>319</v>
      </c>
      <c r="D13" s="62">
        <v>310</v>
      </c>
      <c r="E13" s="63">
        <v>0</v>
      </c>
      <c r="F13" s="61">
        <f t="shared" si="0"/>
        <v>236.25</v>
      </c>
    </row>
    <row r="14" spans="1:6" ht="12" customHeight="1" x14ac:dyDescent="0.2">
      <c r="A14" s="60" t="str">
        <f>'Pregnant Women Participating'!A14</f>
        <v>Pleasant Point, ME</v>
      </c>
      <c r="B14" s="61">
        <v>0</v>
      </c>
      <c r="C14" s="62">
        <v>1</v>
      </c>
      <c r="D14" s="62">
        <v>2</v>
      </c>
      <c r="E14" s="63">
        <v>3</v>
      </c>
      <c r="F14" s="61">
        <f t="shared" si="0"/>
        <v>1.5</v>
      </c>
    </row>
    <row r="15" spans="1:6" s="68" customFormat="1" ht="24.75" customHeight="1" x14ac:dyDescent="0.2">
      <c r="A15" s="64" t="str">
        <f>'Pregnant Women Participating'!A15</f>
        <v>Northeast Region</v>
      </c>
      <c r="B15" s="65">
        <v>52636</v>
      </c>
      <c r="C15" s="66">
        <v>51265</v>
      </c>
      <c r="D15" s="66">
        <v>51435</v>
      </c>
      <c r="E15" s="67">
        <v>51054</v>
      </c>
      <c r="F15" s="65">
        <f t="shared" si="0"/>
        <v>51597.5</v>
      </c>
    </row>
    <row r="16" spans="1:6" ht="12" customHeight="1" x14ac:dyDescent="0.2">
      <c r="A16" s="60" t="str">
        <f>'Pregnant Women Participating'!A16</f>
        <v>Delaware</v>
      </c>
      <c r="B16" s="61">
        <v>1651</v>
      </c>
      <c r="C16" s="62">
        <v>1620</v>
      </c>
      <c r="D16" s="62">
        <v>1656</v>
      </c>
      <c r="E16" s="63">
        <v>1641</v>
      </c>
      <c r="F16" s="61">
        <f t="shared" si="0"/>
        <v>1642</v>
      </c>
    </row>
    <row r="17" spans="1:6" ht="12" customHeight="1" x14ac:dyDescent="0.2">
      <c r="A17" s="60" t="str">
        <f>'Pregnant Women Participating'!A17</f>
        <v>District of Columbia</v>
      </c>
      <c r="B17" s="61">
        <v>1000</v>
      </c>
      <c r="C17" s="62">
        <v>956</v>
      </c>
      <c r="D17" s="62">
        <v>976</v>
      </c>
      <c r="E17" s="63">
        <v>967</v>
      </c>
      <c r="F17" s="61">
        <f t="shared" si="0"/>
        <v>974.75</v>
      </c>
    </row>
    <row r="18" spans="1:6" ht="12" customHeight="1" x14ac:dyDescent="0.2">
      <c r="A18" s="60" t="str">
        <f>'Pregnant Women Participating'!A18</f>
        <v>Maryland</v>
      </c>
      <c r="B18" s="61">
        <v>9118</v>
      </c>
      <c r="C18" s="62">
        <v>8815</v>
      </c>
      <c r="D18" s="62">
        <v>8749</v>
      </c>
      <c r="E18" s="63">
        <v>8641</v>
      </c>
      <c r="F18" s="61">
        <f t="shared" si="0"/>
        <v>8830.75</v>
      </c>
    </row>
    <row r="19" spans="1:6" ht="12" customHeight="1" x14ac:dyDescent="0.2">
      <c r="A19" s="60" t="str">
        <f>'Pregnant Women Participating'!A19</f>
        <v>New Jersey</v>
      </c>
      <c r="B19" s="61">
        <v>11951</v>
      </c>
      <c r="C19" s="62">
        <v>11849</v>
      </c>
      <c r="D19" s="62">
        <v>11754</v>
      </c>
      <c r="E19" s="63">
        <v>11652</v>
      </c>
      <c r="F19" s="61">
        <f t="shared" si="0"/>
        <v>11801.5</v>
      </c>
    </row>
    <row r="20" spans="1:6" ht="12" customHeight="1" x14ac:dyDescent="0.2">
      <c r="A20" s="60" t="str">
        <f>'Pregnant Women Participating'!A20</f>
        <v>Pennsylvania</v>
      </c>
      <c r="B20" s="61">
        <v>5687</v>
      </c>
      <c r="C20" s="62">
        <v>5528</v>
      </c>
      <c r="D20" s="62">
        <v>5398</v>
      </c>
      <c r="E20" s="63">
        <v>5356</v>
      </c>
      <c r="F20" s="61">
        <f t="shared" si="0"/>
        <v>5492.25</v>
      </c>
    </row>
    <row r="21" spans="1:6" ht="12" customHeight="1" x14ac:dyDescent="0.2">
      <c r="A21" s="60" t="str">
        <f>'Pregnant Women Participating'!A21</f>
        <v>Puerto Rico</v>
      </c>
      <c r="B21" s="61">
        <v>2707</v>
      </c>
      <c r="C21" s="62">
        <v>2612</v>
      </c>
      <c r="D21" s="62">
        <v>2684</v>
      </c>
      <c r="E21" s="63">
        <v>2725</v>
      </c>
      <c r="F21" s="61">
        <f t="shared" si="0"/>
        <v>2682</v>
      </c>
    </row>
    <row r="22" spans="1:6" ht="12" customHeight="1" x14ac:dyDescent="0.2">
      <c r="A22" s="60" t="str">
        <f>'Pregnant Women Participating'!A22</f>
        <v>Virginia</v>
      </c>
      <c r="B22" s="61">
        <v>5174</v>
      </c>
      <c r="C22" s="62">
        <v>4887</v>
      </c>
      <c r="D22" s="62">
        <v>4772</v>
      </c>
      <c r="E22" s="63">
        <v>4590</v>
      </c>
      <c r="F22" s="61">
        <f t="shared" si="0"/>
        <v>4855.75</v>
      </c>
    </row>
    <row r="23" spans="1:6" ht="12" customHeight="1" x14ac:dyDescent="0.2">
      <c r="A23" s="60" t="str">
        <f>'Pregnant Women Participating'!A23</f>
        <v>West Virginia</v>
      </c>
      <c r="B23" s="61">
        <v>839</v>
      </c>
      <c r="C23" s="62">
        <v>832</v>
      </c>
      <c r="D23" s="62">
        <v>821</v>
      </c>
      <c r="E23" s="63">
        <v>828</v>
      </c>
      <c r="F23" s="61">
        <f t="shared" si="0"/>
        <v>830</v>
      </c>
    </row>
    <row r="24" spans="1:6" s="68" customFormat="1" ht="24.75" customHeight="1" x14ac:dyDescent="0.2">
      <c r="A24" s="64" t="str">
        <f>'Pregnant Women Participating'!A24</f>
        <v>Mid-Atlantic Region</v>
      </c>
      <c r="B24" s="65">
        <v>38127</v>
      </c>
      <c r="C24" s="66">
        <v>37099</v>
      </c>
      <c r="D24" s="66">
        <v>36810</v>
      </c>
      <c r="E24" s="67">
        <v>36400</v>
      </c>
      <c r="F24" s="65">
        <f t="shared" si="0"/>
        <v>37109</v>
      </c>
    </row>
    <row r="25" spans="1:6" ht="12" customHeight="1" x14ac:dyDescent="0.2">
      <c r="A25" s="60" t="str">
        <f>'Pregnant Women Participating'!A25</f>
        <v>Alabama</v>
      </c>
      <c r="B25" s="61">
        <v>3108</v>
      </c>
      <c r="C25" s="62">
        <v>3061</v>
      </c>
      <c r="D25" s="62">
        <v>3140</v>
      </c>
      <c r="E25" s="63">
        <v>3341</v>
      </c>
      <c r="F25" s="61">
        <f t="shared" si="0"/>
        <v>3162.5</v>
      </c>
    </row>
    <row r="26" spans="1:6" ht="12" customHeight="1" x14ac:dyDescent="0.2">
      <c r="A26" s="60" t="str">
        <f>'Pregnant Women Participating'!A26</f>
        <v>Florida</v>
      </c>
      <c r="B26" s="61">
        <v>30076</v>
      </c>
      <c r="C26" s="62">
        <v>28991</v>
      </c>
      <c r="D26" s="62">
        <v>29046</v>
      </c>
      <c r="E26" s="63">
        <v>28820</v>
      </c>
      <c r="F26" s="61">
        <f t="shared" si="0"/>
        <v>29233.25</v>
      </c>
    </row>
    <row r="27" spans="1:6" ht="12" customHeight="1" x14ac:dyDescent="0.2">
      <c r="A27" s="60" t="str">
        <f>'Pregnant Women Participating'!A27</f>
        <v>Georgia</v>
      </c>
      <c r="B27" s="61">
        <v>16000</v>
      </c>
      <c r="C27" s="62">
        <v>15772</v>
      </c>
      <c r="D27" s="62">
        <v>15891</v>
      </c>
      <c r="E27" s="63">
        <v>15940</v>
      </c>
      <c r="F27" s="61">
        <f t="shared" si="0"/>
        <v>15900.75</v>
      </c>
    </row>
    <row r="28" spans="1:6" ht="12" customHeight="1" x14ac:dyDescent="0.2">
      <c r="A28" s="60" t="str">
        <f>'Pregnant Women Participating'!A28</f>
        <v>Kentucky</v>
      </c>
      <c r="B28" s="61">
        <v>5154</v>
      </c>
      <c r="C28" s="62">
        <v>5008</v>
      </c>
      <c r="D28" s="62">
        <v>4949</v>
      </c>
      <c r="E28" s="63">
        <v>4844</v>
      </c>
      <c r="F28" s="61">
        <f t="shared" si="0"/>
        <v>4988.75</v>
      </c>
    </row>
    <row r="29" spans="1:6" ht="12" customHeight="1" x14ac:dyDescent="0.2">
      <c r="A29" s="60" t="str">
        <f>'Pregnant Women Participating'!A29</f>
        <v>Mississippi</v>
      </c>
      <c r="B29" s="61">
        <v>3075</v>
      </c>
      <c r="C29" s="62">
        <v>3080</v>
      </c>
      <c r="D29" s="62">
        <v>2976</v>
      </c>
      <c r="E29" s="63">
        <v>2852</v>
      </c>
      <c r="F29" s="61">
        <f t="shared" si="0"/>
        <v>2995.75</v>
      </c>
    </row>
    <row r="30" spans="1:6" ht="12" customHeight="1" x14ac:dyDescent="0.2">
      <c r="A30" s="60" t="str">
        <f>'Pregnant Women Participating'!A30</f>
        <v>North Carolina</v>
      </c>
      <c r="B30" s="61">
        <v>14212</v>
      </c>
      <c r="C30" s="62">
        <v>13838</v>
      </c>
      <c r="D30" s="62">
        <v>13844</v>
      </c>
      <c r="E30" s="63">
        <v>13812</v>
      </c>
      <c r="F30" s="61">
        <f t="shared" si="0"/>
        <v>13926.5</v>
      </c>
    </row>
    <row r="31" spans="1:6" ht="12" customHeight="1" x14ac:dyDescent="0.2">
      <c r="A31" s="60" t="str">
        <f>'Pregnant Women Participating'!A31</f>
        <v>South Carolina</v>
      </c>
      <c r="B31" s="61">
        <v>4353</v>
      </c>
      <c r="C31" s="62">
        <v>4257</v>
      </c>
      <c r="D31" s="62">
        <v>4262</v>
      </c>
      <c r="E31" s="63">
        <v>4151</v>
      </c>
      <c r="F31" s="61">
        <f t="shared" si="0"/>
        <v>4255.75</v>
      </c>
    </row>
    <row r="32" spans="1:6" ht="12" customHeight="1" x14ac:dyDescent="0.2">
      <c r="A32" s="60" t="str">
        <f>'Pregnant Women Participating'!A32</f>
        <v>Tennessee</v>
      </c>
      <c r="B32" s="61">
        <v>10156</v>
      </c>
      <c r="C32" s="62">
        <v>9849</v>
      </c>
      <c r="D32" s="62">
        <v>9908</v>
      </c>
      <c r="E32" s="63">
        <v>9572</v>
      </c>
      <c r="F32" s="61">
        <f t="shared" si="0"/>
        <v>9871.25</v>
      </c>
    </row>
    <row r="33" spans="1:6" ht="12" customHeight="1" x14ac:dyDescent="0.2">
      <c r="A33" s="60" t="str">
        <f>'Pregnant Women Participating'!A33</f>
        <v>Choctaw Indians, MS</v>
      </c>
      <c r="B33" s="61">
        <v>21</v>
      </c>
      <c r="C33" s="62">
        <v>23</v>
      </c>
      <c r="D33" s="62">
        <v>27</v>
      </c>
      <c r="E33" s="63">
        <v>29</v>
      </c>
      <c r="F33" s="61">
        <f t="shared" si="0"/>
        <v>25</v>
      </c>
    </row>
    <row r="34" spans="1:6" ht="12" customHeight="1" x14ac:dyDescent="0.2">
      <c r="A34" s="60" t="str">
        <f>'Pregnant Women Participating'!A34</f>
        <v>Eastern Cherokee, NC</v>
      </c>
      <c r="B34" s="61">
        <v>20</v>
      </c>
      <c r="C34" s="62">
        <v>17</v>
      </c>
      <c r="D34" s="62">
        <v>17</v>
      </c>
      <c r="E34" s="63">
        <v>21</v>
      </c>
      <c r="F34" s="61">
        <f t="shared" si="0"/>
        <v>18.75</v>
      </c>
    </row>
    <row r="35" spans="1:6" s="68" customFormat="1" ht="24.75" customHeight="1" x14ac:dyDescent="0.2">
      <c r="A35" s="64" t="str">
        <f>'Pregnant Women Participating'!A35</f>
        <v>Southeast Region</v>
      </c>
      <c r="B35" s="65">
        <v>86175</v>
      </c>
      <c r="C35" s="66">
        <v>83896</v>
      </c>
      <c r="D35" s="66">
        <v>84060</v>
      </c>
      <c r="E35" s="67">
        <v>83382</v>
      </c>
      <c r="F35" s="65">
        <f t="shared" si="0"/>
        <v>84378.25</v>
      </c>
    </row>
    <row r="36" spans="1:6" ht="12" customHeight="1" x14ac:dyDescent="0.2">
      <c r="A36" s="60" t="str">
        <f>'Pregnant Women Participating'!A36</f>
        <v>Illinois</v>
      </c>
      <c r="B36" s="61">
        <v>13669</v>
      </c>
      <c r="C36" s="62">
        <v>13219</v>
      </c>
      <c r="D36" s="62">
        <v>13052</v>
      </c>
      <c r="E36" s="63">
        <v>12924</v>
      </c>
      <c r="F36" s="61">
        <f t="shared" si="0"/>
        <v>13216</v>
      </c>
    </row>
    <row r="37" spans="1:6" ht="12" customHeight="1" x14ac:dyDescent="0.2">
      <c r="A37" s="60" t="str">
        <f>'Pregnant Women Participating'!A37</f>
        <v>Indiana</v>
      </c>
      <c r="B37" s="61">
        <v>7287</v>
      </c>
      <c r="C37" s="62">
        <v>7110</v>
      </c>
      <c r="D37" s="62">
        <v>7186</v>
      </c>
      <c r="E37" s="63">
        <v>7303</v>
      </c>
      <c r="F37" s="61">
        <f t="shared" si="0"/>
        <v>7221.5</v>
      </c>
    </row>
    <row r="38" spans="1:6" ht="12" customHeight="1" x14ac:dyDescent="0.2">
      <c r="A38" s="60" t="str">
        <f>'Pregnant Women Participating'!A38</f>
        <v>Iowa</v>
      </c>
      <c r="B38" s="61">
        <v>3064</v>
      </c>
      <c r="C38" s="62">
        <v>3036</v>
      </c>
      <c r="D38" s="62">
        <v>3040</v>
      </c>
      <c r="E38" s="63">
        <v>3028</v>
      </c>
      <c r="F38" s="61">
        <f t="shared" si="0"/>
        <v>3042</v>
      </c>
    </row>
    <row r="39" spans="1:6" ht="12" customHeight="1" x14ac:dyDescent="0.2">
      <c r="A39" s="60" t="str">
        <f>'Pregnant Women Participating'!A39</f>
        <v>Michigan</v>
      </c>
      <c r="B39" s="61">
        <v>6998</v>
      </c>
      <c r="C39" s="62">
        <v>6824</v>
      </c>
      <c r="D39" s="62">
        <v>6869</v>
      </c>
      <c r="E39" s="63">
        <v>6974</v>
      </c>
      <c r="F39" s="61">
        <f t="shared" si="0"/>
        <v>6916.25</v>
      </c>
    </row>
    <row r="40" spans="1:6" ht="12" customHeight="1" x14ac:dyDescent="0.2">
      <c r="A40" s="60" t="str">
        <f>'Pregnant Women Participating'!A40</f>
        <v>Minnesota</v>
      </c>
      <c r="B40" s="61">
        <v>6038</v>
      </c>
      <c r="C40" s="62">
        <v>5817</v>
      </c>
      <c r="D40" s="62">
        <v>5794</v>
      </c>
      <c r="E40" s="63">
        <v>5733</v>
      </c>
      <c r="F40" s="61">
        <f t="shared" si="0"/>
        <v>5845.5</v>
      </c>
    </row>
    <row r="41" spans="1:6" ht="12" customHeight="1" x14ac:dyDescent="0.2">
      <c r="A41" s="60" t="str">
        <f>'Pregnant Women Participating'!A41</f>
        <v>Ohio</v>
      </c>
      <c r="B41" s="61">
        <v>2825</v>
      </c>
      <c r="C41" s="62">
        <v>9403</v>
      </c>
      <c r="D41" s="62">
        <v>9239</v>
      </c>
      <c r="E41" s="63">
        <v>9142</v>
      </c>
      <c r="F41" s="61">
        <f t="shared" si="0"/>
        <v>7652.25</v>
      </c>
    </row>
    <row r="42" spans="1:6" ht="12" customHeight="1" x14ac:dyDescent="0.2">
      <c r="A42" s="60" t="str">
        <f>'Pregnant Women Participating'!A42</f>
        <v>Wisconsin</v>
      </c>
      <c r="B42" s="61">
        <v>3534</v>
      </c>
      <c r="C42" s="62">
        <v>3469</v>
      </c>
      <c r="D42" s="62">
        <v>3442</v>
      </c>
      <c r="E42" s="63">
        <v>3437</v>
      </c>
      <c r="F42" s="61">
        <f t="shared" si="0"/>
        <v>3470.5</v>
      </c>
    </row>
    <row r="43" spans="1:6" s="68" customFormat="1" ht="24.75" customHeight="1" x14ac:dyDescent="0.2">
      <c r="A43" s="64" t="str">
        <f>'Pregnant Women Participating'!A43</f>
        <v>Midwest Region</v>
      </c>
      <c r="B43" s="65">
        <v>43415</v>
      </c>
      <c r="C43" s="66">
        <v>48878</v>
      </c>
      <c r="D43" s="66">
        <v>48622</v>
      </c>
      <c r="E43" s="67">
        <v>48541</v>
      </c>
      <c r="F43" s="65">
        <f t="shared" si="0"/>
        <v>47364</v>
      </c>
    </row>
    <row r="44" spans="1:6" ht="12" customHeight="1" x14ac:dyDescent="0.2">
      <c r="A44" s="60" t="str">
        <f>'Pregnant Women Participating'!A44</f>
        <v>Arizona</v>
      </c>
      <c r="B44" s="61">
        <v>7581</v>
      </c>
      <c r="C44" s="62">
        <v>7543</v>
      </c>
      <c r="D44" s="62">
        <v>7488</v>
      </c>
      <c r="E44" s="63">
        <v>7602</v>
      </c>
      <c r="F44" s="61">
        <f t="shared" si="0"/>
        <v>7553.5</v>
      </c>
    </row>
    <row r="45" spans="1:6" ht="12" customHeight="1" x14ac:dyDescent="0.2">
      <c r="A45" s="60" t="str">
        <f>'Pregnant Women Participating'!A45</f>
        <v>Arkansas</v>
      </c>
      <c r="B45" s="61">
        <v>2104</v>
      </c>
      <c r="C45" s="62">
        <v>1865</v>
      </c>
      <c r="D45" s="62">
        <v>1759</v>
      </c>
      <c r="E45" s="63">
        <v>1955</v>
      </c>
      <c r="F45" s="61">
        <f t="shared" si="0"/>
        <v>1920.75</v>
      </c>
    </row>
    <row r="46" spans="1:6" ht="12" customHeight="1" x14ac:dyDescent="0.2">
      <c r="A46" s="60" t="str">
        <f>'Pregnant Women Participating'!A46</f>
        <v>Louisiana</v>
      </c>
      <c r="B46" s="61">
        <v>4777</v>
      </c>
      <c r="C46" s="62">
        <v>4638</v>
      </c>
      <c r="D46" s="62">
        <v>4611</v>
      </c>
      <c r="E46" s="63">
        <v>4491</v>
      </c>
      <c r="F46" s="61">
        <f t="shared" si="0"/>
        <v>4629.25</v>
      </c>
    </row>
    <row r="47" spans="1:6" ht="12" customHeight="1" x14ac:dyDescent="0.2">
      <c r="A47" s="60" t="str">
        <f>'Pregnant Women Participating'!A47</f>
        <v>New Mexico</v>
      </c>
      <c r="B47" s="61">
        <v>2262</v>
      </c>
      <c r="C47" s="62">
        <v>2051</v>
      </c>
      <c r="D47" s="62">
        <v>2019</v>
      </c>
      <c r="E47" s="63">
        <v>2203</v>
      </c>
      <c r="F47" s="61">
        <f t="shared" si="0"/>
        <v>2133.75</v>
      </c>
    </row>
    <row r="48" spans="1:6" ht="12" customHeight="1" x14ac:dyDescent="0.2">
      <c r="A48" s="60" t="str">
        <f>'Pregnant Women Participating'!A48</f>
        <v>Oklahoma</v>
      </c>
      <c r="B48" s="61">
        <v>1677</v>
      </c>
      <c r="C48" s="62">
        <v>1593</v>
      </c>
      <c r="D48" s="62">
        <v>1534</v>
      </c>
      <c r="E48" s="63">
        <v>1141</v>
      </c>
      <c r="F48" s="61">
        <f t="shared" si="0"/>
        <v>1486.25</v>
      </c>
    </row>
    <row r="49" spans="1:6" ht="12" customHeight="1" x14ac:dyDescent="0.2">
      <c r="A49" s="60" t="str">
        <f>'Pregnant Women Participating'!A49</f>
        <v>Texas</v>
      </c>
      <c r="B49" s="61">
        <v>90051</v>
      </c>
      <c r="C49" s="62">
        <v>87568</v>
      </c>
      <c r="D49" s="62">
        <v>87130</v>
      </c>
      <c r="E49" s="63">
        <v>85685</v>
      </c>
      <c r="F49" s="61">
        <f t="shared" si="0"/>
        <v>87608.5</v>
      </c>
    </row>
    <row r="50" spans="1:6" ht="12" customHeight="1" x14ac:dyDescent="0.2">
      <c r="A50" s="60" t="str">
        <f>'Pregnant Women Participating'!A50</f>
        <v>Utah</v>
      </c>
      <c r="B50" s="61">
        <v>2330</v>
      </c>
      <c r="C50" s="62">
        <v>2293</v>
      </c>
      <c r="D50" s="62">
        <v>2312</v>
      </c>
      <c r="E50" s="63">
        <v>2279</v>
      </c>
      <c r="F50" s="61">
        <f t="shared" si="0"/>
        <v>2303.5</v>
      </c>
    </row>
    <row r="51" spans="1:6" ht="12" customHeight="1" x14ac:dyDescent="0.2">
      <c r="A51" s="60" t="str">
        <f>'Pregnant Women Participating'!A51</f>
        <v>Inter-Tribal Council, AZ</v>
      </c>
      <c r="B51" s="61">
        <v>244</v>
      </c>
      <c r="C51" s="62">
        <v>241</v>
      </c>
      <c r="D51" s="62">
        <v>248</v>
      </c>
      <c r="E51" s="63">
        <v>247</v>
      </c>
      <c r="F51" s="61">
        <f t="shared" si="0"/>
        <v>245</v>
      </c>
    </row>
    <row r="52" spans="1:6" ht="12" customHeight="1" x14ac:dyDescent="0.2">
      <c r="A52" s="60" t="str">
        <f>'Pregnant Women Participating'!A52</f>
        <v>Navajo Nation, AZ</v>
      </c>
      <c r="B52" s="61">
        <v>248</v>
      </c>
      <c r="C52" s="62">
        <v>234</v>
      </c>
      <c r="D52" s="62">
        <v>226</v>
      </c>
      <c r="E52" s="63">
        <v>218</v>
      </c>
      <c r="F52" s="61">
        <f t="shared" si="0"/>
        <v>231.5</v>
      </c>
    </row>
    <row r="53" spans="1:6" ht="12" customHeight="1" x14ac:dyDescent="0.2">
      <c r="A53" s="60" t="str">
        <f>'Pregnant Women Participating'!A53</f>
        <v>Acoma, Canoncito &amp; Laguna, NM</v>
      </c>
      <c r="B53" s="61">
        <v>12</v>
      </c>
      <c r="C53" s="62">
        <v>11</v>
      </c>
      <c r="D53" s="62">
        <v>4</v>
      </c>
      <c r="E53" s="63">
        <v>7</v>
      </c>
      <c r="F53" s="61">
        <f t="shared" si="0"/>
        <v>8.5</v>
      </c>
    </row>
    <row r="54" spans="1:6" ht="12" customHeight="1" x14ac:dyDescent="0.2">
      <c r="A54" s="60" t="str">
        <f>'Pregnant Women Participating'!A54</f>
        <v>Eight Northern Pueblos, NM</v>
      </c>
      <c r="B54" s="61">
        <v>10</v>
      </c>
      <c r="C54" s="62">
        <v>12</v>
      </c>
      <c r="D54" s="62">
        <v>12</v>
      </c>
      <c r="E54" s="63">
        <v>12</v>
      </c>
      <c r="F54" s="61">
        <f t="shared" si="0"/>
        <v>11.5</v>
      </c>
    </row>
    <row r="55" spans="1:6" ht="12" customHeight="1" x14ac:dyDescent="0.2">
      <c r="A55" s="60" t="str">
        <f>'Pregnant Women Participating'!A55</f>
        <v>Five Sandoval Pueblos, NM</v>
      </c>
      <c r="B55" s="61">
        <v>7</v>
      </c>
      <c r="C55" s="62">
        <v>8</v>
      </c>
      <c r="D55" s="62">
        <v>8</v>
      </c>
      <c r="E55" s="63">
        <v>7</v>
      </c>
      <c r="F55" s="61">
        <f t="shared" si="0"/>
        <v>7.5</v>
      </c>
    </row>
    <row r="56" spans="1:6" ht="12" customHeight="1" x14ac:dyDescent="0.2">
      <c r="A56" s="60" t="str">
        <f>'Pregnant Women Participating'!A56</f>
        <v>Isleta Pueblo, NM</v>
      </c>
      <c r="B56" s="61">
        <v>38</v>
      </c>
      <c r="C56" s="62">
        <v>36</v>
      </c>
      <c r="D56" s="62">
        <v>35</v>
      </c>
      <c r="E56" s="63">
        <v>31</v>
      </c>
      <c r="F56" s="61">
        <f t="shared" si="0"/>
        <v>35</v>
      </c>
    </row>
    <row r="57" spans="1:6" ht="12" customHeight="1" x14ac:dyDescent="0.2">
      <c r="A57" s="60" t="str">
        <f>'Pregnant Women Participating'!A57</f>
        <v>San Felipe Pueblo, NM</v>
      </c>
      <c r="B57" s="61">
        <v>9</v>
      </c>
      <c r="C57" s="62">
        <v>6</v>
      </c>
      <c r="D57" s="62">
        <v>6</v>
      </c>
      <c r="E57" s="63">
        <v>9</v>
      </c>
      <c r="F57" s="61">
        <f t="shared" si="0"/>
        <v>7.5</v>
      </c>
    </row>
    <row r="58" spans="1:6" ht="12" customHeight="1" x14ac:dyDescent="0.2">
      <c r="A58" s="60" t="str">
        <f>'Pregnant Women Participating'!A58</f>
        <v>Santo Domingo Tribe, NM</v>
      </c>
      <c r="B58" s="61">
        <v>2</v>
      </c>
      <c r="C58" s="62">
        <v>2</v>
      </c>
      <c r="D58" s="62">
        <v>1</v>
      </c>
      <c r="E58" s="63">
        <v>1</v>
      </c>
      <c r="F58" s="61">
        <f t="shared" si="0"/>
        <v>1.5</v>
      </c>
    </row>
    <row r="59" spans="1:6" ht="12" customHeight="1" x14ac:dyDescent="0.2">
      <c r="A59" s="60" t="str">
        <f>'Pregnant Women Participating'!A59</f>
        <v>Zuni Pueblo, NM</v>
      </c>
      <c r="B59" s="61">
        <v>12</v>
      </c>
      <c r="C59" s="62">
        <v>11</v>
      </c>
      <c r="D59" s="62">
        <v>10</v>
      </c>
      <c r="E59" s="63">
        <v>7</v>
      </c>
      <c r="F59" s="61">
        <f t="shared" si="0"/>
        <v>10</v>
      </c>
    </row>
    <row r="60" spans="1:6" ht="12" customHeight="1" x14ac:dyDescent="0.2">
      <c r="A60" s="60" t="str">
        <f>'Pregnant Women Participating'!A60</f>
        <v>Cherokee Nation, OK</v>
      </c>
      <c r="B60" s="61">
        <v>153</v>
      </c>
      <c r="C60" s="62">
        <v>147</v>
      </c>
      <c r="D60" s="62">
        <v>155</v>
      </c>
      <c r="E60" s="63">
        <v>152</v>
      </c>
      <c r="F60" s="61">
        <f t="shared" si="0"/>
        <v>151.75</v>
      </c>
    </row>
    <row r="61" spans="1:6" ht="12" customHeight="1" x14ac:dyDescent="0.2">
      <c r="A61" s="60" t="str">
        <f>'Pregnant Women Participating'!A61</f>
        <v>Chickasaw Nation, OK</v>
      </c>
      <c r="B61" s="61">
        <v>110</v>
      </c>
      <c r="C61" s="62">
        <v>103</v>
      </c>
      <c r="D61" s="62">
        <v>107</v>
      </c>
      <c r="E61" s="63">
        <v>99</v>
      </c>
      <c r="F61" s="61">
        <f t="shared" si="0"/>
        <v>104.75</v>
      </c>
    </row>
    <row r="62" spans="1:6" ht="12" customHeight="1" x14ac:dyDescent="0.2">
      <c r="A62" s="60" t="str">
        <f>'Pregnant Women Participating'!A62</f>
        <v>Choctaw Nation, OK</v>
      </c>
      <c r="B62" s="61">
        <v>115</v>
      </c>
      <c r="C62" s="62">
        <v>103</v>
      </c>
      <c r="D62" s="62">
        <v>113</v>
      </c>
      <c r="E62" s="63">
        <v>109</v>
      </c>
      <c r="F62" s="61">
        <f t="shared" si="0"/>
        <v>110</v>
      </c>
    </row>
    <row r="63" spans="1:6" ht="12" customHeight="1" x14ac:dyDescent="0.2">
      <c r="A63" s="60" t="str">
        <f>'Pregnant Women Participating'!A63</f>
        <v>Citizen Potawatomi Nation, OK</v>
      </c>
      <c r="B63" s="61">
        <v>42</v>
      </c>
      <c r="C63" s="62">
        <v>45</v>
      </c>
      <c r="D63" s="62">
        <v>47</v>
      </c>
      <c r="E63" s="63">
        <v>45</v>
      </c>
      <c r="F63" s="61">
        <f t="shared" si="0"/>
        <v>44.75</v>
      </c>
    </row>
    <row r="64" spans="1:6" ht="12" customHeight="1" x14ac:dyDescent="0.2">
      <c r="A64" s="60" t="str">
        <f>'Pregnant Women Participating'!A64</f>
        <v>Inter-Tribal Council, OK</v>
      </c>
      <c r="B64" s="61">
        <v>20</v>
      </c>
      <c r="C64" s="62">
        <v>20</v>
      </c>
      <c r="D64" s="62">
        <v>18</v>
      </c>
      <c r="E64" s="63">
        <v>18</v>
      </c>
      <c r="F64" s="61">
        <f t="shared" si="0"/>
        <v>19</v>
      </c>
    </row>
    <row r="65" spans="1:6" ht="12" customHeight="1" x14ac:dyDescent="0.2">
      <c r="A65" s="60" t="str">
        <f>'Pregnant Women Participating'!A65</f>
        <v>Muscogee Creek Nation, OK</v>
      </c>
      <c r="B65" s="61">
        <v>48</v>
      </c>
      <c r="C65" s="62">
        <v>47</v>
      </c>
      <c r="D65" s="62">
        <v>58</v>
      </c>
      <c r="E65" s="63">
        <v>54</v>
      </c>
      <c r="F65" s="61">
        <f t="shared" si="0"/>
        <v>51.75</v>
      </c>
    </row>
    <row r="66" spans="1:6" ht="12" customHeight="1" x14ac:dyDescent="0.2">
      <c r="A66" s="60" t="str">
        <f>'Pregnant Women Participating'!A66</f>
        <v>Osage Tribal Council, OK</v>
      </c>
      <c r="B66" s="61">
        <v>141</v>
      </c>
      <c r="C66" s="62">
        <v>141</v>
      </c>
      <c r="D66" s="62">
        <v>129</v>
      </c>
      <c r="E66" s="63">
        <v>126</v>
      </c>
      <c r="F66" s="61">
        <f t="shared" si="0"/>
        <v>134.25</v>
      </c>
    </row>
    <row r="67" spans="1:6" ht="12" customHeight="1" x14ac:dyDescent="0.2">
      <c r="A67" s="60" t="str">
        <f>'Pregnant Women Participating'!A67</f>
        <v>Otoe-Missouria Tribe, OK</v>
      </c>
      <c r="B67" s="61">
        <v>14</v>
      </c>
      <c r="C67" s="62">
        <v>13</v>
      </c>
      <c r="D67" s="62">
        <v>13</v>
      </c>
      <c r="E67" s="63">
        <v>9</v>
      </c>
      <c r="F67" s="61">
        <f t="shared" si="0"/>
        <v>12.25</v>
      </c>
    </row>
    <row r="68" spans="1:6" ht="12" customHeight="1" x14ac:dyDescent="0.2">
      <c r="A68" s="60" t="str">
        <f>'Pregnant Women Participating'!A68</f>
        <v>Wichita, Caddo &amp; Delaware (WCD), OK</v>
      </c>
      <c r="B68" s="61">
        <v>167</v>
      </c>
      <c r="C68" s="62">
        <v>153</v>
      </c>
      <c r="D68" s="62">
        <v>139</v>
      </c>
      <c r="E68" s="63">
        <v>131</v>
      </c>
      <c r="F68" s="61">
        <f t="shared" si="0"/>
        <v>147.5</v>
      </c>
    </row>
    <row r="69" spans="1:6" s="68" customFormat="1" ht="24.75" customHeight="1" x14ac:dyDescent="0.2">
      <c r="A69" s="64" t="str">
        <f>'Pregnant Women Participating'!A69</f>
        <v>Southwest Region</v>
      </c>
      <c r="B69" s="65">
        <v>112174</v>
      </c>
      <c r="C69" s="66">
        <v>108884</v>
      </c>
      <c r="D69" s="66">
        <v>108182</v>
      </c>
      <c r="E69" s="67">
        <v>106638</v>
      </c>
      <c r="F69" s="65">
        <f t="shared" si="0"/>
        <v>108969.5</v>
      </c>
    </row>
    <row r="70" spans="1:6" ht="12" customHeight="1" x14ac:dyDescent="0.2">
      <c r="A70" s="60" t="str">
        <f>'Pregnant Women Participating'!A70</f>
        <v>Colorado</v>
      </c>
      <c r="B70" s="61">
        <v>4739</v>
      </c>
      <c r="C70" s="62">
        <v>4631</v>
      </c>
      <c r="D70" s="62">
        <v>4661</v>
      </c>
      <c r="E70" s="63">
        <v>4670</v>
      </c>
      <c r="F70" s="61">
        <f t="shared" si="0"/>
        <v>4675.25</v>
      </c>
    </row>
    <row r="71" spans="1:6" ht="12" customHeight="1" x14ac:dyDescent="0.2">
      <c r="A71" s="60" t="str">
        <f>'Pregnant Women Participating'!A71</f>
        <v>Kansas</v>
      </c>
      <c r="B71" s="61">
        <v>2287</v>
      </c>
      <c r="C71" s="62">
        <v>2191</v>
      </c>
      <c r="D71" s="62">
        <v>2209</v>
      </c>
      <c r="E71" s="63">
        <v>2212</v>
      </c>
      <c r="F71" s="61">
        <f t="shared" si="0"/>
        <v>2224.75</v>
      </c>
    </row>
    <row r="72" spans="1:6" ht="12" customHeight="1" x14ac:dyDescent="0.2">
      <c r="A72" s="60" t="str">
        <f>'Pregnant Women Participating'!A72</f>
        <v>Missouri</v>
      </c>
      <c r="B72" s="61">
        <v>3620</v>
      </c>
      <c r="C72" s="62">
        <v>3521</v>
      </c>
      <c r="D72" s="62">
        <v>3407</v>
      </c>
      <c r="E72" s="63">
        <v>3283</v>
      </c>
      <c r="F72" s="61">
        <f t="shared" si="0"/>
        <v>3457.75</v>
      </c>
    </row>
    <row r="73" spans="1:6" ht="12" customHeight="1" x14ac:dyDescent="0.2">
      <c r="A73" s="60" t="str">
        <f>'Pregnant Women Participating'!A73</f>
        <v>Montana</v>
      </c>
      <c r="B73" s="61">
        <v>499</v>
      </c>
      <c r="C73" s="62">
        <v>474</v>
      </c>
      <c r="D73" s="62">
        <v>484</v>
      </c>
      <c r="E73" s="63">
        <v>466</v>
      </c>
      <c r="F73" s="61">
        <f t="shared" si="0"/>
        <v>480.75</v>
      </c>
    </row>
    <row r="74" spans="1:6" ht="12" customHeight="1" x14ac:dyDescent="0.2">
      <c r="A74" s="60" t="str">
        <f>'Pregnant Women Participating'!A74</f>
        <v>Nebraska</v>
      </c>
      <c r="B74" s="61">
        <v>2170</v>
      </c>
      <c r="C74" s="62">
        <v>2101</v>
      </c>
      <c r="D74" s="62">
        <v>2096</v>
      </c>
      <c r="E74" s="63">
        <v>2077</v>
      </c>
      <c r="F74" s="61">
        <f t="shared" si="0"/>
        <v>2111</v>
      </c>
    </row>
    <row r="75" spans="1:6" ht="12" customHeight="1" x14ac:dyDescent="0.2">
      <c r="A75" s="60" t="str">
        <f>'Pregnant Women Participating'!A75</f>
        <v>North Dakota</v>
      </c>
      <c r="B75" s="61">
        <v>460</v>
      </c>
      <c r="C75" s="62">
        <v>463</v>
      </c>
      <c r="D75" s="62">
        <v>445</v>
      </c>
      <c r="E75" s="63">
        <v>440</v>
      </c>
      <c r="F75" s="61">
        <f t="shared" si="0"/>
        <v>452</v>
      </c>
    </row>
    <row r="76" spans="1:6" ht="12" customHeight="1" x14ac:dyDescent="0.2">
      <c r="A76" s="60" t="str">
        <f>'Pregnant Women Participating'!A76</f>
        <v>South Dakota</v>
      </c>
      <c r="B76" s="61">
        <v>681</v>
      </c>
      <c r="C76" s="62">
        <v>664</v>
      </c>
      <c r="D76" s="62">
        <v>686</v>
      </c>
      <c r="E76" s="63">
        <v>685</v>
      </c>
      <c r="F76" s="61">
        <f t="shared" si="0"/>
        <v>679</v>
      </c>
    </row>
    <row r="77" spans="1:6" ht="12" customHeight="1" x14ac:dyDescent="0.2">
      <c r="A77" s="60" t="str">
        <f>'Pregnant Women Participating'!A77</f>
        <v>Wyoming</v>
      </c>
      <c r="B77" s="61">
        <v>255</v>
      </c>
      <c r="C77" s="62">
        <v>256</v>
      </c>
      <c r="D77" s="62">
        <v>241</v>
      </c>
      <c r="E77" s="63">
        <v>236</v>
      </c>
      <c r="F77" s="61">
        <f t="shared" si="0"/>
        <v>247</v>
      </c>
    </row>
    <row r="78" spans="1:6" ht="12" customHeight="1" x14ac:dyDescent="0.2">
      <c r="A78" s="60" t="str">
        <f>'Pregnant Women Participating'!A78</f>
        <v>Ute Mountain Ute Tribe, CO</v>
      </c>
      <c r="B78" s="61">
        <v>10</v>
      </c>
      <c r="C78" s="62">
        <v>9</v>
      </c>
      <c r="D78" s="62">
        <v>7</v>
      </c>
      <c r="E78" s="63">
        <v>4</v>
      </c>
      <c r="F78" s="61">
        <f t="shared" si="0"/>
        <v>7.5</v>
      </c>
    </row>
    <row r="79" spans="1:6" ht="12" customHeight="1" x14ac:dyDescent="0.2">
      <c r="A79" s="60" t="str">
        <f>'Pregnant Women Participating'!A79</f>
        <v>Omaha Sioux, NE</v>
      </c>
      <c r="B79" s="61">
        <v>15</v>
      </c>
      <c r="C79" s="62">
        <v>13</v>
      </c>
      <c r="D79" s="62">
        <v>11</v>
      </c>
      <c r="E79" s="63">
        <v>12</v>
      </c>
      <c r="F79" s="61">
        <f t="shared" si="0"/>
        <v>12.75</v>
      </c>
    </row>
    <row r="80" spans="1:6" ht="12" customHeight="1" x14ac:dyDescent="0.2">
      <c r="A80" s="60" t="str">
        <f>'Pregnant Women Participating'!A80</f>
        <v>Santee Sioux, NE</v>
      </c>
      <c r="B80" s="61">
        <v>2</v>
      </c>
      <c r="C80" s="62">
        <v>1</v>
      </c>
      <c r="D80" s="62">
        <v>1</v>
      </c>
      <c r="E80" s="63">
        <v>1</v>
      </c>
      <c r="F80" s="61">
        <f t="shared" si="0"/>
        <v>1.25</v>
      </c>
    </row>
    <row r="81" spans="1:6" ht="12" customHeight="1" x14ac:dyDescent="0.2">
      <c r="A81" s="60" t="str">
        <f>'Pregnant Women Participating'!A81</f>
        <v>Winnebago Tribe, NE</v>
      </c>
      <c r="B81" s="61">
        <v>7</v>
      </c>
      <c r="C81" s="62">
        <v>5</v>
      </c>
      <c r="D81" s="62">
        <v>4</v>
      </c>
      <c r="E81" s="63">
        <v>4</v>
      </c>
      <c r="F81" s="61">
        <f t="shared" si="0"/>
        <v>5</v>
      </c>
    </row>
    <row r="82" spans="1:6" ht="12" customHeight="1" x14ac:dyDescent="0.2">
      <c r="A82" s="60" t="str">
        <f>'Pregnant Women Participating'!A82</f>
        <v>Standing Rock Sioux Tribe, ND</v>
      </c>
      <c r="B82" s="61">
        <v>8</v>
      </c>
      <c r="C82" s="62">
        <v>3</v>
      </c>
      <c r="D82" s="62">
        <v>4</v>
      </c>
      <c r="E82" s="63">
        <v>4</v>
      </c>
      <c r="F82" s="61">
        <f t="shared" si="0"/>
        <v>4.75</v>
      </c>
    </row>
    <row r="83" spans="1:6" ht="12" customHeight="1" x14ac:dyDescent="0.2">
      <c r="A83" s="60" t="str">
        <f>'Pregnant Women Participating'!A83</f>
        <v>Three Affiliated Tribes, ND</v>
      </c>
      <c r="B83" s="61">
        <v>4</v>
      </c>
      <c r="C83" s="62">
        <v>4</v>
      </c>
      <c r="D83" s="62">
        <v>5</v>
      </c>
      <c r="E83" s="63">
        <v>5</v>
      </c>
      <c r="F83" s="61">
        <f t="shared" si="0"/>
        <v>4.5</v>
      </c>
    </row>
    <row r="84" spans="1:6" ht="12" customHeight="1" x14ac:dyDescent="0.2">
      <c r="A84" s="60" t="str">
        <f>'Pregnant Women Participating'!A84</f>
        <v>Cheyenne River Sioux, SD</v>
      </c>
      <c r="B84" s="61">
        <v>15</v>
      </c>
      <c r="C84" s="62">
        <v>12</v>
      </c>
      <c r="D84" s="62">
        <v>14</v>
      </c>
      <c r="E84" s="63">
        <v>14</v>
      </c>
      <c r="F84" s="61">
        <f t="shared" si="0"/>
        <v>13.75</v>
      </c>
    </row>
    <row r="85" spans="1:6" ht="12" customHeight="1" x14ac:dyDescent="0.2">
      <c r="A85" s="60" t="str">
        <f>'Pregnant Women Participating'!A85</f>
        <v>Rosebud Sioux, SD</v>
      </c>
      <c r="B85" s="61">
        <v>43</v>
      </c>
      <c r="C85" s="62">
        <v>42</v>
      </c>
      <c r="D85" s="62">
        <v>44</v>
      </c>
      <c r="E85" s="63">
        <v>44</v>
      </c>
      <c r="F85" s="61">
        <f t="shared" si="0"/>
        <v>43.25</v>
      </c>
    </row>
    <row r="86" spans="1:6" ht="12" customHeight="1" x14ac:dyDescent="0.2">
      <c r="A86" s="60" t="str">
        <f>'Pregnant Women Participating'!A86</f>
        <v>Northern Arapahoe, WY</v>
      </c>
      <c r="B86" s="61">
        <v>19</v>
      </c>
      <c r="C86" s="62">
        <v>10</v>
      </c>
      <c r="D86" s="62">
        <v>10</v>
      </c>
      <c r="E86" s="63">
        <v>7</v>
      </c>
      <c r="F86" s="61">
        <f t="shared" si="0"/>
        <v>11.5</v>
      </c>
    </row>
    <row r="87" spans="1:6" ht="12" customHeight="1" x14ac:dyDescent="0.2">
      <c r="A87" s="60" t="str">
        <f>'Pregnant Women Participating'!A87</f>
        <v>Shoshone Tribe, WY</v>
      </c>
      <c r="B87" s="61">
        <v>1</v>
      </c>
      <c r="C87" s="62">
        <v>2</v>
      </c>
      <c r="D87" s="62">
        <v>1</v>
      </c>
      <c r="E87" s="63">
        <v>1</v>
      </c>
      <c r="F87" s="61">
        <f t="shared" si="0"/>
        <v>1.25</v>
      </c>
    </row>
    <row r="88" spans="1:6" s="68" customFormat="1" ht="24.75" customHeight="1" x14ac:dyDescent="0.2">
      <c r="A88" s="64" t="str">
        <f>'Pregnant Women Participating'!A88</f>
        <v>Mountain Plains</v>
      </c>
      <c r="B88" s="65">
        <v>14835</v>
      </c>
      <c r="C88" s="66">
        <v>14402</v>
      </c>
      <c r="D88" s="66">
        <v>14330</v>
      </c>
      <c r="E88" s="67">
        <v>14165</v>
      </c>
      <c r="F88" s="65">
        <f t="shared" si="0"/>
        <v>14433</v>
      </c>
    </row>
    <row r="89" spans="1:6" ht="12" customHeight="1" x14ac:dyDescent="0.2">
      <c r="A89" s="69" t="str">
        <f>'Pregnant Women Participating'!A89</f>
        <v>Alaska</v>
      </c>
      <c r="B89" s="61">
        <v>623</v>
      </c>
      <c r="C89" s="62">
        <v>623</v>
      </c>
      <c r="D89" s="62">
        <v>629</v>
      </c>
      <c r="E89" s="63">
        <v>636</v>
      </c>
      <c r="F89" s="61">
        <f t="shared" si="0"/>
        <v>627.75</v>
      </c>
    </row>
    <row r="90" spans="1:6" ht="12" customHeight="1" x14ac:dyDescent="0.2">
      <c r="A90" s="69" t="str">
        <f>'Pregnant Women Participating'!A90</f>
        <v>American Samoa</v>
      </c>
      <c r="B90" s="61">
        <v>209</v>
      </c>
      <c r="C90" s="62">
        <v>422</v>
      </c>
      <c r="D90" s="62">
        <v>446</v>
      </c>
      <c r="E90" s="63">
        <v>446</v>
      </c>
      <c r="F90" s="61">
        <f t="shared" si="0"/>
        <v>380.75</v>
      </c>
    </row>
    <row r="91" spans="1:6" ht="12" customHeight="1" x14ac:dyDescent="0.2">
      <c r="A91" s="69" t="str">
        <f>'Pregnant Women Participating'!A91</f>
        <v>California</v>
      </c>
      <c r="B91" s="61">
        <v>45942</v>
      </c>
      <c r="C91" s="62">
        <v>44243</v>
      </c>
      <c r="D91" s="62">
        <v>44568</v>
      </c>
      <c r="E91" s="63">
        <v>44457</v>
      </c>
      <c r="F91" s="61">
        <f t="shared" si="0"/>
        <v>44802.5</v>
      </c>
    </row>
    <row r="92" spans="1:6" ht="12" customHeight="1" x14ac:dyDescent="0.2">
      <c r="A92" s="69" t="str">
        <f>'Pregnant Women Participating'!A92</f>
        <v>Guam</v>
      </c>
      <c r="B92" s="61">
        <v>295</v>
      </c>
      <c r="C92" s="62">
        <v>287</v>
      </c>
      <c r="D92" s="62">
        <v>310</v>
      </c>
      <c r="E92" s="63">
        <v>328</v>
      </c>
      <c r="F92" s="61">
        <f t="shared" si="0"/>
        <v>305</v>
      </c>
    </row>
    <row r="93" spans="1:6" ht="12" customHeight="1" x14ac:dyDescent="0.2">
      <c r="A93" s="69" t="str">
        <f>'Pregnant Women Participating'!A93</f>
        <v>Hawaii</v>
      </c>
      <c r="B93" s="61">
        <v>1175</v>
      </c>
      <c r="C93" s="62">
        <v>1164</v>
      </c>
      <c r="D93" s="62">
        <v>1190</v>
      </c>
      <c r="E93" s="63">
        <v>1218</v>
      </c>
      <c r="F93" s="61">
        <f t="shared" si="0"/>
        <v>1186.75</v>
      </c>
    </row>
    <row r="94" spans="1:6" ht="12" customHeight="1" x14ac:dyDescent="0.2">
      <c r="A94" s="69" t="str">
        <f>'Pregnant Women Participating'!A94</f>
        <v>Idaho</v>
      </c>
      <c r="B94" s="61">
        <v>1338</v>
      </c>
      <c r="C94" s="62">
        <v>1313</v>
      </c>
      <c r="D94" s="62">
        <v>1292</v>
      </c>
      <c r="E94" s="63">
        <v>1322</v>
      </c>
      <c r="F94" s="61">
        <f t="shared" si="0"/>
        <v>1316.25</v>
      </c>
    </row>
    <row r="95" spans="1:6" ht="12" customHeight="1" x14ac:dyDescent="0.2">
      <c r="A95" s="69" t="str">
        <f>'Pregnant Women Participating'!A95</f>
        <v>Nevada</v>
      </c>
      <c r="B95" s="61">
        <v>3435</v>
      </c>
      <c r="C95" s="62">
        <v>3300</v>
      </c>
      <c r="D95" s="62">
        <v>3308</v>
      </c>
      <c r="E95" s="63">
        <v>3268</v>
      </c>
      <c r="F95" s="61">
        <f t="shared" si="0"/>
        <v>3327.75</v>
      </c>
    </row>
    <row r="96" spans="1:6" ht="12" customHeight="1" x14ac:dyDescent="0.2">
      <c r="A96" s="69" t="str">
        <f>'Pregnant Women Participating'!A96</f>
        <v>Oregon</v>
      </c>
      <c r="B96" s="61">
        <v>2646</v>
      </c>
      <c r="C96" s="62">
        <v>2614</v>
      </c>
      <c r="D96" s="62">
        <v>2579</v>
      </c>
      <c r="E96" s="63">
        <v>2528</v>
      </c>
      <c r="F96" s="61">
        <f t="shared" si="0"/>
        <v>2591.75</v>
      </c>
    </row>
    <row r="97" spans="1:6" ht="12" customHeight="1" x14ac:dyDescent="0.2">
      <c r="A97" s="69" t="str">
        <f>'Pregnant Women Participating'!A97</f>
        <v>Washington</v>
      </c>
      <c r="B97" s="61">
        <v>6668</v>
      </c>
      <c r="C97" s="62">
        <v>6516</v>
      </c>
      <c r="D97" s="62">
        <v>6577</v>
      </c>
      <c r="E97" s="63">
        <v>6625</v>
      </c>
      <c r="F97" s="61">
        <f t="shared" si="0"/>
        <v>6596.5</v>
      </c>
    </row>
    <row r="98" spans="1:6" ht="12" customHeight="1" x14ac:dyDescent="0.2">
      <c r="A98" s="69" t="str">
        <f>'Pregnant Women Participating'!A98</f>
        <v>Northern Marianas</v>
      </c>
      <c r="B98" s="61">
        <v>139</v>
      </c>
      <c r="C98" s="62">
        <v>149</v>
      </c>
      <c r="D98" s="62">
        <v>152</v>
      </c>
      <c r="E98" s="63">
        <v>148</v>
      </c>
      <c r="F98" s="61">
        <f t="shared" si="0"/>
        <v>147</v>
      </c>
    </row>
    <row r="99" spans="1:6" ht="12" customHeight="1" x14ac:dyDescent="0.2">
      <c r="A99" s="69" t="str">
        <f>'Pregnant Women Participating'!A99</f>
        <v>Inter-Tribal Council, NV</v>
      </c>
      <c r="B99" s="61">
        <v>16</v>
      </c>
      <c r="C99" s="62">
        <v>17</v>
      </c>
      <c r="D99" s="62">
        <v>17</v>
      </c>
      <c r="E99" s="63">
        <v>18</v>
      </c>
      <c r="F99" s="61">
        <f t="shared" si="0"/>
        <v>17</v>
      </c>
    </row>
    <row r="100" spans="1:6" s="68" customFormat="1" ht="24.75" customHeight="1" x14ac:dyDescent="0.2">
      <c r="A100" s="64" t="str">
        <f>'Pregnant Women Participating'!A100</f>
        <v>Western Region</v>
      </c>
      <c r="B100" s="65">
        <v>62486</v>
      </c>
      <c r="C100" s="66">
        <v>60648</v>
      </c>
      <c r="D100" s="66">
        <v>61068</v>
      </c>
      <c r="E100" s="67">
        <v>60994</v>
      </c>
      <c r="F100" s="65">
        <f t="shared" si="0"/>
        <v>61299</v>
      </c>
    </row>
    <row r="101" spans="1:6" s="74" customFormat="1" ht="16.5" customHeight="1" thickBot="1" x14ac:dyDescent="0.25">
      <c r="A101" s="70" t="str">
        <f>'Pregnant Women Participating'!A101</f>
        <v>TOTAL</v>
      </c>
      <c r="B101" s="71">
        <v>409848</v>
      </c>
      <c r="C101" s="72">
        <v>405072</v>
      </c>
      <c r="D101" s="72">
        <v>404507</v>
      </c>
      <c r="E101" s="73">
        <v>401174</v>
      </c>
      <c r="F101" s="71">
        <f t="shared" si="0"/>
        <v>405150.25</v>
      </c>
    </row>
    <row r="102" spans="1:6" ht="12.75" customHeight="1" thickTop="1" x14ac:dyDescent="0.2">
      <c r="A102" s="75"/>
    </row>
    <row r="103" spans="1:6" x14ac:dyDescent="0.2">
      <c r="A103" s="75"/>
    </row>
    <row r="104" spans="1:6" s="76" customFormat="1" ht="12.75" x14ac:dyDescent="0.2">
      <c r="A104" s="51" t="s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2026-04-08T14:12:04Z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