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Budget General\01 Keydata Electronic Version\PDB KD &amp; DRUPAL Files by FY\FY2026\Keydata December 2025\WIC\"/>
    </mc:Choice>
  </mc:AlternateContent>
  <xr:revisionPtr revIDLastSave="0" documentId="8_{FC5CD36B-60F7-42A0-B9E9-C7B695BE207E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Introduction" sheetId="11" r:id="rId1"/>
    <sheet name="Pregnant Women Participating" sheetId="1" r:id="rId2"/>
    <sheet name="Women Fully Breastfeeding" sheetId="14" r:id="rId3"/>
    <sheet name="Women Partially Breastfeeding" sheetId="15" r:id="rId4"/>
    <sheet name="Total Breastfeeding Women" sheetId="10" r:id="rId5"/>
    <sheet name="Postpartum Women Participating" sheetId="9" r:id="rId6"/>
    <sheet name="Total Women" sheetId="8" r:id="rId7"/>
    <sheet name="Infants Fully Breastfed" sheetId="16" r:id="rId8"/>
    <sheet name="Infants Partially Breastfed" sheetId="18" r:id="rId9"/>
    <sheet name="Infants Fully Formula-fed" sheetId="17" r:id="rId10"/>
    <sheet name="Total Infants" sheetId="7" r:id="rId11"/>
    <sheet name="Children Participating" sheetId="6" r:id="rId12"/>
    <sheet name="Total Number of Participants" sheetId="5" r:id="rId13"/>
    <sheet name="Average Food Cost Per Person" sheetId="4" r:id="rId14"/>
    <sheet name="Food Costs" sheetId="3" r:id="rId15"/>
    <sheet name="Rebates Received" sheetId="13" r:id="rId16"/>
    <sheet name="Nut. Services &amp; Admin. Costs" sheetId="2" r:id="rId17"/>
  </sheets>
  <definedNames>
    <definedName name="_xlnm.Print_Titles" localSheetId="13">'Average Food Cost Per Person'!$1:$5</definedName>
    <definedName name="_xlnm.Print_Titles" localSheetId="11">'Children Participating'!$1:$5</definedName>
    <definedName name="_xlnm.Print_Titles" localSheetId="14">'Food Costs'!$1:$5</definedName>
    <definedName name="_xlnm.Print_Titles" localSheetId="16">'Nut. Services &amp; Admin. Costs'!$1:$5</definedName>
    <definedName name="_xlnm.Print_Titles" localSheetId="5">'Postpartum Women Participating'!$1:$5</definedName>
    <definedName name="_xlnm.Print_Titles" localSheetId="1">'Pregnant Women Participating'!$1:$5</definedName>
    <definedName name="_xlnm.Print_Titles" localSheetId="15">'Rebates Received'!$1:$5</definedName>
    <definedName name="_xlnm.Print_Titles" localSheetId="4">'Total Breastfeeding Women'!$1:$5</definedName>
    <definedName name="_xlnm.Print_Titles" localSheetId="10">'Total Infants'!$1:$5</definedName>
    <definedName name="_xlnm.Print_Titles" localSheetId="12">'Total Number of Participants'!$1:$5</definedName>
    <definedName name="_xlnm.Print_Titles" localSheetId="6">'Total Women'!$1:$5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1" i="2" l="1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3" i="2"/>
  <c r="A2" i="2"/>
  <c r="E101" i="13"/>
  <c r="A101" i="13"/>
  <c r="E100" i="13"/>
  <c r="A100" i="13"/>
  <c r="E99" i="13"/>
  <c r="A99" i="13"/>
  <c r="E98" i="13"/>
  <c r="A98" i="13"/>
  <c r="E97" i="13"/>
  <c r="A97" i="13"/>
  <c r="E96" i="13"/>
  <c r="A96" i="13"/>
  <c r="E95" i="13"/>
  <c r="A95" i="13"/>
  <c r="E94" i="13"/>
  <c r="A94" i="13"/>
  <c r="E93" i="13"/>
  <c r="A93" i="13"/>
  <c r="E92" i="13"/>
  <c r="A92" i="13"/>
  <c r="E91" i="13"/>
  <c r="A91" i="13"/>
  <c r="E90" i="13"/>
  <c r="A90" i="13"/>
  <c r="E89" i="13"/>
  <c r="A89" i="13"/>
  <c r="E88" i="13"/>
  <c r="A88" i="13"/>
  <c r="E87" i="13"/>
  <c r="A87" i="13"/>
  <c r="E86" i="13"/>
  <c r="A86" i="13"/>
  <c r="E85" i="13"/>
  <c r="A85" i="13"/>
  <c r="E84" i="13"/>
  <c r="A84" i="13"/>
  <c r="E83" i="13"/>
  <c r="A83" i="13"/>
  <c r="E82" i="13"/>
  <c r="A82" i="13"/>
  <c r="E81" i="13"/>
  <c r="A81" i="13"/>
  <c r="E80" i="13"/>
  <c r="A80" i="13"/>
  <c r="E79" i="13"/>
  <c r="A79" i="13"/>
  <c r="E78" i="13"/>
  <c r="A78" i="13"/>
  <c r="E77" i="13"/>
  <c r="A77" i="13"/>
  <c r="E76" i="13"/>
  <c r="A76" i="13"/>
  <c r="E75" i="13"/>
  <c r="A75" i="13"/>
  <c r="E74" i="13"/>
  <c r="A74" i="13"/>
  <c r="E73" i="13"/>
  <c r="A73" i="13"/>
  <c r="E72" i="13"/>
  <c r="A72" i="13"/>
  <c r="E71" i="13"/>
  <c r="A71" i="13"/>
  <c r="E70" i="13"/>
  <c r="A70" i="13"/>
  <c r="E69" i="13"/>
  <c r="A69" i="13"/>
  <c r="E68" i="13"/>
  <c r="A68" i="13"/>
  <c r="E67" i="13"/>
  <c r="A67" i="13"/>
  <c r="E66" i="13"/>
  <c r="A66" i="13"/>
  <c r="E65" i="13"/>
  <c r="A65" i="13"/>
  <c r="E64" i="13"/>
  <c r="A64" i="13"/>
  <c r="E63" i="13"/>
  <c r="A63" i="13"/>
  <c r="E62" i="13"/>
  <c r="A62" i="13"/>
  <c r="E61" i="13"/>
  <c r="A61" i="13"/>
  <c r="E60" i="13"/>
  <c r="A60" i="13"/>
  <c r="E59" i="13"/>
  <c r="A59" i="13"/>
  <c r="E58" i="13"/>
  <c r="A58" i="13"/>
  <c r="E57" i="13"/>
  <c r="A57" i="13"/>
  <c r="E56" i="13"/>
  <c r="A56" i="13"/>
  <c r="E55" i="13"/>
  <c r="A55" i="13"/>
  <c r="E54" i="13"/>
  <c r="A54" i="13"/>
  <c r="E53" i="13"/>
  <c r="A53" i="13"/>
  <c r="E52" i="13"/>
  <c r="A52" i="13"/>
  <c r="E51" i="13"/>
  <c r="A51" i="13"/>
  <c r="E50" i="13"/>
  <c r="A50" i="13"/>
  <c r="E49" i="13"/>
  <c r="A49" i="13"/>
  <c r="E48" i="13"/>
  <c r="A48" i="13"/>
  <c r="E47" i="13"/>
  <c r="A47" i="13"/>
  <c r="E46" i="13"/>
  <c r="A46" i="13"/>
  <c r="E45" i="13"/>
  <c r="A45" i="13"/>
  <c r="E44" i="13"/>
  <c r="A44" i="13"/>
  <c r="E43" i="13"/>
  <c r="A43" i="13"/>
  <c r="E42" i="13"/>
  <c r="A42" i="13"/>
  <c r="E41" i="13"/>
  <c r="A41" i="13"/>
  <c r="E40" i="13"/>
  <c r="A40" i="13"/>
  <c r="E39" i="13"/>
  <c r="A39" i="13"/>
  <c r="E38" i="13"/>
  <c r="A38" i="13"/>
  <c r="E37" i="13"/>
  <c r="A37" i="13"/>
  <c r="E36" i="13"/>
  <c r="A36" i="13"/>
  <c r="E35" i="13"/>
  <c r="A35" i="13"/>
  <c r="E34" i="13"/>
  <c r="A34" i="13"/>
  <c r="E33" i="13"/>
  <c r="A33" i="13"/>
  <c r="E32" i="13"/>
  <c r="A32" i="13"/>
  <c r="E31" i="13"/>
  <c r="A31" i="13"/>
  <c r="E30" i="13"/>
  <c r="A30" i="13"/>
  <c r="E29" i="13"/>
  <c r="A29" i="13"/>
  <c r="E28" i="13"/>
  <c r="A28" i="13"/>
  <c r="E27" i="13"/>
  <c r="A27" i="13"/>
  <c r="E26" i="13"/>
  <c r="A26" i="13"/>
  <c r="E25" i="13"/>
  <c r="A25" i="13"/>
  <c r="E24" i="13"/>
  <c r="A24" i="13"/>
  <c r="E23" i="13"/>
  <c r="A23" i="13"/>
  <c r="E22" i="13"/>
  <c r="A22" i="13"/>
  <c r="E21" i="13"/>
  <c r="A21" i="13"/>
  <c r="E20" i="13"/>
  <c r="A20" i="13"/>
  <c r="E19" i="13"/>
  <c r="A19" i="13"/>
  <c r="E18" i="13"/>
  <c r="A18" i="13"/>
  <c r="E17" i="13"/>
  <c r="A17" i="13"/>
  <c r="E16" i="13"/>
  <c r="A16" i="13"/>
  <c r="E15" i="13"/>
  <c r="A15" i="13"/>
  <c r="E14" i="13"/>
  <c r="A14" i="13"/>
  <c r="E13" i="13"/>
  <c r="A13" i="13"/>
  <c r="E12" i="13"/>
  <c r="A12" i="13"/>
  <c r="E11" i="13"/>
  <c r="A11" i="13"/>
  <c r="E10" i="13"/>
  <c r="A10" i="13"/>
  <c r="E9" i="13"/>
  <c r="A9" i="13"/>
  <c r="E8" i="13"/>
  <c r="A8" i="13"/>
  <c r="E7" i="13"/>
  <c r="A7" i="13"/>
  <c r="E6" i="13"/>
  <c r="A6" i="13"/>
  <c r="D5" i="13"/>
  <c r="C5" i="13"/>
  <c r="B5" i="13"/>
  <c r="A3" i="13"/>
  <c r="A2" i="13"/>
  <c r="E101" i="3"/>
  <c r="A101" i="3"/>
  <c r="E100" i="3"/>
  <c r="E100" i="4" s="1"/>
  <c r="A100" i="3"/>
  <c r="E99" i="3"/>
  <c r="E99" i="4" s="1"/>
  <c r="A99" i="3"/>
  <c r="E98" i="3"/>
  <c r="E98" i="4" s="1"/>
  <c r="A98" i="3"/>
  <c r="E97" i="3"/>
  <c r="E97" i="4" s="1"/>
  <c r="A97" i="3"/>
  <c r="E96" i="3"/>
  <c r="A96" i="3"/>
  <c r="E95" i="3"/>
  <c r="A95" i="3"/>
  <c r="E94" i="3"/>
  <c r="E94" i="4" s="1"/>
  <c r="A94" i="3"/>
  <c r="E93" i="3"/>
  <c r="E93" i="4" s="1"/>
  <c r="A93" i="3"/>
  <c r="E92" i="3"/>
  <c r="E92" i="4" s="1"/>
  <c r="A92" i="3"/>
  <c r="E91" i="3"/>
  <c r="E91" i="4" s="1"/>
  <c r="A91" i="3"/>
  <c r="E90" i="3"/>
  <c r="A90" i="3"/>
  <c r="E89" i="3"/>
  <c r="A89" i="3"/>
  <c r="E88" i="3"/>
  <c r="E88" i="4" s="1"/>
  <c r="A88" i="3"/>
  <c r="E87" i="3"/>
  <c r="E87" i="4" s="1"/>
  <c r="A87" i="3"/>
  <c r="E86" i="3"/>
  <c r="E86" i="4" s="1"/>
  <c r="A86" i="3"/>
  <c r="E85" i="3"/>
  <c r="E85" i="4" s="1"/>
  <c r="A85" i="3"/>
  <c r="E84" i="3"/>
  <c r="A84" i="3"/>
  <c r="E83" i="3"/>
  <c r="A83" i="3"/>
  <c r="E82" i="3"/>
  <c r="E82" i="4" s="1"/>
  <c r="A82" i="3"/>
  <c r="E81" i="3"/>
  <c r="E81" i="4" s="1"/>
  <c r="A81" i="3"/>
  <c r="E80" i="3"/>
  <c r="E80" i="4" s="1"/>
  <c r="A80" i="3"/>
  <c r="E79" i="3"/>
  <c r="E79" i="4" s="1"/>
  <c r="A79" i="3"/>
  <c r="E78" i="3"/>
  <c r="A78" i="3"/>
  <c r="E77" i="3"/>
  <c r="A77" i="3"/>
  <c r="E76" i="3"/>
  <c r="E76" i="4" s="1"/>
  <c r="A76" i="3"/>
  <c r="E75" i="3"/>
  <c r="E75" i="4" s="1"/>
  <c r="A75" i="3"/>
  <c r="E74" i="3"/>
  <c r="E74" i="4" s="1"/>
  <c r="A74" i="3"/>
  <c r="E73" i="3"/>
  <c r="E73" i="4" s="1"/>
  <c r="A73" i="3"/>
  <c r="E72" i="3"/>
  <c r="A72" i="3"/>
  <c r="E71" i="3"/>
  <c r="A71" i="3"/>
  <c r="E70" i="3"/>
  <c r="E70" i="4" s="1"/>
  <c r="A70" i="3"/>
  <c r="E69" i="3"/>
  <c r="E69" i="4" s="1"/>
  <c r="A69" i="3"/>
  <c r="E68" i="3"/>
  <c r="E68" i="4" s="1"/>
  <c r="A68" i="3"/>
  <c r="E67" i="3"/>
  <c r="E67" i="4" s="1"/>
  <c r="A67" i="3"/>
  <c r="E66" i="3"/>
  <c r="A66" i="3"/>
  <c r="E65" i="3"/>
  <c r="A65" i="3"/>
  <c r="E64" i="3"/>
  <c r="E64" i="4" s="1"/>
  <c r="A64" i="3"/>
  <c r="E63" i="3"/>
  <c r="E63" i="4" s="1"/>
  <c r="A63" i="3"/>
  <c r="E62" i="3"/>
  <c r="E62" i="4" s="1"/>
  <c r="A62" i="3"/>
  <c r="E61" i="3"/>
  <c r="E61" i="4" s="1"/>
  <c r="A61" i="3"/>
  <c r="E60" i="3"/>
  <c r="A60" i="3"/>
  <c r="E59" i="3"/>
  <c r="A59" i="3"/>
  <c r="E58" i="3"/>
  <c r="E58" i="4" s="1"/>
  <c r="A58" i="3"/>
  <c r="E57" i="3"/>
  <c r="E57" i="4" s="1"/>
  <c r="A57" i="3"/>
  <c r="E56" i="3"/>
  <c r="E56" i="4" s="1"/>
  <c r="A56" i="3"/>
  <c r="E55" i="3"/>
  <c r="E55" i="4" s="1"/>
  <c r="A55" i="3"/>
  <c r="E54" i="3"/>
  <c r="A54" i="3"/>
  <c r="E53" i="3"/>
  <c r="A53" i="3"/>
  <c r="E52" i="3"/>
  <c r="E52" i="4" s="1"/>
  <c r="A52" i="3"/>
  <c r="E51" i="3"/>
  <c r="E51" i="4" s="1"/>
  <c r="A51" i="3"/>
  <c r="E50" i="3"/>
  <c r="E50" i="4" s="1"/>
  <c r="A50" i="3"/>
  <c r="E49" i="3"/>
  <c r="E49" i="4" s="1"/>
  <c r="A49" i="3"/>
  <c r="E48" i="3"/>
  <c r="A48" i="3"/>
  <c r="E47" i="3"/>
  <c r="A47" i="3"/>
  <c r="E46" i="3"/>
  <c r="E46" i="4" s="1"/>
  <c r="A46" i="3"/>
  <c r="E45" i="3"/>
  <c r="E45" i="4" s="1"/>
  <c r="A45" i="3"/>
  <c r="E44" i="3"/>
  <c r="E44" i="4" s="1"/>
  <c r="A44" i="3"/>
  <c r="E43" i="3"/>
  <c r="E43" i="4" s="1"/>
  <c r="A43" i="3"/>
  <c r="E42" i="3"/>
  <c r="A42" i="3"/>
  <c r="E41" i="3"/>
  <c r="A41" i="3"/>
  <c r="E40" i="3"/>
  <c r="E40" i="4" s="1"/>
  <c r="A40" i="3"/>
  <c r="E39" i="3"/>
  <c r="E39" i="4" s="1"/>
  <c r="A39" i="3"/>
  <c r="E38" i="3"/>
  <c r="E38" i="4" s="1"/>
  <c r="A38" i="3"/>
  <c r="E37" i="3"/>
  <c r="E37" i="4" s="1"/>
  <c r="A37" i="3"/>
  <c r="E36" i="3"/>
  <c r="A36" i="3"/>
  <c r="E35" i="3"/>
  <c r="A35" i="3"/>
  <c r="E34" i="3"/>
  <c r="E34" i="4" s="1"/>
  <c r="A34" i="3"/>
  <c r="E33" i="3"/>
  <c r="E33" i="4" s="1"/>
  <c r="A33" i="3"/>
  <c r="E32" i="3"/>
  <c r="E32" i="4" s="1"/>
  <c r="A32" i="3"/>
  <c r="E31" i="3"/>
  <c r="E31" i="4" s="1"/>
  <c r="A31" i="3"/>
  <c r="E30" i="3"/>
  <c r="A30" i="3"/>
  <c r="E29" i="3"/>
  <c r="A29" i="3"/>
  <c r="E28" i="3"/>
  <c r="E28" i="4" s="1"/>
  <c r="A28" i="3"/>
  <c r="E27" i="3"/>
  <c r="E27" i="4" s="1"/>
  <c r="A27" i="3"/>
  <c r="E26" i="3"/>
  <c r="E26" i="4" s="1"/>
  <c r="A26" i="3"/>
  <c r="E25" i="3"/>
  <c r="E25" i="4" s="1"/>
  <c r="A25" i="3"/>
  <c r="E24" i="3"/>
  <c r="A24" i="3"/>
  <c r="E23" i="3"/>
  <c r="A23" i="3"/>
  <c r="E22" i="3"/>
  <c r="E22" i="4" s="1"/>
  <c r="A22" i="3"/>
  <c r="E21" i="3"/>
  <c r="E21" i="4" s="1"/>
  <c r="A21" i="3"/>
  <c r="E20" i="3"/>
  <c r="E20" i="4" s="1"/>
  <c r="A20" i="3"/>
  <c r="E19" i="3"/>
  <c r="E19" i="4" s="1"/>
  <c r="A19" i="3"/>
  <c r="E18" i="3"/>
  <c r="A18" i="3"/>
  <c r="E17" i="3"/>
  <c r="A17" i="3"/>
  <c r="E16" i="3"/>
  <c r="E16" i="4" s="1"/>
  <c r="A16" i="3"/>
  <c r="E15" i="3"/>
  <c r="E15" i="4" s="1"/>
  <c r="A15" i="3"/>
  <c r="E14" i="3"/>
  <c r="E14" i="4" s="1"/>
  <c r="A14" i="3"/>
  <c r="E13" i="3"/>
  <c r="E13" i="4" s="1"/>
  <c r="A13" i="3"/>
  <c r="E12" i="3"/>
  <c r="A12" i="3"/>
  <c r="E11" i="3"/>
  <c r="A11" i="3"/>
  <c r="E10" i="3"/>
  <c r="E10" i="4" s="1"/>
  <c r="A10" i="3"/>
  <c r="E9" i="3"/>
  <c r="E9" i="4" s="1"/>
  <c r="A9" i="3"/>
  <c r="E8" i="3"/>
  <c r="E8" i="4" s="1"/>
  <c r="A8" i="3"/>
  <c r="E7" i="3"/>
  <c r="E7" i="4" s="1"/>
  <c r="A7" i="3"/>
  <c r="E6" i="3"/>
  <c r="A6" i="3"/>
  <c r="A3" i="3"/>
  <c r="A2" i="3"/>
  <c r="B5" i="3" s="1"/>
  <c r="E101" i="4"/>
  <c r="A101" i="4"/>
  <c r="A100" i="4"/>
  <c r="A99" i="4"/>
  <c r="A98" i="4"/>
  <c r="A97" i="4"/>
  <c r="E96" i="4"/>
  <c r="A96" i="4"/>
  <c r="E95" i="4"/>
  <c r="A95" i="4"/>
  <c r="A94" i="4"/>
  <c r="A93" i="4"/>
  <c r="A92" i="4"/>
  <c r="A91" i="4"/>
  <c r="E90" i="4"/>
  <c r="A90" i="4"/>
  <c r="E89" i="4"/>
  <c r="A89" i="4"/>
  <c r="A88" i="4"/>
  <c r="A87" i="4"/>
  <c r="A86" i="4"/>
  <c r="A85" i="4"/>
  <c r="E84" i="4"/>
  <c r="A84" i="4"/>
  <c r="E83" i="4"/>
  <c r="A83" i="4"/>
  <c r="A82" i="4"/>
  <c r="A81" i="4"/>
  <c r="A80" i="4"/>
  <c r="A79" i="4"/>
  <c r="E78" i="4"/>
  <c r="A78" i="4"/>
  <c r="E77" i="4"/>
  <c r="A77" i="4"/>
  <c r="A76" i="4"/>
  <c r="A75" i="4"/>
  <c r="A74" i="4"/>
  <c r="A73" i="4"/>
  <c r="E72" i="4"/>
  <c r="A72" i="4"/>
  <c r="E71" i="4"/>
  <c r="A71" i="4"/>
  <c r="A70" i="4"/>
  <c r="A69" i="4"/>
  <c r="A68" i="4"/>
  <c r="A67" i="4"/>
  <c r="E66" i="4"/>
  <c r="A66" i="4"/>
  <c r="E65" i="4"/>
  <c r="A65" i="4"/>
  <c r="A64" i="4"/>
  <c r="A63" i="4"/>
  <c r="A62" i="4"/>
  <c r="A61" i="4"/>
  <c r="E60" i="4"/>
  <c r="A60" i="4"/>
  <c r="E59" i="4"/>
  <c r="A59" i="4"/>
  <c r="A58" i="4"/>
  <c r="A57" i="4"/>
  <c r="A56" i="4"/>
  <c r="A55" i="4"/>
  <c r="E54" i="4"/>
  <c r="A54" i="4"/>
  <c r="E53" i="4"/>
  <c r="A53" i="4"/>
  <c r="A52" i="4"/>
  <c r="A51" i="4"/>
  <c r="A50" i="4"/>
  <c r="A49" i="4"/>
  <c r="E48" i="4"/>
  <c r="A48" i="4"/>
  <c r="E47" i="4"/>
  <c r="A47" i="4"/>
  <c r="A46" i="4"/>
  <c r="A45" i="4"/>
  <c r="A44" i="4"/>
  <c r="A43" i="4"/>
  <c r="E42" i="4"/>
  <c r="A42" i="4"/>
  <c r="E41" i="4"/>
  <c r="A41" i="4"/>
  <c r="A40" i="4"/>
  <c r="A39" i="4"/>
  <c r="A38" i="4"/>
  <c r="A37" i="4"/>
  <c r="E36" i="4"/>
  <c r="A36" i="4"/>
  <c r="E35" i="4"/>
  <c r="A35" i="4"/>
  <c r="A34" i="4"/>
  <c r="A33" i="4"/>
  <c r="A32" i="4"/>
  <c r="A31" i="4"/>
  <c r="E30" i="4"/>
  <c r="A30" i="4"/>
  <c r="E29" i="4"/>
  <c r="A29" i="4"/>
  <c r="A28" i="4"/>
  <c r="A27" i="4"/>
  <c r="A26" i="4"/>
  <c r="A25" i="4"/>
  <c r="E24" i="4"/>
  <c r="A24" i="4"/>
  <c r="E23" i="4"/>
  <c r="A23" i="4"/>
  <c r="A22" i="4"/>
  <c r="A21" i="4"/>
  <c r="A20" i="4"/>
  <c r="A19" i="4"/>
  <c r="E18" i="4"/>
  <c r="A18" i="4"/>
  <c r="E17" i="4"/>
  <c r="A17" i="4"/>
  <c r="A16" i="4"/>
  <c r="A15" i="4"/>
  <c r="A14" i="4"/>
  <c r="A13" i="4"/>
  <c r="E12" i="4"/>
  <c r="A12" i="4"/>
  <c r="E11" i="4"/>
  <c r="A11" i="4"/>
  <c r="A10" i="4"/>
  <c r="A9" i="4"/>
  <c r="A8" i="4"/>
  <c r="A7" i="4"/>
  <c r="E6" i="4"/>
  <c r="A6" i="4"/>
  <c r="D5" i="4"/>
  <c r="C5" i="4"/>
  <c r="B5" i="4"/>
  <c r="A3" i="4"/>
  <c r="A2" i="4"/>
  <c r="E101" i="5"/>
  <c r="A101" i="5"/>
  <c r="E100" i="5"/>
  <c r="A100" i="5"/>
  <c r="E99" i="5"/>
  <c r="A99" i="5"/>
  <c r="E98" i="5"/>
  <c r="A98" i="5"/>
  <c r="E97" i="5"/>
  <c r="A97" i="5"/>
  <c r="E96" i="5"/>
  <c r="A96" i="5"/>
  <c r="E95" i="5"/>
  <c r="A95" i="5"/>
  <c r="E94" i="5"/>
  <c r="A94" i="5"/>
  <c r="E93" i="5"/>
  <c r="A93" i="5"/>
  <c r="E92" i="5"/>
  <c r="A92" i="5"/>
  <c r="E91" i="5"/>
  <c r="A91" i="5"/>
  <c r="E90" i="5"/>
  <c r="A90" i="5"/>
  <c r="E89" i="5"/>
  <c r="A89" i="5"/>
  <c r="E88" i="5"/>
  <c r="A88" i="5"/>
  <c r="E87" i="5"/>
  <c r="A87" i="5"/>
  <c r="E86" i="5"/>
  <c r="A86" i="5"/>
  <c r="E85" i="5"/>
  <c r="A85" i="5"/>
  <c r="E84" i="5"/>
  <c r="A84" i="5"/>
  <c r="E83" i="5"/>
  <c r="A83" i="5"/>
  <c r="E82" i="5"/>
  <c r="A82" i="5"/>
  <c r="E81" i="5"/>
  <c r="A81" i="5"/>
  <c r="E80" i="5"/>
  <c r="A80" i="5"/>
  <c r="E79" i="5"/>
  <c r="A79" i="5"/>
  <c r="E78" i="5"/>
  <c r="A78" i="5"/>
  <c r="E77" i="5"/>
  <c r="A77" i="5"/>
  <c r="E76" i="5"/>
  <c r="A76" i="5"/>
  <c r="E75" i="5"/>
  <c r="A75" i="5"/>
  <c r="E74" i="5"/>
  <c r="A74" i="5"/>
  <c r="E73" i="5"/>
  <c r="A73" i="5"/>
  <c r="E72" i="5"/>
  <c r="A72" i="5"/>
  <c r="E71" i="5"/>
  <c r="A71" i="5"/>
  <c r="E70" i="5"/>
  <c r="A70" i="5"/>
  <c r="E69" i="5"/>
  <c r="A69" i="5"/>
  <c r="E68" i="5"/>
  <c r="A68" i="5"/>
  <c r="E67" i="5"/>
  <c r="A67" i="5"/>
  <c r="E66" i="5"/>
  <c r="A66" i="5"/>
  <c r="E65" i="5"/>
  <c r="A65" i="5"/>
  <c r="E64" i="5"/>
  <c r="A64" i="5"/>
  <c r="E63" i="5"/>
  <c r="A63" i="5"/>
  <c r="E62" i="5"/>
  <c r="A62" i="5"/>
  <c r="E61" i="5"/>
  <c r="A61" i="5"/>
  <c r="E60" i="5"/>
  <c r="A60" i="5"/>
  <c r="E59" i="5"/>
  <c r="A59" i="5"/>
  <c r="E58" i="5"/>
  <c r="A58" i="5"/>
  <c r="E57" i="5"/>
  <c r="A57" i="5"/>
  <c r="E56" i="5"/>
  <c r="A56" i="5"/>
  <c r="E55" i="5"/>
  <c r="A55" i="5"/>
  <c r="E54" i="5"/>
  <c r="A54" i="5"/>
  <c r="E53" i="5"/>
  <c r="A53" i="5"/>
  <c r="E52" i="5"/>
  <c r="A52" i="5"/>
  <c r="E51" i="5"/>
  <c r="A51" i="5"/>
  <c r="E50" i="5"/>
  <c r="A50" i="5"/>
  <c r="E49" i="5"/>
  <c r="A49" i="5"/>
  <c r="E48" i="5"/>
  <c r="A48" i="5"/>
  <c r="E47" i="5"/>
  <c r="A47" i="5"/>
  <c r="E46" i="5"/>
  <c r="A46" i="5"/>
  <c r="E45" i="5"/>
  <c r="A45" i="5"/>
  <c r="E44" i="5"/>
  <c r="A44" i="5"/>
  <c r="E43" i="5"/>
  <c r="A43" i="5"/>
  <c r="E42" i="5"/>
  <c r="A42" i="5"/>
  <c r="E41" i="5"/>
  <c r="A41" i="5"/>
  <c r="E40" i="5"/>
  <c r="A40" i="5"/>
  <c r="E39" i="5"/>
  <c r="A39" i="5"/>
  <c r="E38" i="5"/>
  <c r="A38" i="5"/>
  <c r="E37" i="5"/>
  <c r="A37" i="5"/>
  <c r="E36" i="5"/>
  <c r="A36" i="5"/>
  <c r="E35" i="5"/>
  <c r="A35" i="5"/>
  <c r="E34" i="5"/>
  <c r="A34" i="5"/>
  <c r="E33" i="5"/>
  <c r="A33" i="5"/>
  <c r="E32" i="5"/>
  <c r="A32" i="5"/>
  <c r="E31" i="5"/>
  <c r="A31" i="5"/>
  <c r="E30" i="5"/>
  <c r="A30" i="5"/>
  <c r="E29" i="5"/>
  <c r="A29" i="5"/>
  <c r="E28" i="5"/>
  <c r="A28" i="5"/>
  <c r="E27" i="5"/>
  <c r="A27" i="5"/>
  <c r="E26" i="5"/>
  <c r="A26" i="5"/>
  <c r="E25" i="5"/>
  <c r="A25" i="5"/>
  <c r="E24" i="5"/>
  <c r="A24" i="5"/>
  <c r="E23" i="5"/>
  <c r="A23" i="5"/>
  <c r="E22" i="5"/>
  <c r="A22" i="5"/>
  <c r="E21" i="5"/>
  <c r="A21" i="5"/>
  <c r="E20" i="5"/>
  <c r="A20" i="5"/>
  <c r="E19" i="5"/>
  <c r="A19" i="5"/>
  <c r="E18" i="5"/>
  <c r="A18" i="5"/>
  <c r="E17" i="5"/>
  <c r="A17" i="5"/>
  <c r="E16" i="5"/>
  <c r="A16" i="5"/>
  <c r="E15" i="5"/>
  <c r="A15" i="5"/>
  <c r="E14" i="5"/>
  <c r="A14" i="5"/>
  <c r="E13" i="5"/>
  <c r="A13" i="5"/>
  <c r="E12" i="5"/>
  <c r="A12" i="5"/>
  <c r="E11" i="5"/>
  <c r="A11" i="5"/>
  <c r="E10" i="5"/>
  <c r="A10" i="5"/>
  <c r="E9" i="5"/>
  <c r="A9" i="5"/>
  <c r="E8" i="5"/>
  <c r="A8" i="5"/>
  <c r="E7" i="5"/>
  <c r="A7" i="5"/>
  <c r="E6" i="5"/>
  <c r="A6" i="5"/>
  <c r="A3" i="5"/>
  <c r="A2" i="5"/>
  <c r="D5" i="5" s="1"/>
  <c r="E101" i="6"/>
  <c r="A101" i="6"/>
  <c r="E100" i="6"/>
  <c r="A100" i="6"/>
  <c r="E99" i="6"/>
  <c r="A99" i="6"/>
  <c r="E98" i="6"/>
  <c r="A98" i="6"/>
  <c r="E97" i="6"/>
  <c r="A97" i="6"/>
  <c r="E96" i="6"/>
  <c r="A96" i="6"/>
  <c r="E95" i="6"/>
  <c r="A95" i="6"/>
  <c r="E94" i="6"/>
  <c r="A94" i="6"/>
  <c r="E93" i="6"/>
  <c r="A93" i="6"/>
  <c r="E92" i="6"/>
  <c r="A92" i="6"/>
  <c r="E91" i="6"/>
  <c r="A91" i="6"/>
  <c r="E90" i="6"/>
  <c r="A90" i="6"/>
  <c r="E89" i="6"/>
  <c r="A89" i="6"/>
  <c r="E88" i="6"/>
  <c r="A88" i="6"/>
  <c r="E87" i="6"/>
  <c r="A87" i="6"/>
  <c r="E86" i="6"/>
  <c r="A86" i="6"/>
  <c r="E85" i="6"/>
  <c r="A85" i="6"/>
  <c r="E84" i="6"/>
  <c r="A84" i="6"/>
  <c r="E83" i="6"/>
  <c r="A83" i="6"/>
  <c r="E82" i="6"/>
  <c r="A82" i="6"/>
  <c r="E81" i="6"/>
  <c r="A81" i="6"/>
  <c r="E80" i="6"/>
  <c r="A80" i="6"/>
  <c r="E79" i="6"/>
  <c r="A79" i="6"/>
  <c r="E78" i="6"/>
  <c r="A78" i="6"/>
  <c r="E77" i="6"/>
  <c r="A77" i="6"/>
  <c r="E76" i="6"/>
  <c r="A76" i="6"/>
  <c r="E75" i="6"/>
  <c r="A75" i="6"/>
  <c r="E74" i="6"/>
  <c r="A74" i="6"/>
  <c r="E73" i="6"/>
  <c r="A73" i="6"/>
  <c r="E72" i="6"/>
  <c r="A72" i="6"/>
  <c r="E71" i="6"/>
  <c r="A71" i="6"/>
  <c r="E70" i="6"/>
  <c r="A70" i="6"/>
  <c r="E69" i="6"/>
  <c r="A69" i="6"/>
  <c r="E68" i="6"/>
  <c r="A68" i="6"/>
  <c r="E67" i="6"/>
  <c r="A67" i="6"/>
  <c r="E66" i="6"/>
  <c r="A66" i="6"/>
  <c r="E65" i="6"/>
  <c r="A65" i="6"/>
  <c r="E64" i="6"/>
  <c r="A64" i="6"/>
  <c r="E63" i="6"/>
  <c r="A63" i="6"/>
  <c r="E62" i="6"/>
  <c r="A62" i="6"/>
  <c r="E61" i="6"/>
  <c r="A61" i="6"/>
  <c r="E60" i="6"/>
  <c r="A60" i="6"/>
  <c r="E59" i="6"/>
  <c r="A59" i="6"/>
  <c r="E58" i="6"/>
  <c r="A58" i="6"/>
  <c r="E57" i="6"/>
  <c r="A57" i="6"/>
  <c r="E56" i="6"/>
  <c r="A56" i="6"/>
  <c r="E55" i="6"/>
  <c r="A55" i="6"/>
  <c r="E54" i="6"/>
  <c r="A54" i="6"/>
  <c r="E53" i="6"/>
  <c r="A53" i="6"/>
  <c r="E52" i="6"/>
  <c r="A52" i="6"/>
  <c r="E51" i="6"/>
  <c r="A51" i="6"/>
  <c r="E50" i="6"/>
  <c r="A50" i="6"/>
  <c r="E49" i="6"/>
  <c r="A49" i="6"/>
  <c r="E48" i="6"/>
  <c r="A48" i="6"/>
  <c r="E47" i="6"/>
  <c r="A47" i="6"/>
  <c r="E46" i="6"/>
  <c r="A46" i="6"/>
  <c r="E45" i="6"/>
  <c r="A45" i="6"/>
  <c r="E44" i="6"/>
  <c r="A44" i="6"/>
  <c r="E43" i="6"/>
  <c r="A43" i="6"/>
  <c r="E42" i="6"/>
  <c r="A42" i="6"/>
  <c r="E41" i="6"/>
  <c r="A41" i="6"/>
  <c r="E40" i="6"/>
  <c r="A40" i="6"/>
  <c r="E39" i="6"/>
  <c r="A39" i="6"/>
  <c r="E38" i="6"/>
  <c r="A38" i="6"/>
  <c r="E37" i="6"/>
  <c r="A37" i="6"/>
  <c r="E36" i="6"/>
  <c r="A36" i="6"/>
  <c r="E35" i="6"/>
  <c r="A35" i="6"/>
  <c r="E34" i="6"/>
  <c r="A34" i="6"/>
  <c r="E33" i="6"/>
  <c r="A33" i="6"/>
  <c r="E32" i="6"/>
  <c r="A32" i="6"/>
  <c r="E31" i="6"/>
  <c r="A31" i="6"/>
  <c r="E30" i="6"/>
  <c r="A30" i="6"/>
  <c r="E29" i="6"/>
  <c r="A29" i="6"/>
  <c r="E28" i="6"/>
  <c r="A28" i="6"/>
  <c r="E27" i="6"/>
  <c r="A27" i="6"/>
  <c r="E26" i="6"/>
  <c r="A26" i="6"/>
  <c r="E25" i="6"/>
  <c r="A25" i="6"/>
  <c r="E24" i="6"/>
  <c r="A24" i="6"/>
  <c r="E23" i="6"/>
  <c r="A23" i="6"/>
  <c r="E22" i="6"/>
  <c r="A22" i="6"/>
  <c r="E21" i="6"/>
  <c r="A21" i="6"/>
  <c r="E20" i="6"/>
  <c r="A20" i="6"/>
  <c r="E19" i="6"/>
  <c r="A19" i="6"/>
  <c r="E18" i="6"/>
  <c r="A18" i="6"/>
  <c r="E17" i="6"/>
  <c r="A17" i="6"/>
  <c r="E16" i="6"/>
  <c r="A16" i="6"/>
  <c r="E15" i="6"/>
  <c r="A15" i="6"/>
  <c r="E14" i="6"/>
  <c r="A14" i="6"/>
  <c r="E13" i="6"/>
  <c r="A13" i="6"/>
  <c r="E12" i="6"/>
  <c r="A12" i="6"/>
  <c r="E11" i="6"/>
  <c r="A11" i="6"/>
  <c r="E10" i="6"/>
  <c r="A10" i="6"/>
  <c r="E9" i="6"/>
  <c r="A9" i="6"/>
  <c r="E8" i="6"/>
  <c r="A8" i="6"/>
  <c r="E7" i="6"/>
  <c r="A7" i="6"/>
  <c r="E6" i="6"/>
  <c r="A6" i="6"/>
  <c r="D5" i="6"/>
  <c r="C5" i="6"/>
  <c r="B5" i="6"/>
  <c r="A3" i="6"/>
  <c r="A2" i="6"/>
  <c r="E101" i="7"/>
  <c r="A101" i="7"/>
  <c r="E100" i="7"/>
  <c r="A100" i="7"/>
  <c r="E99" i="7"/>
  <c r="A99" i="7"/>
  <c r="E98" i="7"/>
  <c r="A98" i="7"/>
  <c r="E97" i="7"/>
  <c r="A97" i="7"/>
  <c r="E96" i="7"/>
  <c r="A96" i="7"/>
  <c r="E95" i="7"/>
  <c r="A95" i="7"/>
  <c r="E94" i="7"/>
  <c r="A94" i="7"/>
  <c r="E93" i="7"/>
  <c r="A93" i="7"/>
  <c r="E92" i="7"/>
  <c r="A92" i="7"/>
  <c r="E91" i="7"/>
  <c r="A91" i="7"/>
  <c r="E90" i="7"/>
  <c r="A90" i="7"/>
  <c r="E89" i="7"/>
  <c r="A89" i="7"/>
  <c r="E88" i="7"/>
  <c r="A88" i="7"/>
  <c r="E87" i="7"/>
  <c r="A87" i="7"/>
  <c r="E86" i="7"/>
  <c r="A86" i="7"/>
  <c r="E85" i="7"/>
  <c r="A85" i="7"/>
  <c r="E84" i="7"/>
  <c r="A84" i="7"/>
  <c r="E83" i="7"/>
  <c r="A83" i="7"/>
  <c r="E82" i="7"/>
  <c r="A82" i="7"/>
  <c r="E81" i="7"/>
  <c r="A81" i="7"/>
  <c r="E80" i="7"/>
  <c r="A80" i="7"/>
  <c r="E79" i="7"/>
  <c r="A79" i="7"/>
  <c r="E78" i="7"/>
  <c r="A78" i="7"/>
  <c r="E77" i="7"/>
  <c r="A77" i="7"/>
  <c r="E76" i="7"/>
  <c r="A76" i="7"/>
  <c r="E75" i="7"/>
  <c r="A75" i="7"/>
  <c r="E74" i="7"/>
  <c r="A74" i="7"/>
  <c r="E73" i="7"/>
  <c r="A73" i="7"/>
  <c r="E72" i="7"/>
  <c r="A72" i="7"/>
  <c r="E71" i="7"/>
  <c r="A71" i="7"/>
  <c r="E70" i="7"/>
  <c r="A70" i="7"/>
  <c r="E69" i="7"/>
  <c r="A69" i="7"/>
  <c r="E68" i="7"/>
  <c r="A68" i="7"/>
  <c r="E67" i="7"/>
  <c r="A67" i="7"/>
  <c r="E66" i="7"/>
  <c r="A66" i="7"/>
  <c r="E65" i="7"/>
  <c r="A65" i="7"/>
  <c r="E64" i="7"/>
  <c r="A64" i="7"/>
  <c r="E63" i="7"/>
  <c r="A63" i="7"/>
  <c r="E62" i="7"/>
  <c r="A62" i="7"/>
  <c r="E61" i="7"/>
  <c r="A61" i="7"/>
  <c r="E60" i="7"/>
  <c r="A60" i="7"/>
  <c r="E59" i="7"/>
  <c r="A59" i="7"/>
  <c r="E58" i="7"/>
  <c r="A58" i="7"/>
  <c r="E57" i="7"/>
  <c r="A57" i="7"/>
  <c r="E56" i="7"/>
  <c r="A56" i="7"/>
  <c r="E55" i="7"/>
  <c r="A55" i="7"/>
  <c r="E54" i="7"/>
  <c r="A54" i="7"/>
  <c r="E53" i="7"/>
  <c r="A53" i="7"/>
  <c r="E52" i="7"/>
  <c r="A52" i="7"/>
  <c r="E51" i="7"/>
  <c r="A51" i="7"/>
  <c r="E50" i="7"/>
  <c r="A50" i="7"/>
  <c r="E49" i="7"/>
  <c r="A49" i="7"/>
  <c r="E48" i="7"/>
  <c r="A48" i="7"/>
  <c r="E47" i="7"/>
  <c r="A47" i="7"/>
  <c r="E46" i="7"/>
  <c r="A46" i="7"/>
  <c r="E45" i="7"/>
  <c r="A45" i="7"/>
  <c r="E44" i="7"/>
  <c r="A44" i="7"/>
  <c r="E43" i="7"/>
  <c r="A43" i="7"/>
  <c r="E42" i="7"/>
  <c r="A42" i="7"/>
  <c r="E41" i="7"/>
  <c r="A41" i="7"/>
  <c r="E40" i="7"/>
  <c r="A40" i="7"/>
  <c r="E39" i="7"/>
  <c r="A39" i="7"/>
  <c r="E38" i="7"/>
  <c r="A38" i="7"/>
  <c r="E37" i="7"/>
  <c r="A37" i="7"/>
  <c r="E36" i="7"/>
  <c r="A36" i="7"/>
  <c r="E35" i="7"/>
  <c r="A35" i="7"/>
  <c r="E34" i="7"/>
  <c r="A34" i="7"/>
  <c r="E33" i="7"/>
  <c r="A33" i="7"/>
  <c r="E32" i="7"/>
  <c r="A32" i="7"/>
  <c r="E31" i="7"/>
  <c r="A31" i="7"/>
  <c r="E30" i="7"/>
  <c r="A30" i="7"/>
  <c r="E29" i="7"/>
  <c r="A29" i="7"/>
  <c r="E28" i="7"/>
  <c r="A28" i="7"/>
  <c r="E27" i="7"/>
  <c r="A27" i="7"/>
  <c r="E26" i="7"/>
  <c r="A26" i="7"/>
  <c r="E25" i="7"/>
  <c r="A25" i="7"/>
  <c r="E24" i="7"/>
  <c r="A24" i="7"/>
  <c r="E23" i="7"/>
  <c r="A23" i="7"/>
  <c r="E22" i="7"/>
  <c r="A22" i="7"/>
  <c r="E21" i="7"/>
  <c r="A21" i="7"/>
  <c r="E20" i="7"/>
  <c r="A20" i="7"/>
  <c r="E19" i="7"/>
  <c r="A19" i="7"/>
  <c r="E18" i="7"/>
  <c r="A18" i="7"/>
  <c r="E17" i="7"/>
  <c r="A17" i="7"/>
  <c r="E16" i="7"/>
  <c r="A16" i="7"/>
  <c r="E15" i="7"/>
  <c r="A15" i="7"/>
  <c r="E14" i="7"/>
  <c r="A14" i="7"/>
  <c r="E13" i="7"/>
  <c r="A13" i="7"/>
  <c r="E12" i="7"/>
  <c r="A12" i="7"/>
  <c r="E11" i="7"/>
  <c r="A11" i="7"/>
  <c r="E10" i="7"/>
  <c r="A10" i="7"/>
  <c r="E9" i="7"/>
  <c r="A9" i="7"/>
  <c r="E8" i="7"/>
  <c r="A8" i="7"/>
  <c r="E7" i="7"/>
  <c r="A7" i="7"/>
  <c r="E6" i="7"/>
  <c r="A6" i="7"/>
  <c r="D5" i="7"/>
  <c r="C5" i="7"/>
  <c r="B5" i="7"/>
  <c r="A3" i="7"/>
  <c r="A2" i="7"/>
  <c r="E101" i="17"/>
  <c r="A101" i="17"/>
  <c r="E100" i="17"/>
  <c r="A100" i="17"/>
  <c r="E99" i="17"/>
  <c r="A99" i="17"/>
  <c r="E98" i="17"/>
  <c r="A98" i="17"/>
  <c r="E97" i="17"/>
  <c r="A97" i="17"/>
  <c r="E96" i="17"/>
  <c r="A96" i="17"/>
  <c r="E95" i="17"/>
  <c r="A95" i="17"/>
  <c r="E94" i="17"/>
  <c r="A94" i="17"/>
  <c r="E93" i="17"/>
  <c r="A93" i="17"/>
  <c r="E92" i="17"/>
  <c r="A92" i="17"/>
  <c r="E91" i="17"/>
  <c r="A91" i="17"/>
  <c r="E90" i="17"/>
  <c r="A90" i="17"/>
  <c r="E89" i="17"/>
  <c r="A89" i="17"/>
  <c r="E88" i="17"/>
  <c r="A88" i="17"/>
  <c r="E87" i="17"/>
  <c r="A87" i="17"/>
  <c r="E86" i="17"/>
  <c r="A86" i="17"/>
  <c r="E85" i="17"/>
  <c r="A85" i="17"/>
  <c r="E84" i="17"/>
  <c r="A84" i="17"/>
  <c r="E83" i="17"/>
  <c r="A83" i="17"/>
  <c r="E82" i="17"/>
  <c r="A82" i="17"/>
  <c r="E81" i="17"/>
  <c r="A81" i="17"/>
  <c r="E80" i="17"/>
  <c r="A80" i="17"/>
  <c r="E79" i="17"/>
  <c r="A79" i="17"/>
  <c r="E78" i="17"/>
  <c r="A78" i="17"/>
  <c r="E77" i="17"/>
  <c r="A77" i="17"/>
  <c r="E76" i="17"/>
  <c r="A76" i="17"/>
  <c r="E75" i="17"/>
  <c r="A75" i="17"/>
  <c r="E74" i="17"/>
  <c r="A74" i="17"/>
  <c r="E73" i="17"/>
  <c r="A73" i="17"/>
  <c r="E72" i="17"/>
  <c r="A72" i="17"/>
  <c r="E71" i="17"/>
  <c r="A71" i="17"/>
  <c r="E70" i="17"/>
  <c r="A70" i="17"/>
  <c r="E69" i="17"/>
  <c r="A69" i="17"/>
  <c r="E68" i="17"/>
  <c r="A68" i="17"/>
  <c r="E67" i="17"/>
  <c r="A67" i="17"/>
  <c r="E66" i="17"/>
  <c r="A66" i="17"/>
  <c r="E65" i="17"/>
  <c r="A65" i="17"/>
  <c r="E64" i="17"/>
  <c r="A64" i="17"/>
  <c r="E63" i="17"/>
  <c r="A63" i="17"/>
  <c r="E62" i="17"/>
  <c r="A62" i="17"/>
  <c r="E61" i="17"/>
  <c r="A61" i="17"/>
  <c r="E60" i="17"/>
  <c r="A60" i="17"/>
  <c r="E59" i="17"/>
  <c r="A59" i="17"/>
  <c r="E58" i="17"/>
  <c r="A58" i="17"/>
  <c r="E57" i="17"/>
  <c r="A57" i="17"/>
  <c r="E56" i="17"/>
  <c r="A56" i="17"/>
  <c r="E55" i="17"/>
  <c r="A55" i="17"/>
  <c r="E54" i="17"/>
  <c r="A54" i="17"/>
  <c r="E53" i="17"/>
  <c r="A53" i="17"/>
  <c r="E52" i="17"/>
  <c r="A52" i="17"/>
  <c r="E51" i="17"/>
  <c r="A51" i="17"/>
  <c r="E50" i="17"/>
  <c r="A50" i="17"/>
  <c r="E49" i="17"/>
  <c r="A49" i="17"/>
  <c r="E48" i="17"/>
  <c r="A48" i="17"/>
  <c r="E47" i="17"/>
  <c r="A47" i="17"/>
  <c r="E46" i="17"/>
  <c r="A46" i="17"/>
  <c r="E45" i="17"/>
  <c r="A45" i="17"/>
  <c r="E44" i="17"/>
  <c r="A44" i="17"/>
  <c r="E43" i="17"/>
  <c r="A43" i="17"/>
  <c r="E42" i="17"/>
  <c r="A42" i="17"/>
  <c r="E41" i="17"/>
  <c r="A41" i="17"/>
  <c r="E40" i="17"/>
  <c r="A40" i="17"/>
  <c r="E39" i="17"/>
  <c r="A39" i="17"/>
  <c r="E38" i="17"/>
  <c r="A38" i="17"/>
  <c r="E37" i="17"/>
  <c r="A37" i="17"/>
  <c r="E36" i="17"/>
  <c r="A36" i="17"/>
  <c r="E35" i="17"/>
  <c r="A35" i="17"/>
  <c r="E34" i="17"/>
  <c r="A34" i="17"/>
  <c r="E33" i="17"/>
  <c r="A33" i="17"/>
  <c r="E32" i="17"/>
  <c r="A32" i="17"/>
  <c r="E31" i="17"/>
  <c r="A31" i="17"/>
  <c r="E30" i="17"/>
  <c r="A30" i="17"/>
  <c r="E29" i="17"/>
  <c r="A29" i="17"/>
  <c r="E28" i="17"/>
  <c r="A28" i="17"/>
  <c r="E27" i="17"/>
  <c r="A27" i="17"/>
  <c r="E26" i="17"/>
  <c r="A26" i="17"/>
  <c r="E25" i="17"/>
  <c r="A25" i="17"/>
  <c r="E24" i="17"/>
  <c r="A24" i="17"/>
  <c r="E23" i="17"/>
  <c r="A23" i="17"/>
  <c r="E22" i="17"/>
  <c r="A22" i="17"/>
  <c r="E21" i="17"/>
  <c r="A21" i="17"/>
  <c r="E20" i="17"/>
  <c r="A20" i="17"/>
  <c r="E19" i="17"/>
  <c r="A19" i="17"/>
  <c r="E18" i="17"/>
  <c r="A18" i="17"/>
  <c r="E17" i="17"/>
  <c r="A17" i="17"/>
  <c r="E16" i="17"/>
  <c r="A16" i="17"/>
  <c r="E15" i="17"/>
  <c r="A15" i="17"/>
  <c r="E14" i="17"/>
  <c r="A14" i="17"/>
  <c r="E13" i="17"/>
  <c r="A13" i="17"/>
  <c r="E12" i="17"/>
  <c r="A12" i="17"/>
  <c r="E11" i="17"/>
  <c r="A11" i="17"/>
  <c r="E10" i="17"/>
  <c r="A10" i="17"/>
  <c r="E9" i="17"/>
  <c r="A9" i="17"/>
  <c r="E8" i="17"/>
  <c r="A8" i="17"/>
  <c r="E7" i="17"/>
  <c r="A7" i="17"/>
  <c r="E6" i="17"/>
  <c r="A6" i="17"/>
  <c r="B5" i="17"/>
  <c r="A3" i="17"/>
  <c r="A2" i="17"/>
  <c r="C5" i="17" s="1"/>
  <c r="E101" i="18"/>
  <c r="A101" i="18"/>
  <c r="E100" i="18"/>
  <c r="A100" i="18"/>
  <c r="E99" i="18"/>
  <c r="A99" i="18"/>
  <c r="E98" i="18"/>
  <c r="A98" i="18"/>
  <c r="E97" i="18"/>
  <c r="A97" i="18"/>
  <c r="E96" i="18"/>
  <c r="A96" i="18"/>
  <c r="E95" i="18"/>
  <c r="A95" i="18"/>
  <c r="E94" i="18"/>
  <c r="A94" i="18"/>
  <c r="E93" i="18"/>
  <c r="A93" i="18"/>
  <c r="E92" i="18"/>
  <c r="A92" i="18"/>
  <c r="E91" i="18"/>
  <c r="A91" i="18"/>
  <c r="E90" i="18"/>
  <c r="A90" i="18"/>
  <c r="E89" i="18"/>
  <c r="A89" i="18"/>
  <c r="E88" i="18"/>
  <c r="A88" i="18"/>
  <c r="E87" i="18"/>
  <c r="A87" i="18"/>
  <c r="E86" i="18"/>
  <c r="A86" i="18"/>
  <c r="E85" i="18"/>
  <c r="A85" i="18"/>
  <c r="E84" i="18"/>
  <c r="A84" i="18"/>
  <c r="E83" i="18"/>
  <c r="A83" i="18"/>
  <c r="E82" i="18"/>
  <c r="A82" i="18"/>
  <c r="E81" i="18"/>
  <c r="A81" i="18"/>
  <c r="E80" i="18"/>
  <c r="A80" i="18"/>
  <c r="E79" i="18"/>
  <c r="A79" i="18"/>
  <c r="E78" i="18"/>
  <c r="A78" i="18"/>
  <c r="E77" i="18"/>
  <c r="A77" i="18"/>
  <c r="E76" i="18"/>
  <c r="A76" i="18"/>
  <c r="E75" i="18"/>
  <c r="A75" i="18"/>
  <c r="E74" i="18"/>
  <c r="A74" i="18"/>
  <c r="E73" i="18"/>
  <c r="A73" i="18"/>
  <c r="E72" i="18"/>
  <c r="A72" i="18"/>
  <c r="E71" i="18"/>
  <c r="A71" i="18"/>
  <c r="E70" i="18"/>
  <c r="A70" i="18"/>
  <c r="E69" i="18"/>
  <c r="A69" i="18"/>
  <c r="E68" i="18"/>
  <c r="A68" i="18"/>
  <c r="E67" i="18"/>
  <c r="A67" i="18"/>
  <c r="E66" i="18"/>
  <c r="A66" i="18"/>
  <c r="E65" i="18"/>
  <c r="A65" i="18"/>
  <c r="E64" i="18"/>
  <c r="A64" i="18"/>
  <c r="E63" i="18"/>
  <c r="A63" i="18"/>
  <c r="E62" i="18"/>
  <c r="A62" i="18"/>
  <c r="E61" i="18"/>
  <c r="A61" i="18"/>
  <c r="E60" i="18"/>
  <c r="A60" i="18"/>
  <c r="E59" i="18"/>
  <c r="A59" i="18"/>
  <c r="E58" i="18"/>
  <c r="A58" i="18"/>
  <c r="E57" i="18"/>
  <c r="A57" i="18"/>
  <c r="E56" i="18"/>
  <c r="A56" i="18"/>
  <c r="E55" i="18"/>
  <c r="A55" i="18"/>
  <c r="E54" i="18"/>
  <c r="A54" i="18"/>
  <c r="E53" i="18"/>
  <c r="A53" i="18"/>
  <c r="E52" i="18"/>
  <c r="A52" i="18"/>
  <c r="E51" i="18"/>
  <c r="A51" i="18"/>
  <c r="E50" i="18"/>
  <c r="A50" i="18"/>
  <c r="E49" i="18"/>
  <c r="A49" i="18"/>
  <c r="E48" i="18"/>
  <c r="A48" i="18"/>
  <c r="E47" i="18"/>
  <c r="A47" i="18"/>
  <c r="E46" i="18"/>
  <c r="A46" i="18"/>
  <c r="E45" i="18"/>
  <c r="A45" i="18"/>
  <c r="E44" i="18"/>
  <c r="A44" i="18"/>
  <c r="E43" i="18"/>
  <c r="A43" i="18"/>
  <c r="E42" i="18"/>
  <c r="A42" i="18"/>
  <c r="E41" i="18"/>
  <c r="A41" i="18"/>
  <c r="E40" i="18"/>
  <c r="A40" i="18"/>
  <c r="E39" i="18"/>
  <c r="A39" i="18"/>
  <c r="E38" i="18"/>
  <c r="A38" i="18"/>
  <c r="E37" i="18"/>
  <c r="A37" i="18"/>
  <c r="E36" i="18"/>
  <c r="A36" i="18"/>
  <c r="E35" i="18"/>
  <c r="A35" i="18"/>
  <c r="E34" i="18"/>
  <c r="A34" i="18"/>
  <c r="E33" i="18"/>
  <c r="A33" i="18"/>
  <c r="E32" i="18"/>
  <c r="A32" i="18"/>
  <c r="E31" i="18"/>
  <c r="A31" i="18"/>
  <c r="E30" i="18"/>
  <c r="A30" i="18"/>
  <c r="E29" i="18"/>
  <c r="A29" i="18"/>
  <c r="E28" i="18"/>
  <c r="A28" i="18"/>
  <c r="E27" i="18"/>
  <c r="A27" i="18"/>
  <c r="E26" i="18"/>
  <c r="A26" i="18"/>
  <c r="E25" i="18"/>
  <c r="A25" i="18"/>
  <c r="E24" i="18"/>
  <c r="A24" i="18"/>
  <c r="E23" i="18"/>
  <c r="A23" i="18"/>
  <c r="E22" i="18"/>
  <c r="A22" i="18"/>
  <c r="E21" i="18"/>
  <c r="A21" i="18"/>
  <c r="E20" i="18"/>
  <c r="A20" i="18"/>
  <c r="E19" i="18"/>
  <c r="A19" i="18"/>
  <c r="E18" i="18"/>
  <c r="A18" i="18"/>
  <c r="E17" i="18"/>
  <c r="A17" i="18"/>
  <c r="E16" i="18"/>
  <c r="A16" i="18"/>
  <c r="E15" i="18"/>
  <c r="A15" i="18"/>
  <c r="E14" i="18"/>
  <c r="A14" i="18"/>
  <c r="E13" i="18"/>
  <c r="A13" i="18"/>
  <c r="E12" i="18"/>
  <c r="A12" i="18"/>
  <c r="E11" i="18"/>
  <c r="A11" i="18"/>
  <c r="E10" i="18"/>
  <c r="A10" i="18"/>
  <c r="E9" i="18"/>
  <c r="A9" i="18"/>
  <c r="E8" i="18"/>
  <c r="A8" i="18"/>
  <c r="E7" i="18"/>
  <c r="A7" i="18"/>
  <c r="E6" i="18"/>
  <c r="A6" i="18"/>
  <c r="D5" i="18"/>
  <c r="C5" i="18"/>
  <c r="B5" i="18"/>
  <c r="A3" i="18"/>
  <c r="A2" i="18"/>
  <c r="E101" i="16"/>
  <c r="A101" i="16"/>
  <c r="E100" i="16"/>
  <c r="A100" i="16"/>
  <c r="E99" i="16"/>
  <c r="A99" i="16"/>
  <c r="E98" i="16"/>
  <c r="A98" i="16"/>
  <c r="E97" i="16"/>
  <c r="A97" i="16"/>
  <c r="E96" i="16"/>
  <c r="A96" i="16"/>
  <c r="E95" i="16"/>
  <c r="A95" i="16"/>
  <c r="E94" i="16"/>
  <c r="A94" i="16"/>
  <c r="E93" i="16"/>
  <c r="A93" i="16"/>
  <c r="E92" i="16"/>
  <c r="A92" i="16"/>
  <c r="E91" i="16"/>
  <c r="A91" i="16"/>
  <c r="E90" i="16"/>
  <c r="A90" i="16"/>
  <c r="E89" i="16"/>
  <c r="A89" i="16"/>
  <c r="E88" i="16"/>
  <c r="A88" i="16"/>
  <c r="E87" i="16"/>
  <c r="A87" i="16"/>
  <c r="E86" i="16"/>
  <c r="A86" i="16"/>
  <c r="E85" i="16"/>
  <c r="A85" i="16"/>
  <c r="E84" i="16"/>
  <c r="A84" i="16"/>
  <c r="E83" i="16"/>
  <c r="A83" i="16"/>
  <c r="E82" i="16"/>
  <c r="A82" i="16"/>
  <c r="E81" i="16"/>
  <c r="A81" i="16"/>
  <c r="E80" i="16"/>
  <c r="A80" i="16"/>
  <c r="E79" i="16"/>
  <c r="A79" i="16"/>
  <c r="E78" i="16"/>
  <c r="A78" i="16"/>
  <c r="E77" i="16"/>
  <c r="A77" i="16"/>
  <c r="E76" i="16"/>
  <c r="A76" i="16"/>
  <c r="E75" i="16"/>
  <c r="A75" i="16"/>
  <c r="E74" i="16"/>
  <c r="A74" i="16"/>
  <c r="E73" i="16"/>
  <c r="A73" i="16"/>
  <c r="E72" i="16"/>
  <c r="A72" i="16"/>
  <c r="E71" i="16"/>
  <c r="A71" i="16"/>
  <c r="E70" i="16"/>
  <c r="A70" i="16"/>
  <c r="E69" i="16"/>
  <c r="A69" i="16"/>
  <c r="E68" i="16"/>
  <c r="A68" i="16"/>
  <c r="E67" i="16"/>
  <c r="A67" i="16"/>
  <c r="E66" i="16"/>
  <c r="A66" i="16"/>
  <c r="E65" i="16"/>
  <c r="A65" i="16"/>
  <c r="E64" i="16"/>
  <c r="A64" i="16"/>
  <c r="E63" i="16"/>
  <c r="A63" i="16"/>
  <c r="E62" i="16"/>
  <c r="A62" i="16"/>
  <c r="E61" i="16"/>
  <c r="A61" i="16"/>
  <c r="E60" i="16"/>
  <c r="A60" i="16"/>
  <c r="E59" i="16"/>
  <c r="A59" i="16"/>
  <c r="E58" i="16"/>
  <c r="A58" i="16"/>
  <c r="E57" i="16"/>
  <c r="A57" i="16"/>
  <c r="E56" i="16"/>
  <c r="A56" i="16"/>
  <c r="E55" i="16"/>
  <c r="A55" i="16"/>
  <c r="E54" i="16"/>
  <c r="A54" i="16"/>
  <c r="E53" i="16"/>
  <c r="A53" i="16"/>
  <c r="E52" i="16"/>
  <c r="A52" i="16"/>
  <c r="E51" i="16"/>
  <c r="A51" i="16"/>
  <c r="E50" i="16"/>
  <c r="A50" i="16"/>
  <c r="E49" i="16"/>
  <c r="A49" i="16"/>
  <c r="E48" i="16"/>
  <c r="A48" i="16"/>
  <c r="E47" i="16"/>
  <c r="A47" i="16"/>
  <c r="E46" i="16"/>
  <c r="A46" i="16"/>
  <c r="E45" i="16"/>
  <c r="A45" i="16"/>
  <c r="E44" i="16"/>
  <c r="A44" i="16"/>
  <c r="E43" i="16"/>
  <c r="A43" i="16"/>
  <c r="E42" i="16"/>
  <c r="A42" i="16"/>
  <c r="E41" i="16"/>
  <c r="A41" i="16"/>
  <c r="E40" i="16"/>
  <c r="A40" i="16"/>
  <c r="E39" i="16"/>
  <c r="A39" i="16"/>
  <c r="E38" i="16"/>
  <c r="A38" i="16"/>
  <c r="E37" i="16"/>
  <c r="A37" i="16"/>
  <c r="E36" i="16"/>
  <c r="A36" i="16"/>
  <c r="E35" i="16"/>
  <c r="A35" i="16"/>
  <c r="E34" i="16"/>
  <c r="A34" i="16"/>
  <c r="E33" i="16"/>
  <c r="A33" i="16"/>
  <c r="E32" i="16"/>
  <c r="A32" i="16"/>
  <c r="E31" i="16"/>
  <c r="A31" i="16"/>
  <c r="E30" i="16"/>
  <c r="A30" i="16"/>
  <c r="E29" i="16"/>
  <c r="A29" i="16"/>
  <c r="E28" i="16"/>
  <c r="A28" i="16"/>
  <c r="E27" i="16"/>
  <c r="A27" i="16"/>
  <c r="E26" i="16"/>
  <c r="A26" i="16"/>
  <c r="E25" i="16"/>
  <c r="A25" i="16"/>
  <c r="E24" i="16"/>
  <c r="A24" i="16"/>
  <c r="E23" i="16"/>
  <c r="A23" i="16"/>
  <c r="E22" i="16"/>
  <c r="A22" i="16"/>
  <c r="E21" i="16"/>
  <c r="A21" i="16"/>
  <c r="E20" i="16"/>
  <c r="A20" i="16"/>
  <c r="E19" i="16"/>
  <c r="A19" i="16"/>
  <c r="E18" i="16"/>
  <c r="A18" i="16"/>
  <c r="E17" i="16"/>
  <c r="A17" i="16"/>
  <c r="E16" i="16"/>
  <c r="A16" i="16"/>
  <c r="E15" i="16"/>
  <c r="A15" i="16"/>
  <c r="E14" i="16"/>
  <c r="A14" i="16"/>
  <c r="E13" i="16"/>
  <c r="A13" i="16"/>
  <c r="E12" i="16"/>
  <c r="A12" i="16"/>
  <c r="E11" i="16"/>
  <c r="A11" i="16"/>
  <c r="E10" i="16"/>
  <c r="A10" i="16"/>
  <c r="E9" i="16"/>
  <c r="A9" i="16"/>
  <c r="E8" i="16"/>
  <c r="A8" i="16"/>
  <c r="E7" i="16"/>
  <c r="A7" i="16"/>
  <c r="E6" i="16"/>
  <c r="A6" i="16"/>
  <c r="A3" i="16"/>
  <c r="A2" i="16"/>
  <c r="D5" i="16" s="1"/>
  <c r="E101" i="8"/>
  <c r="A101" i="8"/>
  <c r="E100" i="8"/>
  <c r="A100" i="8"/>
  <c r="E99" i="8"/>
  <c r="A99" i="8"/>
  <c r="E98" i="8"/>
  <c r="A98" i="8"/>
  <c r="E97" i="8"/>
  <c r="A97" i="8"/>
  <c r="E96" i="8"/>
  <c r="A96" i="8"/>
  <c r="E95" i="8"/>
  <c r="A95" i="8"/>
  <c r="E94" i="8"/>
  <c r="A94" i="8"/>
  <c r="E93" i="8"/>
  <c r="A93" i="8"/>
  <c r="E92" i="8"/>
  <c r="A92" i="8"/>
  <c r="E91" i="8"/>
  <c r="A91" i="8"/>
  <c r="E90" i="8"/>
  <c r="A90" i="8"/>
  <c r="E89" i="8"/>
  <c r="A89" i="8"/>
  <c r="E88" i="8"/>
  <c r="A88" i="8"/>
  <c r="E87" i="8"/>
  <c r="A87" i="8"/>
  <c r="E86" i="8"/>
  <c r="A86" i="8"/>
  <c r="E85" i="8"/>
  <c r="A85" i="8"/>
  <c r="E84" i="8"/>
  <c r="A84" i="8"/>
  <c r="E83" i="8"/>
  <c r="A83" i="8"/>
  <c r="E82" i="8"/>
  <c r="A82" i="8"/>
  <c r="E81" i="8"/>
  <c r="A81" i="8"/>
  <c r="E80" i="8"/>
  <c r="A80" i="8"/>
  <c r="E79" i="8"/>
  <c r="A79" i="8"/>
  <c r="E78" i="8"/>
  <c r="A78" i="8"/>
  <c r="E77" i="8"/>
  <c r="A77" i="8"/>
  <c r="E76" i="8"/>
  <c r="A76" i="8"/>
  <c r="E75" i="8"/>
  <c r="A75" i="8"/>
  <c r="E74" i="8"/>
  <c r="A74" i="8"/>
  <c r="E73" i="8"/>
  <c r="A73" i="8"/>
  <c r="E72" i="8"/>
  <c r="A72" i="8"/>
  <c r="E71" i="8"/>
  <c r="A71" i="8"/>
  <c r="E70" i="8"/>
  <c r="A70" i="8"/>
  <c r="E69" i="8"/>
  <c r="A69" i="8"/>
  <c r="E68" i="8"/>
  <c r="A68" i="8"/>
  <c r="E67" i="8"/>
  <c r="A67" i="8"/>
  <c r="E66" i="8"/>
  <c r="A66" i="8"/>
  <c r="E65" i="8"/>
  <c r="A65" i="8"/>
  <c r="E64" i="8"/>
  <c r="A64" i="8"/>
  <c r="E63" i="8"/>
  <c r="A63" i="8"/>
  <c r="E62" i="8"/>
  <c r="A62" i="8"/>
  <c r="E61" i="8"/>
  <c r="A61" i="8"/>
  <c r="E60" i="8"/>
  <c r="A60" i="8"/>
  <c r="E59" i="8"/>
  <c r="A59" i="8"/>
  <c r="E58" i="8"/>
  <c r="A58" i="8"/>
  <c r="E57" i="8"/>
  <c r="A57" i="8"/>
  <c r="E56" i="8"/>
  <c r="A56" i="8"/>
  <c r="E55" i="8"/>
  <c r="A55" i="8"/>
  <c r="E54" i="8"/>
  <c r="A54" i="8"/>
  <c r="E53" i="8"/>
  <c r="A53" i="8"/>
  <c r="E52" i="8"/>
  <c r="A52" i="8"/>
  <c r="E51" i="8"/>
  <c r="A51" i="8"/>
  <c r="E50" i="8"/>
  <c r="A50" i="8"/>
  <c r="E49" i="8"/>
  <c r="A49" i="8"/>
  <c r="E48" i="8"/>
  <c r="A48" i="8"/>
  <c r="E47" i="8"/>
  <c r="A47" i="8"/>
  <c r="E46" i="8"/>
  <c r="A46" i="8"/>
  <c r="E45" i="8"/>
  <c r="A45" i="8"/>
  <c r="E44" i="8"/>
  <c r="A44" i="8"/>
  <c r="E43" i="8"/>
  <c r="A43" i="8"/>
  <c r="E42" i="8"/>
  <c r="A42" i="8"/>
  <c r="E41" i="8"/>
  <c r="A41" i="8"/>
  <c r="E40" i="8"/>
  <c r="A40" i="8"/>
  <c r="E39" i="8"/>
  <c r="A39" i="8"/>
  <c r="E38" i="8"/>
  <c r="A38" i="8"/>
  <c r="E37" i="8"/>
  <c r="A37" i="8"/>
  <c r="E36" i="8"/>
  <c r="A36" i="8"/>
  <c r="E35" i="8"/>
  <c r="A35" i="8"/>
  <c r="E34" i="8"/>
  <c r="A34" i="8"/>
  <c r="E33" i="8"/>
  <c r="A33" i="8"/>
  <c r="E32" i="8"/>
  <c r="A32" i="8"/>
  <c r="E31" i="8"/>
  <c r="A31" i="8"/>
  <c r="E30" i="8"/>
  <c r="A30" i="8"/>
  <c r="E29" i="8"/>
  <c r="A29" i="8"/>
  <c r="E28" i="8"/>
  <c r="A28" i="8"/>
  <c r="E27" i="8"/>
  <c r="A27" i="8"/>
  <c r="E26" i="8"/>
  <c r="A26" i="8"/>
  <c r="E25" i="8"/>
  <c r="A25" i="8"/>
  <c r="E24" i="8"/>
  <c r="A24" i="8"/>
  <c r="E23" i="8"/>
  <c r="A23" i="8"/>
  <c r="E22" i="8"/>
  <c r="A22" i="8"/>
  <c r="E21" i="8"/>
  <c r="A21" i="8"/>
  <c r="E20" i="8"/>
  <c r="A20" i="8"/>
  <c r="E19" i="8"/>
  <c r="A19" i="8"/>
  <c r="E18" i="8"/>
  <c r="A18" i="8"/>
  <c r="E17" i="8"/>
  <c r="A17" i="8"/>
  <c r="E16" i="8"/>
  <c r="A16" i="8"/>
  <c r="E15" i="8"/>
  <c r="A15" i="8"/>
  <c r="E14" i="8"/>
  <c r="A14" i="8"/>
  <c r="E13" i="8"/>
  <c r="A13" i="8"/>
  <c r="E12" i="8"/>
  <c r="A12" i="8"/>
  <c r="E11" i="8"/>
  <c r="A11" i="8"/>
  <c r="E10" i="8"/>
  <c r="A10" i="8"/>
  <c r="E9" i="8"/>
  <c r="A9" i="8"/>
  <c r="E8" i="8"/>
  <c r="A8" i="8"/>
  <c r="E7" i="8"/>
  <c r="A7" i="8"/>
  <c r="E6" i="8"/>
  <c r="A6" i="8"/>
  <c r="D5" i="8"/>
  <c r="C5" i="8"/>
  <c r="B5" i="8"/>
  <c r="A3" i="8"/>
  <c r="A2" i="8"/>
  <c r="E101" i="9"/>
  <c r="A101" i="9"/>
  <c r="E100" i="9"/>
  <c r="A100" i="9"/>
  <c r="E99" i="9"/>
  <c r="A99" i="9"/>
  <c r="E98" i="9"/>
  <c r="A98" i="9"/>
  <c r="E97" i="9"/>
  <c r="A97" i="9"/>
  <c r="E96" i="9"/>
  <c r="A96" i="9"/>
  <c r="E95" i="9"/>
  <c r="A95" i="9"/>
  <c r="E94" i="9"/>
  <c r="A94" i="9"/>
  <c r="E93" i="9"/>
  <c r="A93" i="9"/>
  <c r="E92" i="9"/>
  <c r="A92" i="9"/>
  <c r="E91" i="9"/>
  <c r="A91" i="9"/>
  <c r="E90" i="9"/>
  <c r="A90" i="9"/>
  <c r="E89" i="9"/>
  <c r="A89" i="9"/>
  <c r="E88" i="9"/>
  <c r="A88" i="9"/>
  <c r="E87" i="9"/>
  <c r="A87" i="9"/>
  <c r="E86" i="9"/>
  <c r="A86" i="9"/>
  <c r="E85" i="9"/>
  <c r="A85" i="9"/>
  <c r="E84" i="9"/>
  <c r="A84" i="9"/>
  <c r="E83" i="9"/>
  <c r="A83" i="9"/>
  <c r="E82" i="9"/>
  <c r="A82" i="9"/>
  <c r="E81" i="9"/>
  <c r="A81" i="9"/>
  <c r="E80" i="9"/>
  <c r="A80" i="9"/>
  <c r="E79" i="9"/>
  <c r="A79" i="9"/>
  <c r="E78" i="9"/>
  <c r="A78" i="9"/>
  <c r="E77" i="9"/>
  <c r="A77" i="9"/>
  <c r="E76" i="9"/>
  <c r="A76" i="9"/>
  <c r="E75" i="9"/>
  <c r="A75" i="9"/>
  <c r="E74" i="9"/>
  <c r="A74" i="9"/>
  <c r="E73" i="9"/>
  <c r="A73" i="9"/>
  <c r="E72" i="9"/>
  <c r="A72" i="9"/>
  <c r="E71" i="9"/>
  <c r="A71" i="9"/>
  <c r="E70" i="9"/>
  <c r="A70" i="9"/>
  <c r="E69" i="9"/>
  <c r="A69" i="9"/>
  <c r="E68" i="9"/>
  <c r="A68" i="9"/>
  <c r="E67" i="9"/>
  <c r="A67" i="9"/>
  <c r="E66" i="9"/>
  <c r="A66" i="9"/>
  <c r="E65" i="9"/>
  <c r="A65" i="9"/>
  <c r="E64" i="9"/>
  <c r="A64" i="9"/>
  <c r="E63" i="9"/>
  <c r="A63" i="9"/>
  <c r="E62" i="9"/>
  <c r="A62" i="9"/>
  <c r="E61" i="9"/>
  <c r="A61" i="9"/>
  <c r="E60" i="9"/>
  <c r="A60" i="9"/>
  <c r="E59" i="9"/>
  <c r="A59" i="9"/>
  <c r="E58" i="9"/>
  <c r="A58" i="9"/>
  <c r="E57" i="9"/>
  <c r="A57" i="9"/>
  <c r="E56" i="9"/>
  <c r="A56" i="9"/>
  <c r="E55" i="9"/>
  <c r="A55" i="9"/>
  <c r="E54" i="9"/>
  <c r="A54" i="9"/>
  <c r="E53" i="9"/>
  <c r="A53" i="9"/>
  <c r="E52" i="9"/>
  <c r="A52" i="9"/>
  <c r="E51" i="9"/>
  <c r="A51" i="9"/>
  <c r="E50" i="9"/>
  <c r="A50" i="9"/>
  <c r="E49" i="9"/>
  <c r="A49" i="9"/>
  <c r="E48" i="9"/>
  <c r="A48" i="9"/>
  <c r="E47" i="9"/>
  <c r="A47" i="9"/>
  <c r="E46" i="9"/>
  <c r="A46" i="9"/>
  <c r="E45" i="9"/>
  <c r="A45" i="9"/>
  <c r="E44" i="9"/>
  <c r="A44" i="9"/>
  <c r="E43" i="9"/>
  <c r="A43" i="9"/>
  <c r="E42" i="9"/>
  <c r="A42" i="9"/>
  <c r="E41" i="9"/>
  <c r="A41" i="9"/>
  <c r="E40" i="9"/>
  <c r="A40" i="9"/>
  <c r="E39" i="9"/>
  <c r="A39" i="9"/>
  <c r="E38" i="9"/>
  <c r="A38" i="9"/>
  <c r="E37" i="9"/>
  <c r="A37" i="9"/>
  <c r="E36" i="9"/>
  <c r="A36" i="9"/>
  <c r="E35" i="9"/>
  <c r="A35" i="9"/>
  <c r="E34" i="9"/>
  <c r="A34" i="9"/>
  <c r="E33" i="9"/>
  <c r="A33" i="9"/>
  <c r="E32" i="9"/>
  <c r="A32" i="9"/>
  <c r="E31" i="9"/>
  <c r="A31" i="9"/>
  <c r="E30" i="9"/>
  <c r="A30" i="9"/>
  <c r="E29" i="9"/>
  <c r="A29" i="9"/>
  <c r="E28" i="9"/>
  <c r="A28" i="9"/>
  <c r="E27" i="9"/>
  <c r="A27" i="9"/>
  <c r="E26" i="9"/>
  <c r="A26" i="9"/>
  <c r="E25" i="9"/>
  <c r="A25" i="9"/>
  <c r="E24" i="9"/>
  <c r="A24" i="9"/>
  <c r="E23" i="9"/>
  <c r="A23" i="9"/>
  <c r="E22" i="9"/>
  <c r="A22" i="9"/>
  <c r="E21" i="9"/>
  <c r="A21" i="9"/>
  <c r="E20" i="9"/>
  <c r="A20" i="9"/>
  <c r="E19" i="9"/>
  <c r="A19" i="9"/>
  <c r="E18" i="9"/>
  <c r="A18" i="9"/>
  <c r="E17" i="9"/>
  <c r="A17" i="9"/>
  <c r="E16" i="9"/>
  <c r="A16" i="9"/>
  <c r="E15" i="9"/>
  <c r="A15" i="9"/>
  <c r="E14" i="9"/>
  <c r="A14" i="9"/>
  <c r="E13" i="9"/>
  <c r="A13" i="9"/>
  <c r="E12" i="9"/>
  <c r="A12" i="9"/>
  <c r="E11" i="9"/>
  <c r="A11" i="9"/>
  <c r="E10" i="9"/>
  <c r="A10" i="9"/>
  <c r="E9" i="9"/>
  <c r="A9" i="9"/>
  <c r="E8" i="9"/>
  <c r="A8" i="9"/>
  <c r="E7" i="9"/>
  <c r="A7" i="9"/>
  <c r="E6" i="9"/>
  <c r="A6" i="9"/>
  <c r="D5" i="9"/>
  <c r="C5" i="9"/>
  <c r="B5" i="9"/>
  <c r="A3" i="9"/>
  <c r="A2" i="9"/>
  <c r="E101" i="10"/>
  <c r="A101" i="10"/>
  <c r="E100" i="10"/>
  <c r="A100" i="10"/>
  <c r="E99" i="10"/>
  <c r="A99" i="10"/>
  <c r="E98" i="10"/>
  <c r="A98" i="10"/>
  <c r="E97" i="10"/>
  <c r="A97" i="10"/>
  <c r="E96" i="10"/>
  <c r="A96" i="10"/>
  <c r="E95" i="10"/>
  <c r="A95" i="10"/>
  <c r="E94" i="10"/>
  <c r="A94" i="10"/>
  <c r="E93" i="10"/>
  <c r="A93" i="10"/>
  <c r="E92" i="10"/>
  <c r="A92" i="10"/>
  <c r="E91" i="10"/>
  <c r="A91" i="10"/>
  <c r="E90" i="10"/>
  <c r="A90" i="10"/>
  <c r="E89" i="10"/>
  <c r="A89" i="10"/>
  <c r="E88" i="10"/>
  <c r="A88" i="10"/>
  <c r="E87" i="10"/>
  <c r="A87" i="10"/>
  <c r="E86" i="10"/>
  <c r="A86" i="10"/>
  <c r="E85" i="10"/>
  <c r="A85" i="10"/>
  <c r="E84" i="10"/>
  <c r="A84" i="10"/>
  <c r="E83" i="10"/>
  <c r="A83" i="10"/>
  <c r="E82" i="10"/>
  <c r="A82" i="10"/>
  <c r="E81" i="10"/>
  <c r="A81" i="10"/>
  <c r="E80" i="10"/>
  <c r="A80" i="10"/>
  <c r="E79" i="10"/>
  <c r="A79" i="10"/>
  <c r="E78" i="10"/>
  <c r="A78" i="10"/>
  <c r="E77" i="10"/>
  <c r="A77" i="10"/>
  <c r="E76" i="10"/>
  <c r="A76" i="10"/>
  <c r="E75" i="10"/>
  <c r="A75" i="10"/>
  <c r="E74" i="10"/>
  <c r="A74" i="10"/>
  <c r="E73" i="10"/>
  <c r="A73" i="10"/>
  <c r="E72" i="10"/>
  <c r="A72" i="10"/>
  <c r="E71" i="10"/>
  <c r="A71" i="10"/>
  <c r="E70" i="10"/>
  <c r="A70" i="10"/>
  <c r="E69" i="10"/>
  <c r="A69" i="10"/>
  <c r="E68" i="10"/>
  <c r="A68" i="10"/>
  <c r="E67" i="10"/>
  <c r="A67" i="10"/>
  <c r="E66" i="10"/>
  <c r="A66" i="10"/>
  <c r="E65" i="10"/>
  <c r="A65" i="10"/>
  <c r="E64" i="10"/>
  <c r="A64" i="10"/>
  <c r="E63" i="10"/>
  <c r="A63" i="10"/>
  <c r="E62" i="10"/>
  <c r="A62" i="10"/>
  <c r="E61" i="10"/>
  <c r="A61" i="10"/>
  <c r="E60" i="10"/>
  <c r="A60" i="10"/>
  <c r="E59" i="10"/>
  <c r="A59" i="10"/>
  <c r="E58" i="10"/>
  <c r="A58" i="10"/>
  <c r="E57" i="10"/>
  <c r="A57" i="10"/>
  <c r="E56" i="10"/>
  <c r="A56" i="10"/>
  <c r="E55" i="10"/>
  <c r="A55" i="10"/>
  <c r="E54" i="10"/>
  <c r="A54" i="10"/>
  <c r="E53" i="10"/>
  <c r="A53" i="10"/>
  <c r="E52" i="10"/>
  <c r="A52" i="10"/>
  <c r="E51" i="10"/>
  <c r="A51" i="10"/>
  <c r="E50" i="10"/>
  <c r="A50" i="10"/>
  <c r="E49" i="10"/>
  <c r="A49" i="10"/>
  <c r="E48" i="10"/>
  <c r="A48" i="10"/>
  <c r="E47" i="10"/>
  <c r="A47" i="10"/>
  <c r="E46" i="10"/>
  <c r="A46" i="10"/>
  <c r="E45" i="10"/>
  <c r="A45" i="10"/>
  <c r="E44" i="10"/>
  <c r="A44" i="10"/>
  <c r="E43" i="10"/>
  <c r="A43" i="10"/>
  <c r="E42" i="10"/>
  <c r="A42" i="10"/>
  <c r="E41" i="10"/>
  <c r="A41" i="10"/>
  <c r="E40" i="10"/>
  <c r="A40" i="10"/>
  <c r="E39" i="10"/>
  <c r="A39" i="10"/>
  <c r="E38" i="10"/>
  <c r="A38" i="10"/>
  <c r="E37" i="10"/>
  <c r="A37" i="10"/>
  <c r="E36" i="10"/>
  <c r="A36" i="10"/>
  <c r="E35" i="10"/>
  <c r="A35" i="10"/>
  <c r="E34" i="10"/>
  <c r="A34" i="10"/>
  <c r="E33" i="10"/>
  <c r="A33" i="10"/>
  <c r="E32" i="10"/>
  <c r="A32" i="10"/>
  <c r="E31" i="10"/>
  <c r="A31" i="10"/>
  <c r="E30" i="10"/>
  <c r="A30" i="10"/>
  <c r="E29" i="10"/>
  <c r="A29" i="10"/>
  <c r="E28" i="10"/>
  <c r="A28" i="10"/>
  <c r="E27" i="10"/>
  <c r="A27" i="10"/>
  <c r="E26" i="10"/>
  <c r="A26" i="10"/>
  <c r="E25" i="10"/>
  <c r="A25" i="10"/>
  <c r="E24" i="10"/>
  <c r="A24" i="10"/>
  <c r="E23" i="10"/>
  <c r="A23" i="10"/>
  <c r="E22" i="10"/>
  <c r="A22" i="10"/>
  <c r="E21" i="10"/>
  <c r="A21" i="10"/>
  <c r="E20" i="10"/>
  <c r="A20" i="10"/>
  <c r="E19" i="10"/>
  <c r="A19" i="10"/>
  <c r="E18" i="10"/>
  <c r="A18" i="10"/>
  <c r="E17" i="10"/>
  <c r="A17" i="10"/>
  <c r="E16" i="10"/>
  <c r="A16" i="10"/>
  <c r="E15" i="10"/>
  <c r="A15" i="10"/>
  <c r="E14" i="10"/>
  <c r="A14" i="10"/>
  <c r="E13" i="10"/>
  <c r="A13" i="10"/>
  <c r="E12" i="10"/>
  <c r="A12" i="10"/>
  <c r="E11" i="10"/>
  <c r="A11" i="10"/>
  <c r="E10" i="10"/>
  <c r="A10" i="10"/>
  <c r="E9" i="10"/>
  <c r="A9" i="10"/>
  <c r="E8" i="10"/>
  <c r="A8" i="10"/>
  <c r="E7" i="10"/>
  <c r="A7" i="10"/>
  <c r="E6" i="10"/>
  <c r="A6" i="10"/>
  <c r="A3" i="10"/>
  <c r="A2" i="10"/>
  <c r="C5" i="10" s="1"/>
  <c r="E101" i="15"/>
  <c r="A101" i="15"/>
  <c r="E100" i="15"/>
  <c r="A100" i="15"/>
  <c r="E99" i="15"/>
  <c r="A99" i="15"/>
  <c r="E98" i="15"/>
  <c r="A98" i="15"/>
  <c r="E97" i="15"/>
  <c r="A97" i="15"/>
  <c r="E96" i="15"/>
  <c r="A96" i="15"/>
  <c r="E95" i="15"/>
  <c r="A95" i="15"/>
  <c r="E94" i="15"/>
  <c r="A94" i="15"/>
  <c r="E93" i="15"/>
  <c r="A93" i="15"/>
  <c r="E92" i="15"/>
  <c r="A92" i="15"/>
  <c r="E91" i="15"/>
  <c r="A91" i="15"/>
  <c r="E90" i="15"/>
  <c r="A90" i="15"/>
  <c r="E89" i="15"/>
  <c r="A89" i="15"/>
  <c r="E88" i="15"/>
  <c r="A88" i="15"/>
  <c r="E87" i="15"/>
  <c r="A87" i="15"/>
  <c r="E86" i="15"/>
  <c r="A86" i="15"/>
  <c r="E85" i="15"/>
  <c r="A85" i="15"/>
  <c r="E84" i="15"/>
  <c r="A84" i="15"/>
  <c r="E83" i="15"/>
  <c r="A83" i="15"/>
  <c r="E82" i="15"/>
  <c r="A82" i="15"/>
  <c r="E81" i="15"/>
  <c r="A81" i="15"/>
  <c r="E80" i="15"/>
  <c r="A80" i="15"/>
  <c r="E79" i="15"/>
  <c r="A79" i="15"/>
  <c r="E78" i="15"/>
  <c r="A78" i="15"/>
  <c r="E77" i="15"/>
  <c r="A77" i="15"/>
  <c r="E76" i="15"/>
  <c r="A76" i="15"/>
  <c r="E75" i="15"/>
  <c r="A75" i="15"/>
  <c r="E74" i="15"/>
  <c r="A74" i="15"/>
  <c r="E73" i="15"/>
  <c r="A73" i="15"/>
  <c r="E72" i="15"/>
  <c r="A72" i="15"/>
  <c r="E71" i="15"/>
  <c r="A71" i="15"/>
  <c r="E70" i="15"/>
  <c r="A70" i="15"/>
  <c r="E69" i="15"/>
  <c r="A69" i="15"/>
  <c r="E68" i="15"/>
  <c r="A68" i="15"/>
  <c r="E67" i="15"/>
  <c r="A67" i="15"/>
  <c r="E66" i="15"/>
  <c r="A66" i="15"/>
  <c r="E65" i="15"/>
  <c r="A65" i="15"/>
  <c r="E64" i="15"/>
  <c r="A64" i="15"/>
  <c r="E63" i="15"/>
  <c r="A63" i="15"/>
  <c r="E62" i="15"/>
  <c r="A62" i="15"/>
  <c r="E61" i="15"/>
  <c r="A61" i="15"/>
  <c r="E60" i="15"/>
  <c r="A60" i="15"/>
  <c r="E59" i="15"/>
  <c r="A59" i="15"/>
  <c r="E58" i="15"/>
  <c r="A58" i="15"/>
  <c r="E57" i="15"/>
  <c r="A57" i="15"/>
  <c r="E56" i="15"/>
  <c r="A56" i="15"/>
  <c r="E55" i="15"/>
  <c r="A55" i="15"/>
  <c r="E54" i="15"/>
  <c r="A54" i="15"/>
  <c r="E53" i="15"/>
  <c r="A53" i="15"/>
  <c r="E52" i="15"/>
  <c r="A52" i="15"/>
  <c r="E51" i="15"/>
  <c r="A51" i="15"/>
  <c r="E50" i="15"/>
  <c r="A50" i="15"/>
  <c r="E49" i="15"/>
  <c r="A49" i="15"/>
  <c r="E48" i="15"/>
  <c r="A48" i="15"/>
  <c r="E47" i="15"/>
  <c r="A47" i="15"/>
  <c r="E46" i="15"/>
  <c r="A46" i="15"/>
  <c r="E45" i="15"/>
  <c r="A45" i="15"/>
  <c r="E44" i="15"/>
  <c r="A44" i="15"/>
  <c r="E43" i="15"/>
  <c r="A43" i="15"/>
  <c r="E42" i="15"/>
  <c r="A42" i="15"/>
  <c r="E41" i="15"/>
  <c r="A41" i="15"/>
  <c r="E40" i="15"/>
  <c r="A40" i="15"/>
  <c r="E39" i="15"/>
  <c r="A39" i="15"/>
  <c r="E38" i="15"/>
  <c r="A38" i="15"/>
  <c r="E37" i="15"/>
  <c r="A37" i="15"/>
  <c r="E36" i="15"/>
  <c r="A36" i="15"/>
  <c r="E35" i="15"/>
  <c r="A35" i="15"/>
  <c r="E34" i="15"/>
  <c r="A34" i="15"/>
  <c r="E33" i="15"/>
  <c r="A33" i="15"/>
  <c r="E32" i="15"/>
  <c r="A32" i="15"/>
  <c r="E31" i="15"/>
  <c r="A31" i="15"/>
  <c r="E30" i="15"/>
  <c r="A30" i="15"/>
  <c r="E29" i="15"/>
  <c r="A29" i="15"/>
  <c r="E28" i="15"/>
  <c r="A28" i="15"/>
  <c r="E27" i="15"/>
  <c r="A27" i="15"/>
  <c r="E26" i="15"/>
  <c r="A26" i="15"/>
  <c r="E25" i="15"/>
  <c r="A25" i="15"/>
  <c r="E24" i="15"/>
  <c r="A24" i="15"/>
  <c r="E23" i="15"/>
  <c r="A23" i="15"/>
  <c r="E22" i="15"/>
  <c r="A22" i="15"/>
  <c r="E21" i="15"/>
  <c r="A21" i="15"/>
  <c r="E20" i="15"/>
  <c r="A20" i="15"/>
  <c r="E19" i="15"/>
  <c r="A19" i="15"/>
  <c r="E18" i="15"/>
  <c r="A18" i="15"/>
  <c r="E17" i="15"/>
  <c r="A17" i="15"/>
  <c r="E16" i="15"/>
  <c r="A16" i="15"/>
  <c r="E15" i="15"/>
  <c r="A15" i="15"/>
  <c r="E14" i="15"/>
  <c r="A14" i="15"/>
  <c r="E13" i="15"/>
  <c r="A13" i="15"/>
  <c r="E12" i="15"/>
  <c r="A12" i="15"/>
  <c r="E11" i="15"/>
  <c r="A11" i="15"/>
  <c r="E10" i="15"/>
  <c r="A10" i="15"/>
  <c r="E9" i="15"/>
  <c r="A9" i="15"/>
  <c r="E8" i="15"/>
  <c r="A8" i="15"/>
  <c r="E7" i="15"/>
  <c r="A7" i="15"/>
  <c r="E6" i="15"/>
  <c r="A6" i="15"/>
  <c r="D5" i="15"/>
  <c r="C5" i="15"/>
  <c r="B5" i="15"/>
  <c r="A3" i="15"/>
  <c r="A2" i="15"/>
  <c r="E101" i="14"/>
  <c r="A101" i="14"/>
  <c r="E100" i="14"/>
  <c r="A100" i="14"/>
  <c r="E99" i="14"/>
  <c r="A99" i="14"/>
  <c r="E98" i="14"/>
  <c r="A98" i="14"/>
  <c r="E97" i="14"/>
  <c r="A97" i="14"/>
  <c r="E96" i="14"/>
  <c r="A96" i="14"/>
  <c r="E95" i="14"/>
  <c r="A95" i="14"/>
  <c r="E94" i="14"/>
  <c r="A94" i="14"/>
  <c r="E93" i="14"/>
  <c r="A93" i="14"/>
  <c r="E92" i="14"/>
  <c r="A92" i="14"/>
  <c r="E91" i="14"/>
  <c r="A91" i="14"/>
  <c r="E90" i="14"/>
  <c r="A90" i="14"/>
  <c r="E89" i="14"/>
  <c r="A89" i="14"/>
  <c r="E88" i="14"/>
  <c r="A88" i="14"/>
  <c r="E87" i="14"/>
  <c r="A87" i="14"/>
  <c r="E86" i="14"/>
  <c r="A86" i="14"/>
  <c r="E85" i="14"/>
  <c r="A85" i="14"/>
  <c r="E84" i="14"/>
  <c r="A84" i="14"/>
  <c r="E83" i="14"/>
  <c r="A83" i="14"/>
  <c r="E82" i="14"/>
  <c r="A82" i="14"/>
  <c r="E81" i="14"/>
  <c r="A81" i="14"/>
  <c r="E80" i="14"/>
  <c r="A80" i="14"/>
  <c r="E79" i="14"/>
  <c r="A79" i="14"/>
  <c r="E78" i="14"/>
  <c r="A78" i="14"/>
  <c r="E77" i="14"/>
  <c r="A77" i="14"/>
  <c r="E76" i="14"/>
  <c r="A76" i="14"/>
  <c r="E75" i="14"/>
  <c r="A75" i="14"/>
  <c r="E74" i="14"/>
  <c r="A74" i="14"/>
  <c r="E73" i="14"/>
  <c r="A73" i="14"/>
  <c r="E72" i="14"/>
  <c r="A72" i="14"/>
  <c r="E71" i="14"/>
  <c r="A71" i="14"/>
  <c r="E70" i="14"/>
  <c r="A70" i="14"/>
  <c r="E69" i="14"/>
  <c r="A69" i="14"/>
  <c r="E68" i="14"/>
  <c r="A68" i="14"/>
  <c r="E67" i="14"/>
  <c r="A67" i="14"/>
  <c r="E66" i="14"/>
  <c r="A66" i="14"/>
  <c r="E65" i="14"/>
  <c r="A65" i="14"/>
  <c r="E64" i="14"/>
  <c r="A64" i="14"/>
  <c r="E63" i="14"/>
  <c r="A63" i="14"/>
  <c r="E62" i="14"/>
  <c r="A62" i="14"/>
  <c r="E61" i="14"/>
  <c r="A61" i="14"/>
  <c r="E60" i="14"/>
  <c r="A60" i="14"/>
  <c r="E59" i="14"/>
  <c r="A59" i="14"/>
  <c r="E58" i="14"/>
  <c r="A58" i="14"/>
  <c r="E57" i="14"/>
  <c r="A57" i="14"/>
  <c r="E56" i="14"/>
  <c r="A56" i="14"/>
  <c r="E55" i="14"/>
  <c r="A55" i="14"/>
  <c r="E54" i="14"/>
  <c r="A54" i="14"/>
  <c r="E53" i="14"/>
  <c r="A53" i="14"/>
  <c r="E52" i="14"/>
  <c r="A52" i="14"/>
  <c r="E51" i="14"/>
  <c r="A51" i="14"/>
  <c r="E50" i="14"/>
  <c r="A50" i="14"/>
  <c r="E49" i="14"/>
  <c r="A49" i="14"/>
  <c r="E48" i="14"/>
  <c r="A48" i="14"/>
  <c r="E47" i="14"/>
  <c r="A47" i="14"/>
  <c r="E46" i="14"/>
  <c r="A46" i="14"/>
  <c r="E45" i="14"/>
  <c r="A45" i="14"/>
  <c r="E44" i="14"/>
  <c r="A44" i="14"/>
  <c r="E43" i="14"/>
  <c r="A43" i="14"/>
  <c r="E42" i="14"/>
  <c r="A42" i="14"/>
  <c r="E41" i="14"/>
  <c r="A41" i="14"/>
  <c r="E40" i="14"/>
  <c r="A40" i="14"/>
  <c r="E39" i="14"/>
  <c r="A39" i="14"/>
  <c r="E38" i="14"/>
  <c r="A38" i="14"/>
  <c r="E37" i="14"/>
  <c r="A37" i="14"/>
  <c r="E36" i="14"/>
  <c r="A36" i="14"/>
  <c r="E35" i="14"/>
  <c r="A35" i="14"/>
  <c r="E34" i="14"/>
  <c r="A34" i="14"/>
  <c r="E33" i="14"/>
  <c r="A33" i="14"/>
  <c r="E32" i="14"/>
  <c r="A32" i="14"/>
  <c r="E31" i="14"/>
  <c r="A31" i="14"/>
  <c r="E30" i="14"/>
  <c r="A30" i="14"/>
  <c r="E29" i="14"/>
  <c r="A29" i="14"/>
  <c r="E28" i="14"/>
  <c r="A28" i="14"/>
  <c r="E27" i="14"/>
  <c r="A27" i="14"/>
  <c r="E26" i="14"/>
  <c r="A26" i="14"/>
  <c r="E25" i="14"/>
  <c r="A25" i="14"/>
  <c r="E24" i="14"/>
  <c r="A24" i="14"/>
  <c r="E23" i="14"/>
  <c r="A23" i="14"/>
  <c r="E22" i="14"/>
  <c r="A22" i="14"/>
  <c r="E21" i="14"/>
  <c r="A21" i="14"/>
  <c r="E20" i="14"/>
  <c r="A20" i="14"/>
  <c r="E19" i="14"/>
  <c r="A19" i="14"/>
  <c r="E18" i="14"/>
  <c r="A18" i="14"/>
  <c r="E17" i="14"/>
  <c r="A17" i="14"/>
  <c r="E16" i="14"/>
  <c r="A16" i="14"/>
  <c r="E15" i="14"/>
  <c r="A15" i="14"/>
  <c r="E14" i="14"/>
  <c r="A14" i="14"/>
  <c r="E13" i="14"/>
  <c r="A13" i="14"/>
  <c r="E12" i="14"/>
  <c r="A12" i="14"/>
  <c r="E11" i="14"/>
  <c r="A11" i="14"/>
  <c r="E10" i="14"/>
  <c r="A10" i="14"/>
  <c r="E9" i="14"/>
  <c r="A9" i="14"/>
  <c r="E8" i="14"/>
  <c r="A8" i="14"/>
  <c r="E7" i="14"/>
  <c r="A7" i="14"/>
  <c r="E6" i="14"/>
  <c r="A6" i="14"/>
  <c r="A3" i="14"/>
  <c r="A2" i="14"/>
  <c r="D5" i="14" s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D5" i="1"/>
  <c r="C5" i="1"/>
  <c r="B5" i="1"/>
  <c r="B5" i="10" l="1"/>
  <c r="C5" i="14"/>
  <c r="B5" i="16"/>
  <c r="D5" i="17"/>
  <c r="C5" i="3"/>
  <c r="B5" i="14"/>
  <c r="D5" i="10"/>
  <c r="C5" i="16"/>
  <c r="B5" i="5"/>
  <c r="D5" i="3"/>
  <c r="C5" i="5"/>
</calcChain>
</file>

<file path=xl/sharedStrings.xml><?xml version="1.0" encoding="utf-8"?>
<sst xmlns="http://schemas.openxmlformats.org/spreadsheetml/2006/main" count="184" uniqueCount="141">
  <si>
    <t>State Agency or Indian Tribal Organization</t>
  </si>
  <si>
    <t>All data are preliminary and are subject to revision.</t>
  </si>
  <si>
    <t>WIC PROGRAM -- NUMBER OF PREGNANT WOMEN PARTICIPATING</t>
  </si>
  <si>
    <t>WIC PROGRAM -- NUTRITION SERVICES AND ADMINISTRATION</t>
  </si>
  <si>
    <t>WIC PROGRAM -- FOOD COSTS</t>
  </si>
  <si>
    <t>WIC PROGRAM -- AVERAGE FOOD COST PER PERSON</t>
  </si>
  <si>
    <t>WIC PROGRAM -- TOTAL NUMBER OF PARTICIPANTS</t>
  </si>
  <si>
    <t>WIC PROGRAM -- NUMBER OF CHILDREN PARTICIPATING</t>
  </si>
  <si>
    <t>WIC PROGRAM -- NUMBER OF INFANTS PARTICIPATING</t>
  </si>
  <si>
    <t>WIC PROGRAM -- TOTAL NUMBER OF WOMEN PARTICIPATING</t>
  </si>
  <si>
    <t>WIC PROGRAM -- NUMBER OF POSTPARTUM WOMEN PARTICIPATING</t>
  </si>
  <si>
    <t>WIC PROGRAM -- NUMBER OF BREASTFEEDING WOMEN PARTICIPATING</t>
  </si>
  <si>
    <t>Average Participation</t>
  </si>
  <si>
    <t>Note on WIC Agency Level Monthly Spreadsheets</t>
  </si>
  <si>
    <t xml:space="preserve">     Pregnant Women </t>
  </si>
  <si>
    <t xml:space="preserve">     Postpartum Women </t>
  </si>
  <si>
    <t xml:space="preserve">     Total Women </t>
  </si>
  <si>
    <t xml:space="preserve">     Children </t>
  </si>
  <si>
    <t xml:space="preserve">     Total Participants </t>
  </si>
  <si>
    <t xml:space="preserve">     Average food cost per person</t>
  </si>
  <si>
    <t xml:space="preserve">     Food Costs </t>
  </si>
  <si>
    <t xml:space="preserve">     Nutrition Services and Administration</t>
  </si>
  <si>
    <t>Cumulative Average</t>
  </si>
  <si>
    <t>Cumulative Cost</t>
  </si>
  <si>
    <t xml:space="preserve">     Rebates</t>
  </si>
  <si>
    <t>Sixteen spreadsheets are included in the following order:</t>
  </si>
  <si>
    <t xml:space="preserve">     Infants Fully Breastfed</t>
  </si>
  <si>
    <t xml:space="preserve">     Infants Partially Breastfed</t>
  </si>
  <si>
    <t xml:space="preserve">     Infants Fully Formula-fed</t>
  </si>
  <si>
    <t>WIC PROGRAM -- Fully Breastfeeding</t>
  </si>
  <si>
    <t>WIC PROGRAM -- Partially Breastfeeding</t>
  </si>
  <si>
    <t>WIC PROGRAM -- Infants Fully Breastfed</t>
  </si>
  <si>
    <t>WIC PROGRAM -- Infants Fully Formula-fed</t>
  </si>
  <si>
    <t>WIC PROGRAM -- Infants Partially Breastfed</t>
  </si>
  <si>
    <t xml:space="preserve">     Women Fully Breastfeeding</t>
  </si>
  <si>
    <t xml:space="preserve">     Women Partially Breastfeeding</t>
  </si>
  <si>
    <t xml:space="preserve">     Total Breastfeeding Women (includes fully breastfeeding and partially breastfeeding) </t>
  </si>
  <si>
    <t xml:space="preserve">     Total Infants </t>
  </si>
  <si>
    <t>WIC PROGRAM -- REBATES RECEIVED</t>
  </si>
  <si>
    <t xml:space="preserve">This file contains monthly data for the selected fiscal year for each WIC State agency i.e. geographic state, </t>
  </si>
  <si>
    <t xml:space="preserve">Indian tribal organization, and territory.  </t>
  </si>
  <si>
    <t>FISCAL YEAR 2026</t>
  </si>
  <si>
    <t>Connecticut</t>
  </si>
  <si>
    <t>Maine</t>
  </si>
  <si>
    <t>Massachusetts</t>
  </si>
  <si>
    <t>New Hampshire</t>
  </si>
  <si>
    <t>New York</t>
  </si>
  <si>
    <t>Rhode Island</t>
  </si>
  <si>
    <t>Vermont</t>
  </si>
  <si>
    <t>Virgin Islands</t>
  </si>
  <si>
    <t>Pleasant Point, ME</t>
  </si>
  <si>
    <t>Northeast Region</t>
  </si>
  <si>
    <t>Delaware</t>
  </si>
  <si>
    <t>District of Columbia</t>
  </si>
  <si>
    <t>Maryland</t>
  </si>
  <si>
    <t>New Jersey</t>
  </si>
  <si>
    <t>Pennsylvania</t>
  </si>
  <si>
    <t>Puerto Rico</t>
  </si>
  <si>
    <t>Virginia</t>
  </si>
  <si>
    <t>West Virginia</t>
  </si>
  <si>
    <t>Mid-Atlantic Region</t>
  </si>
  <si>
    <t>Alabama</t>
  </si>
  <si>
    <t>Florida</t>
  </si>
  <si>
    <t>Georgia</t>
  </si>
  <si>
    <t>Kentucky</t>
  </si>
  <si>
    <t>Mississippi</t>
  </si>
  <si>
    <t>North Carolina</t>
  </si>
  <si>
    <t>South Carolina</t>
  </si>
  <si>
    <t>Tennessee</t>
  </si>
  <si>
    <t>Choctaw Indians, MS</t>
  </si>
  <si>
    <t>Eastern Cherokee, NC</t>
  </si>
  <si>
    <t>Southeast Region</t>
  </si>
  <si>
    <t>Illinois</t>
  </si>
  <si>
    <t>Indiana</t>
  </si>
  <si>
    <t>Iowa</t>
  </si>
  <si>
    <t>Michigan</t>
  </si>
  <si>
    <t>Minnesota</t>
  </si>
  <si>
    <t>Ohio</t>
  </si>
  <si>
    <t>Wisconsin</t>
  </si>
  <si>
    <t>Midwest Region</t>
  </si>
  <si>
    <t>Arizona</t>
  </si>
  <si>
    <t>Arkansas</t>
  </si>
  <si>
    <t>Louisiana</t>
  </si>
  <si>
    <t>New Mexico</t>
  </si>
  <si>
    <t>Oklahoma</t>
  </si>
  <si>
    <t>Texas</t>
  </si>
  <si>
    <t>Utah</t>
  </si>
  <si>
    <t>Inter-Tribal Council, AZ</t>
  </si>
  <si>
    <t>Navajo Nation, AZ</t>
  </si>
  <si>
    <t>Acoma, Canoncito &amp; Laguna, NM</t>
  </si>
  <si>
    <t>Eight Northern Pueblos, NM</t>
  </si>
  <si>
    <t>Five Sandoval Pueblos, NM</t>
  </si>
  <si>
    <t>Isleta Pueblo, NM</t>
  </si>
  <si>
    <t>San Felipe Pueblo, NM</t>
  </si>
  <si>
    <t>Santo Domingo Tribe, NM</t>
  </si>
  <si>
    <t>Zuni Pueblo, NM</t>
  </si>
  <si>
    <t>Cherokee Nation, OK</t>
  </si>
  <si>
    <t>Chickasaw Nation, OK</t>
  </si>
  <si>
    <t>Choctaw Nation, OK</t>
  </si>
  <si>
    <t>Citizen Potawatomi Nation, OK</t>
  </si>
  <si>
    <t>Inter-Tribal Council, OK</t>
  </si>
  <si>
    <t>Muscogee Creek Nation, OK</t>
  </si>
  <si>
    <t>Osage Tribal Council, OK</t>
  </si>
  <si>
    <t>Otoe-Missouria Tribe, OK</t>
  </si>
  <si>
    <t>Wichita, Caddo &amp; Delaware (WCD), OK</t>
  </si>
  <si>
    <t>Southwest Region</t>
  </si>
  <si>
    <t>Colorado</t>
  </si>
  <si>
    <t>Kansas</t>
  </si>
  <si>
    <t>Missouri</t>
  </si>
  <si>
    <t>Montana</t>
  </si>
  <si>
    <t>Nebraska</t>
  </si>
  <si>
    <t>North Dakota</t>
  </si>
  <si>
    <t>South Dakota</t>
  </si>
  <si>
    <t>Wyoming</t>
  </si>
  <si>
    <t>Ute Mountain Ute Tribe, CO</t>
  </si>
  <si>
    <t>Omaha Sioux, NE</t>
  </si>
  <si>
    <t>Santee Sioux, NE</t>
  </si>
  <si>
    <t>Winnebago Tribe, NE</t>
  </si>
  <si>
    <t>Standing Rock Sioux Tribe, ND</t>
  </si>
  <si>
    <t>Three Affiliated Tribes, ND</t>
  </si>
  <si>
    <t>Cheyenne River Sioux, SD</t>
  </si>
  <si>
    <t>Rosebud Sioux, SD</t>
  </si>
  <si>
    <t>Northern Arapahoe, WY</t>
  </si>
  <si>
    <t>Shoshone Tribe, WY</t>
  </si>
  <si>
    <t>Mountain Plains</t>
  </si>
  <si>
    <t>Alaska</t>
  </si>
  <si>
    <t>American Samoa</t>
  </si>
  <si>
    <t>California</t>
  </si>
  <si>
    <t>Guam</t>
  </si>
  <si>
    <t>Hawaii</t>
  </si>
  <si>
    <t>Idaho</t>
  </si>
  <si>
    <t>Nevada</t>
  </si>
  <si>
    <t>Oregon</t>
  </si>
  <si>
    <t>Washington</t>
  </si>
  <si>
    <t>Northern Marianas</t>
  </si>
  <si>
    <t>Inter-Tribal Council, NV</t>
  </si>
  <si>
    <t>Western Region</t>
  </si>
  <si>
    <t>TOTAL</t>
  </si>
  <si>
    <t>Cumulative Cost:
 October-December</t>
  </si>
  <si>
    <t>This file contains data for October through December of FY 2026.</t>
  </si>
  <si>
    <t>Data as of March 13,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</si>
</sst>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mmmm\ dd\,\ yyyy"/>
  </numFmts>
  <fonts count="11" x14ac:knownFonts="1">
    <font>
      <sz val="10"/>
      <name val="Arial"/>
    </font>
    <font>
      <sz val="8"/>
      <name val="Arial"/>
    </font>
    <font>
      <b/>
      <sz val="10"/>
      <name val="Arial"/>
    </font>
    <font>
      <b/>
      <sz val="9"/>
      <name val="Arial"/>
    </font>
    <font>
      <sz val="9"/>
      <name val="Arial"/>
    </font>
    <font>
      <b/>
      <u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3" fontId="3" fillId="0" borderId="0" xfId="0" applyNumberFormat="1" applyFont="1" applyAlignment="1">
      <alignment horizontal="left"/>
    </xf>
    <xf numFmtId="0" fontId="2" fillId="0" borderId="0" xfId="0" applyFont="1"/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 vertical="top"/>
    </xf>
    <xf numFmtId="3" fontId="6" fillId="0" borderId="7" xfId="0" applyNumberFormat="1" applyFont="1" applyBorder="1" applyAlignment="1">
      <alignment horizontal="right" vertical="top"/>
    </xf>
    <xf numFmtId="3" fontId="6" fillId="0" borderId="8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164" fontId="3" fillId="0" borderId="4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5" fontId="4" fillId="0" borderId="0" xfId="0" applyNumberFormat="1" applyFont="1"/>
    <xf numFmtId="0" fontId="3" fillId="0" borderId="9" xfId="0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left" vertical="top"/>
    </xf>
    <xf numFmtId="3" fontId="7" fillId="0" borderId="11" xfId="0" applyNumberFormat="1" applyFont="1" applyBorder="1" applyAlignment="1">
      <alignment horizontal="right" vertical="top"/>
    </xf>
    <xf numFmtId="3" fontId="7" fillId="0" borderId="12" xfId="0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3" fontId="2" fillId="0" borderId="10" xfId="0" applyNumberFormat="1" applyFont="1" applyBorder="1" applyAlignment="1">
      <alignment horizontal="lef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12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4" fontId="3" fillId="0" borderId="0" xfId="0" applyNumberFormat="1" applyFont="1" applyAlignment="1">
      <alignment horizontal="center"/>
    </xf>
    <xf numFmtId="4" fontId="3" fillId="0" borderId="4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6" fillId="0" borderId="8" xfId="0" applyNumberFormat="1" applyFont="1" applyBorder="1" applyAlignment="1">
      <alignment horizontal="right" vertical="top"/>
    </xf>
    <xf numFmtId="4" fontId="6" fillId="0" borderId="7" xfId="0" applyNumberFormat="1" applyFont="1" applyBorder="1" applyAlignment="1">
      <alignment horizontal="right" vertical="top"/>
    </xf>
    <xf numFmtId="4" fontId="2" fillId="0" borderId="11" xfId="0" applyNumberFormat="1" applyFont="1" applyBorder="1" applyAlignment="1">
      <alignment horizontal="right" vertical="top"/>
    </xf>
    <xf numFmtId="4" fontId="2" fillId="0" borderId="12" xfId="0" applyNumberFormat="1" applyFont="1" applyBorder="1" applyAlignment="1">
      <alignment horizontal="right" vertical="top"/>
    </xf>
    <xf numFmtId="4" fontId="9" fillId="0" borderId="0" xfId="0" applyNumberFormat="1" applyFont="1"/>
    <xf numFmtId="3" fontId="6" fillId="0" borderId="6" xfId="0" applyNumberFormat="1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 vertical="top"/>
    </xf>
    <xf numFmtId="4" fontId="3" fillId="0" borderId="8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/>
    </xf>
    <xf numFmtId="3" fontId="4" fillId="2" borderId="5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left" vertical="top"/>
    </xf>
    <xf numFmtId="3" fontId="6" fillId="2" borderId="8" xfId="0" applyNumberFormat="1" applyFont="1" applyFill="1" applyBorder="1" applyAlignment="1">
      <alignment horizontal="right" vertical="top"/>
    </xf>
    <xf numFmtId="3" fontId="6" fillId="2" borderId="7" xfId="0" applyNumberFormat="1" applyFont="1" applyFill="1" applyBorder="1" applyAlignment="1">
      <alignment horizontal="right" vertical="top"/>
    </xf>
    <xf numFmtId="3" fontId="6" fillId="2" borderId="6" xfId="0" applyNumberFormat="1" applyFont="1" applyFill="1" applyBorder="1" applyAlignment="1">
      <alignment horizontal="right" vertical="top"/>
    </xf>
    <xf numFmtId="0" fontId="6" fillId="2" borderId="0" xfId="0" applyFont="1" applyFill="1" applyAlignment="1">
      <alignment vertical="top"/>
    </xf>
    <xf numFmtId="0" fontId="4" fillId="2" borderId="2" xfId="0" applyFont="1" applyFill="1" applyBorder="1"/>
    <xf numFmtId="3" fontId="2" fillId="2" borderId="10" xfId="0" applyNumberFormat="1" applyFont="1" applyFill="1" applyBorder="1" applyAlignment="1">
      <alignment horizontal="left" vertical="top"/>
    </xf>
    <xf numFmtId="3" fontId="2" fillId="2" borderId="11" xfId="0" applyNumberFormat="1" applyFont="1" applyFill="1" applyBorder="1" applyAlignment="1">
      <alignment horizontal="right" vertical="top"/>
    </xf>
    <xf numFmtId="3" fontId="2" fillId="2" borderId="12" xfId="0" applyNumberFormat="1" applyFont="1" applyFill="1" applyBorder="1" applyAlignment="1">
      <alignment horizontal="right" vertical="top"/>
    </xf>
    <xf numFmtId="3" fontId="2" fillId="2" borderId="10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vertical="top"/>
    </xf>
    <xf numFmtId="3" fontId="3" fillId="2" borderId="0" xfId="0" applyNumberFormat="1" applyFont="1" applyFill="1" applyAlignment="1">
      <alignment horizontal="left"/>
    </xf>
    <xf numFmtId="0" fontId="9" fillId="2" borderId="0" xfId="0" applyFont="1" applyFill="1"/>
    <xf numFmtId="3" fontId="6" fillId="0" borderId="4" xfId="0" applyNumberFormat="1" applyFont="1" applyBorder="1" applyAlignment="1">
      <alignment horizontal="right" vertical="top"/>
    </xf>
    <xf numFmtId="3" fontId="7" fillId="0" borderId="13" xfId="0" applyNumberFormat="1" applyFont="1" applyBorder="1" applyAlignment="1">
      <alignment horizontal="right" vertical="top"/>
    </xf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6"/>
  <sheetViews>
    <sheetView showGridLines="0" tabSelected="1" workbookViewId="0">
      <selection sqref="A1:H1"/>
    </sheetView>
  </sheetViews>
  <sheetFormatPr defaultRowHeight="12.75" x14ac:dyDescent="0.2"/>
  <sheetData>
    <row r="1" spans="1:8" x14ac:dyDescent="0.2">
      <c r="A1" s="75" t="s">
        <v>13</v>
      </c>
      <c r="B1" s="75"/>
      <c r="C1" s="75"/>
      <c r="D1" s="75"/>
      <c r="E1" s="75"/>
      <c r="F1" s="75"/>
      <c r="G1" s="75"/>
      <c r="H1" s="75"/>
    </row>
    <row r="3" spans="1:8" ht="15" x14ac:dyDescent="0.2">
      <c r="A3" s="73" t="s">
        <v>39</v>
      </c>
    </row>
    <row r="4" spans="1:8" ht="15" x14ac:dyDescent="0.25">
      <c r="A4" s="74" t="s">
        <v>40</v>
      </c>
    </row>
    <row r="7" spans="1:8" x14ac:dyDescent="0.2">
      <c r="A7" t="s">
        <v>25</v>
      </c>
    </row>
    <row r="8" spans="1:8" x14ac:dyDescent="0.2">
      <c r="A8" t="s">
        <v>14</v>
      </c>
    </row>
    <row r="9" spans="1:8" x14ac:dyDescent="0.2">
      <c r="A9" t="s">
        <v>34</v>
      </c>
    </row>
    <row r="10" spans="1:8" x14ac:dyDescent="0.2">
      <c r="A10" t="s">
        <v>35</v>
      </c>
    </row>
    <row r="11" spans="1:8" x14ac:dyDescent="0.2">
      <c r="A11" t="s">
        <v>36</v>
      </c>
    </row>
    <row r="12" spans="1:8" x14ac:dyDescent="0.2">
      <c r="A12" t="s">
        <v>15</v>
      </c>
    </row>
    <row r="13" spans="1:8" x14ac:dyDescent="0.2">
      <c r="A13" t="s">
        <v>16</v>
      </c>
    </row>
    <row r="14" spans="1:8" x14ac:dyDescent="0.2">
      <c r="A14" t="s">
        <v>26</v>
      </c>
    </row>
    <row r="15" spans="1:8" x14ac:dyDescent="0.2">
      <c r="A15" t="s">
        <v>27</v>
      </c>
    </row>
    <row r="16" spans="1:8" x14ac:dyDescent="0.2">
      <c r="A16" t="s">
        <v>28</v>
      </c>
    </row>
    <row r="17" spans="1:1" x14ac:dyDescent="0.2">
      <c r="A17" t="s">
        <v>37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24</v>
      </c>
    </row>
    <row r="23" spans="1:1" x14ac:dyDescent="0.2">
      <c r="A23" t="s">
        <v>21</v>
      </c>
    </row>
    <row r="25" spans="1:1" x14ac:dyDescent="0.2">
      <c r="A25" t="s">
        <v>139</v>
      </c>
    </row>
    <row r="26" spans="1:1" x14ac:dyDescent="0.2">
      <c r="A26" s="76" t="s">
        <v>140</v>
      </c>
    </row>
  </sheetData>
  <mergeCells count="1">
    <mergeCell ref="A1:H1"/>
  </mergeCells>
  <phoneticPr fontId="1" type="noConversion"/>
  <pageMargins left="0.5" right="0.5" top="0.5" bottom="0.5" header="0.5" footer="0.3"/>
  <pageSetup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4"/>
  <sheetViews>
    <sheetView workbookViewId="0"/>
  </sheetViews>
  <sheetFormatPr defaultColWidth="9.140625" defaultRowHeight="12" x14ac:dyDescent="0.2"/>
  <cols>
    <col min="1" max="1" width="34.7109375" style="48" customWidth="1"/>
    <col min="2" max="4" width="11.7109375" style="48" customWidth="1"/>
    <col min="5" max="5" width="13.7109375" style="48" customWidth="1"/>
    <col min="6" max="16384" width="9.140625" style="48"/>
  </cols>
  <sheetData>
    <row r="1" spans="1:5" ht="12" customHeight="1" x14ac:dyDescent="0.2">
      <c r="A1" s="46" t="s">
        <v>32</v>
      </c>
      <c r="B1" s="47"/>
      <c r="C1" s="47"/>
      <c r="D1" s="47"/>
    </row>
    <row r="2" spans="1:5" ht="12" customHeight="1" x14ac:dyDescent="0.2">
      <c r="A2" s="46" t="str">
        <f>'Pregnant Women Participating'!A2</f>
        <v>FISCAL YEAR 2026</v>
      </c>
      <c r="B2" s="47"/>
      <c r="C2" s="47"/>
      <c r="D2" s="47"/>
    </row>
    <row r="3" spans="1:5" ht="12" customHeight="1" x14ac:dyDescent="0.2">
      <c r="A3" s="49" t="str">
        <f>'Pregnant Women Participating'!A3</f>
        <v>Data as of March 13, 2026</v>
      </c>
      <c r="B3" s="47"/>
      <c r="C3" s="47"/>
      <c r="D3" s="47"/>
    </row>
    <row r="4" spans="1:5" ht="12" customHeight="1" x14ac:dyDescent="0.2">
      <c r="A4" s="47"/>
      <c r="B4" s="47"/>
      <c r="C4" s="47"/>
      <c r="D4" s="47"/>
    </row>
    <row r="5" spans="1:5" ht="24" customHeight="1" x14ac:dyDescent="0.2">
      <c r="A5" s="50" t="s">
        <v>0</v>
      </c>
      <c r="B5" s="51">
        <f>DATE(RIGHT(A2,4)-1,10,1)</f>
        <v>45931</v>
      </c>
      <c r="C5" s="52">
        <f>DATE(RIGHT(A2,4)-1,11,1)</f>
        <v>45962</v>
      </c>
      <c r="D5" s="52">
        <f>DATE(RIGHT(A2,4)-1,12,1)</f>
        <v>45992</v>
      </c>
      <c r="E5" s="53" t="s">
        <v>12</v>
      </c>
    </row>
    <row r="6" spans="1:5" ht="12" customHeight="1" x14ac:dyDescent="0.2">
      <c r="A6" s="54" t="str">
        <f>'Pregnant Women Participating'!A6</f>
        <v>Connecticut</v>
      </c>
      <c r="B6" s="55">
        <v>5673</v>
      </c>
      <c r="C6" s="56">
        <v>5573</v>
      </c>
      <c r="D6" s="57">
        <v>5470</v>
      </c>
      <c r="E6" s="55">
        <f t="shared" ref="E6:E101" si="0">IF(SUM(B6:D6)&gt;0,AVERAGE(B6:D6),"0")</f>
        <v>5572</v>
      </c>
    </row>
    <row r="7" spans="1:5" ht="12" customHeight="1" x14ac:dyDescent="0.2">
      <c r="A7" s="54" t="str">
        <f>'Pregnant Women Participating'!A7</f>
        <v>Maine</v>
      </c>
      <c r="B7" s="55">
        <v>1974</v>
      </c>
      <c r="C7" s="56">
        <v>1946</v>
      </c>
      <c r="D7" s="57">
        <v>1930</v>
      </c>
      <c r="E7" s="55">
        <f t="shared" si="0"/>
        <v>1950</v>
      </c>
    </row>
    <row r="8" spans="1:5" ht="12" customHeight="1" x14ac:dyDescent="0.2">
      <c r="A8" s="54" t="str">
        <f>'Pregnant Women Participating'!A8</f>
        <v>Massachusetts</v>
      </c>
      <c r="B8" s="55">
        <v>12333</v>
      </c>
      <c r="C8" s="56">
        <v>12078</v>
      </c>
      <c r="D8" s="57">
        <v>11933</v>
      </c>
      <c r="E8" s="55">
        <f t="shared" si="0"/>
        <v>12114.666666666666</v>
      </c>
    </row>
    <row r="9" spans="1:5" ht="12" customHeight="1" x14ac:dyDescent="0.2">
      <c r="A9" s="54" t="str">
        <f>'Pregnant Women Participating'!A9</f>
        <v>New Hampshire</v>
      </c>
      <c r="B9" s="55">
        <v>1153</v>
      </c>
      <c r="C9" s="56">
        <v>1106</v>
      </c>
      <c r="D9" s="57">
        <v>1094</v>
      </c>
      <c r="E9" s="55">
        <f t="shared" si="0"/>
        <v>1117.6666666666667</v>
      </c>
    </row>
    <row r="10" spans="1:5" ht="12" customHeight="1" x14ac:dyDescent="0.2">
      <c r="A10" s="54" t="str">
        <f>'Pregnant Women Participating'!A10</f>
        <v>New York</v>
      </c>
      <c r="B10" s="55">
        <v>36352</v>
      </c>
      <c r="C10" s="56">
        <v>35529</v>
      </c>
      <c r="D10" s="57">
        <v>35162</v>
      </c>
      <c r="E10" s="55">
        <f t="shared" si="0"/>
        <v>35681</v>
      </c>
    </row>
    <row r="11" spans="1:5" ht="12" customHeight="1" x14ac:dyDescent="0.2">
      <c r="A11" s="54" t="str">
        <f>'Pregnant Women Participating'!A11</f>
        <v>Rhode Island</v>
      </c>
      <c r="B11" s="55">
        <v>2228</v>
      </c>
      <c r="C11" s="56">
        <v>2246</v>
      </c>
      <c r="D11" s="57">
        <v>2182</v>
      </c>
      <c r="E11" s="55">
        <f t="shared" si="0"/>
        <v>2218.6666666666665</v>
      </c>
    </row>
    <row r="12" spans="1:5" ht="12" customHeight="1" x14ac:dyDescent="0.2">
      <c r="A12" s="54" t="str">
        <f>'Pregnant Women Participating'!A12</f>
        <v>Vermont</v>
      </c>
      <c r="B12" s="55">
        <v>747</v>
      </c>
      <c r="C12" s="56">
        <v>751</v>
      </c>
      <c r="D12" s="57">
        <v>739</v>
      </c>
      <c r="E12" s="55">
        <f t="shared" si="0"/>
        <v>745.66666666666663</v>
      </c>
    </row>
    <row r="13" spans="1:5" ht="12" customHeight="1" x14ac:dyDescent="0.2">
      <c r="A13" s="54" t="str">
        <f>'Pregnant Women Participating'!A13</f>
        <v>Virgin Islands</v>
      </c>
      <c r="B13" s="55">
        <v>160</v>
      </c>
      <c r="C13" s="56">
        <v>159</v>
      </c>
      <c r="D13" s="57">
        <v>152</v>
      </c>
      <c r="E13" s="55">
        <f t="shared" si="0"/>
        <v>157</v>
      </c>
    </row>
    <row r="14" spans="1:5" ht="12" customHeight="1" x14ac:dyDescent="0.2">
      <c r="A14" s="54" t="str">
        <f>'Pregnant Women Participating'!A14</f>
        <v>Pleasant Point, ME</v>
      </c>
      <c r="B14" s="55">
        <v>5</v>
      </c>
      <c r="C14" s="56">
        <v>6</v>
      </c>
      <c r="D14" s="57">
        <v>6</v>
      </c>
      <c r="E14" s="55">
        <f t="shared" si="0"/>
        <v>5.666666666666667</v>
      </c>
    </row>
    <row r="15" spans="1:5" s="62" customFormat="1" ht="24.75" customHeight="1" x14ac:dyDescent="0.2">
      <c r="A15" s="58" t="str">
        <f>'Pregnant Women Participating'!A15</f>
        <v>Northeast Region</v>
      </c>
      <c r="B15" s="59">
        <v>60625</v>
      </c>
      <c r="C15" s="60">
        <v>59394</v>
      </c>
      <c r="D15" s="61">
        <v>58668</v>
      </c>
      <c r="E15" s="59">
        <f t="shared" si="0"/>
        <v>59562.333333333336</v>
      </c>
    </row>
    <row r="16" spans="1:5" ht="12" customHeight="1" x14ac:dyDescent="0.2">
      <c r="A16" s="54" t="str">
        <f>'Pregnant Women Participating'!A16</f>
        <v>Delaware</v>
      </c>
      <c r="B16" s="55">
        <v>2569</v>
      </c>
      <c r="C16" s="56">
        <v>2519</v>
      </c>
      <c r="D16" s="57">
        <v>2537</v>
      </c>
      <c r="E16" s="55">
        <f t="shared" si="0"/>
        <v>2541.6666666666665</v>
      </c>
    </row>
    <row r="17" spans="1:5" ht="12" customHeight="1" x14ac:dyDescent="0.2">
      <c r="A17" s="54" t="str">
        <f>'Pregnant Women Participating'!A17</f>
        <v>District of Columbia</v>
      </c>
      <c r="B17" s="55">
        <v>1492</v>
      </c>
      <c r="C17" s="56">
        <v>1448</v>
      </c>
      <c r="D17" s="57">
        <v>1479</v>
      </c>
      <c r="E17" s="55">
        <f t="shared" si="0"/>
        <v>1473</v>
      </c>
    </row>
    <row r="18" spans="1:5" ht="12" customHeight="1" x14ac:dyDescent="0.2">
      <c r="A18" s="54" t="str">
        <f>'Pregnant Women Participating'!A18</f>
        <v>Maryland</v>
      </c>
      <c r="B18" s="55">
        <v>12934</v>
      </c>
      <c r="C18" s="56">
        <v>12779</v>
      </c>
      <c r="D18" s="57">
        <v>12611</v>
      </c>
      <c r="E18" s="55">
        <f t="shared" si="0"/>
        <v>12774.666666666666</v>
      </c>
    </row>
    <row r="19" spans="1:5" ht="12" customHeight="1" x14ac:dyDescent="0.2">
      <c r="A19" s="54" t="str">
        <f>'Pregnant Women Participating'!A19</f>
        <v>New Jersey</v>
      </c>
      <c r="B19" s="55">
        <v>14635</v>
      </c>
      <c r="C19" s="56">
        <v>14355</v>
      </c>
      <c r="D19" s="57">
        <v>14161</v>
      </c>
      <c r="E19" s="55">
        <f t="shared" si="0"/>
        <v>14383.666666666666</v>
      </c>
    </row>
    <row r="20" spans="1:5" ht="12" customHeight="1" x14ac:dyDescent="0.2">
      <c r="A20" s="54" t="str">
        <f>'Pregnant Women Participating'!A20</f>
        <v>Pennsylvania</v>
      </c>
      <c r="B20" s="55">
        <v>28423</v>
      </c>
      <c r="C20" s="56">
        <v>27675</v>
      </c>
      <c r="D20" s="57">
        <v>27207</v>
      </c>
      <c r="E20" s="55">
        <f t="shared" si="0"/>
        <v>27768.333333333332</v>
      </c>
    </row>
    <row r="21" spans="1:5" ht="12" customHeight="1" x14ac:dyDescent="0.2">
      <c r="A21" s="54" t="str">
        <f>'Pregnant Women Participating'!A21</f>
        <v>Puerto Rico</v>
      </c>
      <c r="B21" s="55">
        <v>8792</v>
      </c>
      <c r="C21" s="56">
        <v>8485</v>
      </c>
      <c r="D21" s="57">
        <v>8519</v>
      </c>
      <c r="E21" s="55">
        <f t="shared" si="0"/>
        <v>8598.6666666666661</v>
      </c>
    </row>
    <row r="22" spans="1:5" ht="12" customHeight="1" x14ac:dyDescent="0.2">
      <c r="A22" s="54" t="str">
        <f>'Pregnant Women Participating'!A22</f>
        <v>Virginia</v>
      </c>
      <c r="B22" s="55">
        <v>16135</v>
      </c>
      <c r="C22" s="56">
        <v>15507</v>
      </c>
      <c r="D22" s="57">
        <v>15253</v>
      </c>
      <c r="E22" s="55">
        <f t="shared" si="0"/>
        <v>15631.666666666666</v>
      </c>
    </row>
    <row r="23" spans="1:5" ht="12" customHeight="1" x14ac:dyDescent="0.2">
      <c r="A23" s="54" t="str">
        <f>'Pregnant Women Participating'!A23</f>
        <v>West Virginia</v>
      </c>
      <c r="B23" s="55">
        <v>5986</v>
      </c>
      <c r="C23" s="56">
        <v>5860</v>
      </c>
      <c r="D23" s="57">
        <v>5818</v>
      </c>
      <c r="E23" s="55">
        <f t="shared" si="0"/>
        <v>5888</v>
      </c>
    </row>
    <row r="24" spans="1:5" s="62" customFormat="1" ht="24.75" customHeight="1" x14ac:dyDescent="0.2">
      <c r="A24" s="58" t="str">
        <f>'Pregnant Women Participating'!A24</f>
        <v>Mid-Atlantic Region</v>
      </c>
      <c r="B24" s="59">
        <v>90966</v>
      </c>
      <c r="C24" s="60">
        <v>88628</v>
      </c>
      <c r="D24" s="61">
        <v>87585</v>
      </c>
      <c r="E24" s="59">
        <f t="shared" si="0"/>
        <v>89059.666666666672</v>
      </c>
    </row>
    <row r="25" spans="1:5" ht="12" customHeight="1" x14ac:dyDescent="0.2">
      <c r="A25" s="54" t="str">
        <f>'Pregnant Women Participating'!A25</f>
        <v>Alabama</v>
      </c>
      <c r="B25" s="55">
        <v>20939</v>
      </c>
      <c r="C25" s="56">
        <v>20087</v>
      </c>
      <c r="D25" s="57">
        <v>20170</v>
      </c>
      <c r="E25" s="55">
        <f t="shared" si="0"/>
        <v>20398.666666666668</v>
      </c>
    </row>
    <row r="26" spans="1:5" ht="12" customHeight="1" x14ac:dyDescent="0.2">
      <c r="A26" s="54" t="str">
        <f>'Pregnant Women Participating'!A26</f>
        <v>Florida</v>
      </c>
      <c r="B26" s="55">
        <v>49907</v>
      </c>
      <c r="C26" s="56">
        <v>48159</v>
      </c>
      <c r="D26" s="57">
        <v>45805</v>
      </c>
      <c r="E26" s="55">
        <f t="shared" si="0"/>
        <v>47957</v>
      </c>
    </row>
    <row r="27" spans="1:5" ht="12" customHeight="1" x14ac:dyDescent="0.2">
      <c r="A27" s="54" t="str">
        <f>'Pregnant Women Participating'!A27</f>
        <v>Georgia</v>
      </c>
      <c r="B27" s="55">
        <v>35964</v>
      </c>
      <c r="C27" s="56">
        <v>35532</v>
      </c>
      <c r="D27" s="57">
        <v>35325</v>
      </c>
      <c r="E27" s="55">
        <f t="shared" si="0"/>
        <v>35607</v>
      </c>
    </row>
    <row r="28" spans="1:5" ht="12" customHeight="1" x14ac:dyDescent="0.2">
      <c r="A28" s="54" t="str">
        <f>'Pregnant Women Participating'!A28</f>
        <v>Kentucky</v>
      </c>
      <c r="B28" s="55">
        <v>16982</v>
      </c>
      <c r="C28" s="56">
        <v>16612</v>
      </c>
      <c r="D28" s="57">
        <v>16531</v>
      </c>
      <c r="E28" s="55">
        <f t="shared" si="0"/>
        <v>16708.333333333332</v>
      </c>
    </row>
    <row r="29" spans="1:5" ht="12" customHeight="1" x14ac:dyDescent="0.2">
      <c r="A29" s="54" t="str">
        <f>'Pregnant Women Participating'!A29</f>
        <v>Mississippi</v>
      </c>
      <c r="B29" s="55">
        <v>12943</v>
      </c>
      <c r="C29" s="56">
        <v>12408</v>
      </c>
      <c r="D29" s="57">
        <v>11886</v>
      </c>
      <c r="E29" s="55">
        <f t="shared" si="0"/>
        <v>12412.333333333334</v>
      </c>
    </row>
    <row r="30" spans="1:5" ht="12" customHeight="1" x14ac:dyDescent="0.2">
      <c r="A30" s="54" t="str">
        <f>'Pregnant Women Participating'!A30</f>
        <v>North Carolina</v>
      </c>
      <c r="B30" s="55">
        <v>32554</v>
      </c>
      <c r="C30" s="56">
        <v>31651</v>
      </c>
      <c r="D30" s="57">
        <v>31283</v>
      </c>
      <c r="E30" s="55">
        <f t="shared" si="0"/>
        <v>31829.333333333332</v>
      </c>
    </row>
    <row r="31" spans="1:5" ht="12" customHeight="1" x14ac:dyDescent="0.2">
      <c r="A31" s="54" t="str">
        <f>'Pregnant Women Participating'!A31</f>
        <v>South Carolina</v>
      </c>
      <c r="B31" s="55">
        <v>15699</v>
      </c>
      <c r="C31" s="56">
        <v>15432</v>
      </c>
      <c r="D31" s="57">
        <v>15246</v>
      </c>
      <c r="E31" s="55">
        <f t="shared" si="0"/>
        <v>15459</v>
      </c>
    </row>
    <row r="32" spans="1:5" ht="12" customHeight="1" x14ac:dyDescent="0.2">
      <c r="A32" s="54" t="str">
        <f>'Pregnant Women Participating'!A32</f>
        <v>Tennessee</v>
      </c>
      <c r="B32" s="55">
        <v>21295</v>
      </c>
      <c r="C32" s="56">
        <v>20713</v>
      </c>
      <c r="D32" s="57">
        <v>20489</v>
      </c>
      <c r="E32" s="55">
        <f t="shared" si="0"/>
        <v>20832.333333333332</v>
      </c>
    </row>
    <row r="33" spans="1:5" ht="12" customHeight="1" x14ac:dyDescent="0.2">
      <c r="A33" s="54" t="str">
        <f>'Pregnant Women Participating'!A33</f>
        <v>Choctaw Indians, MS</v>
      </c>
      <c r="B33" s="55">
        <v>106</v>
      </c>
      <c r="C33" s="56">
        <v>92</v>
      </c>
      <c r="D33" s="57">
        <v>93</v>
      </c>
      <c r="E33" s="55">
        <f t="shared" si="0"/>
        <v>97</v>
      </c>
    </row>
    <row r="34" spans="1:5" ht="12" customHeight="1" x14ac:dyDescent="0.2">
      <c r="A34" s="54" t="str">
        <f>'Pregnant Women Participating'!A34</f>
        <v>Eastern Cherokee, NC</v>
      </c>
      <c r="B34" s="55">
        <v>57</v>
      </c>
      <c r="C34" s="56">
        <v>59</v>
      </c>
      <c r="D34" s="57">
        <v>56</v>
      </c>
      <c r="E34" s="55">
        <f t="shared" si="0"/>
        <v>57.333333333333336</v>
      </c>
    </row>
    <row r="35" spans="1:5" s="62" customFormat="1" ht="24.75" customHeight="1" x14ac:dyDescent="0.2">
      <c r="A35" s="58" t="str">
        <f>'Pregnant Women Participating'!A35</f>
        <v>Southeast Region</v>
      </c>
      <c r="B35" s="59">
        <v>206446</v>
      </c>
      <c r="C35" s="60">
        <v>200745</v>
      </c>
      <c r="D35" s="61">
        <v>196884</v>
      </c>
      <c r="E35" s="59">
        <f t="shared" si="0"/>
        <v>201358.33333333334</v>
      </c>
    </row>
    <row r="36" spans="1:5" ht="12" customHeight="1" x14ac:dyDescent="0.2">
      <c r="A36" s="54" t="str">
        <f>'Pregnant Women Participating'!A36</f>
        <v>Illinois</v>
      </c>
      <c r="B36" s="55">
        <v>24657</v>
      </c>
      <c r="C36" s="56">
        <v>23882</v>
      </c>
      <c r="D36" s="57">
        <v>23571</v>
      </c>
      <c r="E36" s="55">
        <f t="shared" si="0"/>
        <v>24036.666666666668</v>
      </c>
    </row>
    <row r="37" spans="1:5" ht="12" customHeight="1" x14ac:dyDescent="0.2">
      <c r="A37" s="54" t="str">
        <f>'Pregnant Women Participating'!A37</f>
        <v>Indiana</v>
      </c>
      <c r="B37" s="55">
        <v>20507</v>
      </c>
      <c r="C37" s="56">
        <v>20164</v>
      </c>
      <c r="D37" s="57">
        <v>19849</v>
      </c>
      <c r="E37" s="55">
        <f t="shared" si="0"/>
        <v>20173.333333333332</v>
      </c>
    </row>
    <row r="38" spans="1:5" ht="12" customHeight="1" x14ac:dyDescent="0.2">
      <c r="A38" s="54" t="str">
        <f>'Pregnant Women Participating'!A38</f>
        <v>Iowa</v>
      </c>
      <c r="B38" s="55">
        <v>8761</v>
      </c>
      <c r="C38" s="56">
        <v>8545</v>
      </c>
      <c r="D38" s="57">
        <v>8539</v>
      </c>
      <c r="E38" s="55">
        <f t="shared" si="0"/>
        <v>8615</v>
      </c>
    </row>
    <row r="39" spans="1:5" ht="12" customHeight="1" x14ac:dyDescent="0.2">
      <c r="A39" s="54" t="str">
        <f>'Pregnant Women Participating'!A39</f>
        <v>Michigan</v>
      </c>
      <c r="B39" s="55">
        <v>26172</v>
      </c>
      <c r="C39" s="56">
        <v>25595</v>
      </c>
      <c r="D39" s="57">
        <v>25299</v>
      </c>
      <c r="E39" s="55">
        <f t="shared" si="0"/>
        <v>25688.666666666668</v>
      </c>
    </row>
    <row r="40" spans="1:5" ht="12" customHeight="1" x14ac:dyDescent="0.2">
      <c r="A40" s="54" t="str">
        <f>'Pregnant Women Participating'!A40</f>
        <v>Minnesota</v>
      </c>
      <c r="B40" s="55">
        <v>10427</v>
      </c>
      <c r="C40" s="56">
        <v>10172</v>
      </c>
      <c r="D40" s="57">
        <v>10071</v>
      </c>
      <c r="E40" s="55">
        <f t="shared" si="0"/>
        <v>10223.333333333334</v>
      </c>
    </row>
    <row r="41" spans="1:5" ht="12" customHeight="1" x14ac:dyDescent="0.2">
      <c r="A41" s="54" t="str">
        <f>'Pregnant Women Participating'!A41</f>
        <v>Ohio</v>
      </c>
      <c r="B41" s="55">
        <v>34089</v>
      </c>
      <c r="C41" s="56">
        <v>26369</v>
      </c>
      <c r="D41" s="57">
        <v>26125</v>
      </c>
      <c r="E41" s="55">
        <f t="shared" si="0"/>
        <v>28861</v>
      </c>
    </row>
    <row r="42" spans="1:5" ht="12" customHeight="1" x14ac:dyDescent="0.2">
      <c r="A42" s="54" t="str">
        <f>'Pregnant Women Participating'!A42</f>
        <v>Wisconsin</v>
      </c>
      <c r="B42" s="55">
        <v>12042</v>
      </c>
      <c r="C42" s="56">
        <v>11772</v>
      </c>
      <c r="D42" s="57">
        <v>11671</v>
      </c>
      <c r="E42" s="55">
        <f t="shared" si="0"/>
        <v>11828.333333333334</v>
      </c>
    </row>
    <row r="43" spans="1:5" s="62" customFormat="1" ht="24.75" customHeight="1" x14ac:dyDescent="0.2">
      <c r="A43" s="58" t="str">
        <f>'Pregnant Women Participating'!A43</f>
        <v>Midwest Region</v>
      </c>
      <c r="B43" s="59">
        <v>136655</v>
      </c>
      <c r="C43" s="60">
        <v>126499</v>
      </c>
      <c r="D43" s="61">
        <v>125125</v>
      </c>
      <c r="E43" s="59">
        <f t="shared" si="0"/>
        <v>129426.33333333333</v>
      </c>
    </row>
    <row r="44" spans="1:5" ht="12" customHeight="1" x14ac:dyDescent="0.2">
      <c r="A44" s="54" t="str">
        <f>'Pregnant Women Participating'!A44</f>
        <v>Arizona</v>
      </c>
      <c r="B44" s="55">
        <v>18585</v>
      </c>
      <c r="C44" s="56">
        <v>18076</v>
      </c>
      <c r="D44" s="57">
        <v>17899</v>
      </c>
      <c r="E44" s="55">
        <f t="shared" si="0"/>
        <v>18186.666666666668</v>
      </c>
    </row>
    <row r="45" spans="1:5" ht="12" customHeight="1" x14ac:dyDescent="0.2">
      <c r="A45" s="54" t="str">
        <f>'Pregnant Women Participating'!A45</f>
        <v>Arkansas</v>
      </c>
      <c r="B45" s="55">
        <v>12391</v>
      </c>
      <c r="C45" s="56">
        <v>11806</v>
      </c>
      <c r="D45" s="57">
        <v>11728</v>
      </c>
      <c r="E45" s="55">
        <f t="shared" si="0"/>
        <v>11975</v>
      </c>
    </row>
    <row r="46" spans="1:5" ht="12" customHeight="1" x14ac:dyDescent="0.2">
      <c r="A46" s="54" t="str">
        <f>'Pregnant Women Participating'!A46</f>
        <v>Louisiana</v>
      </c>
      <c r="B46" s="55">
        <v>20263</v>
      </c>
      <c r="C46" s="56">
        <v>19611</v>
      </c>
      <c r="D46" s="57">
        <v>19586</v>
      </c>
      <c r="E46" s="55">
        <f t="shared" si="0"/>
        <v>19820</v>
      </c>
    </row>
    <row r="47" spans="1:5" ht="12" customHeight="1" x14ac:dyDescent="0.2">
      <c r="A47" s="54" t="str">
        <f>'Pregnant Women Participating'!A47</f>
        <v>New Mexico</v>
      </c>
      <c r="B47" s="55">
        <v>5859</v>
      </c>
      <c r="C47" s="56">
        <v>5573</v>
      </c>
      <c r="D47" s="57">
        <v>5582</v>
      </c>
      <c r="E47" s="55">
        <f t="shared" si="0"/>
        <v>5671.333333333333</v>
      </c>
    </row>
    <row r="48" spans="1:5" ht="12" customHeight="1" x14ac:dyDescent="0.2">
      <c r="A48" s="54" t="str">
        <f>'Pregnant Women Participating'!A48</f>
        <v>Oklahoma</v>
      </c>
      <c r="B48" s="55">
        <v>13174</v>
      </c>
      <c r="C48" s="56">
        <v>12767</v>
      </c>
      <c r="D48" s="57">
        <v>12968</v>
      </c>
      <c r="E48" s="55">
        <f t="shared" si="0"/>
        <v>12969.666666666666</v>
      </c>
    </row>
    <row r="49" spans="1:5" ht="12" customHeight="1" x14ac:dyDescent="0.2">
      <c r="A49" s="54" t="str">
        <f>'Pregnant Women Participating'!A49</f>
        <v>Texas</v>
      </c>
      <c r="B49" s="55">
        <v>71295</v>
      </c>
      <c r="C49" s="56">
        <v>69112</v>
      </c>
      <c r="D49" s="57">
        <v>68675</v>
      </c>
      <c r="E49" s="55">
        <f t="shared" si="0"/>
        <v>69694</v>
      </c>
    </row>
    <row r="50" spans="1:5" ht="12" customHeight="1" x14ac:dyDescent="0.2">
      <c r="A50" s="54" t="str">
        <f>'Pregnant Women Participating'!A50</f>
        <v>Utah</v>
      </c>
      <c r="B50" s="55">
        <v>5160</v>
      </c>
      <c r="C50" s="56">
        <v>5044</v>
      </c>
      <c r="D50" s="57">
        <v>5044</v>
      </c>
      <c r="E50" s="55">
        <f t="shared" si="0"/>
        <v>5082.666666666667</v>
      </c>
    </row>
    <row r="51" spans="1:5" ht="12" customHeight="1" x14ac:dyDescent="0.2">
      <c r="A51" s="54" t="str">
        <f>'Pregnant Women Participating'!A51</f>
        <v>Inter-Tribal Council, AZ</v>
      </c>
      <c r="B51" s="55">
        <v>840</v>
      </c>
      <c r="C51" s="56">
        <v>783</v>
      </c>
      <c r="D51" s="57">
        <v>798</v>
      </c>
      <c r="E51" s="55">
        <f t="shared" si="0"/>
        <v>807</v>
      </c>
    </row>
    <row r="52" spans="1:5" ht="12" customHeight="1" x14ac:dyDescent="0.2">
      <c r="A52" s="54" t="str">
        <f>'Pregnant Women Participating'!A52</f>
        <v>Navajo Nation, AZ</v>
      </c>
      <c r="B52" s="55">
        <v>433</v>
      </c>
      <c r="C52" s="56">
        <v>416</v>
      </c>
      <c r="D52" s="57">
        <v>535</v>
      </c>
      <c r="E52" s="55">
        <f t="shared" si="0"/>
        <v>461.33333333333331</v>
      </c>
    </row>
    <row r="53" spans="1:5" ht="12" customHeight="1" x14ac:dyDescent="0.2">
      <c r="A53" s="54" t="str">
        <f>'Pregnant Women Participating'!A53</f>
        <v>Acoma, Canoncito &amp; Laguna, NM</v>
      </c>
      <c r="B53" s="55">
        <v>42</v>
      </c>
      <c r="C53" s="56">
        <v>37</v>
      </c>
      <c r="D53" s="57">
        <v>36</v>
      </c>
      <c r="E53" s="55">
        <f t="shared" si="0"/>
        <v>38.333333333333336</v>
      </c>
    </row>
    <row r="54" spans="1:5" ht="12" customHeight="1" x14ac:dyDescent="0.2">
      <c r="A54" s="54" t="str">
        <f>'Pregnant Women Participating'!A54</f>
        <v>Eight Northern Pueblos, NM</v>
      </c>
      <c r="B54" s="55">
        <v>47</v>
      </c>
      <c r="C54" s="56">
        <v>44</v>
      </c>
      <c r="D54" s="57">
        <v>45</v>
      </c>
      <c r="E54" s="55">
        <f t="shared" si="0"/>
        <v>45.333333333333336</v>
      </c>
    </row>
    <row r="55" spans="1:5" ht="12" customHeight="1" x14ac:dyDescent="0.2">
      <c r="A55" s="54" t="str">
        <f>'Pregnant Women Participating'!A55</f>
        <v>Five Sandoval Pueblos, NM</v>
      </c>
      <c r="B55" s="55">
        <v>33</v>
      </c>
      <c r="C55" s="56">
        <v>25</v>
      </c>
      <c r="D55" s="57">
        <v>26</v>
      </c>
      <c r="E55" s="55">
        <f t="shared" si="0"/>
        <v>28</v>
      </c>
    </row>
    <row r="56" spans="1:5" ht="12" customHeight="1" x14ac:dyDescent="0.2">
      <c r="A56" s="54" t="str">
        <f>'Pregnant Women Participating'!A56</f>
        <v>Isleta Pueblo, NM</v>
      </c>
      <c r="B56" s="55">
        <v>133</v>
      </c>
      <c r="C56" s="56">
        <v>126</v>
      </c>
      <c r="D56" s="57">
        <v>130</v>
      </c>
      <c r="E56" s="55">
        <f t="shared" si="0"/>
        <v>129.66666666666666</v>
      </c>
    </row>
    <row r="57" spans="1:5" ht="12" customHeight="1" x14ac:dyDescent="0.2">
      <c r="A57" s="54" t="str">
        <f>'Pregnant Women Participating'!A57</f>
        <v>San Felipe Pueblo, NM</v>
      </c>
      <c r="B57" s="55">
        <v>24</v>
      </c>
      <c r="C57" s="56">
        <v>28</v>
      </c>
      <c r="D57" s="57">
        <v>27</v>
      </c>
      <c r="E57" s="55">
        <f t="shared" si="0"/>
        <v>26.333333333333332</v>
      </c>
    </row>
    <row r="58" spans="1:5" ht="12" customHeight="1" x14ac:dyDescent="0.2">
      <c r="A58" s="54" t="str">
        <f>'Pregnant Women Participating'!A58</f>
        <v>Santo Domingo Tribe, NM</v>
      </c>
      <c r="B58" s="55">
        <v>14</v>
      </c>
      <c r="C58" s="56">
        <v>15</v>
      </c>
      <c r="D58" s="57">
        <v>17</v>
      </c>
      <c r="E58" s="55">
        <f t="shared" si="0"/>
        <v>15.333333333333334</v>
      </c>
    </row>
    <row r="59" spans="1:5" ht="12" customHeight="1" x14ac:dyDescent="0.2">
      <c r="A59" s="54" t="str">
        <f>'Pregnant Women Participating'!A59</f>
        <v>Zuni Pueblo, NM</v>
      </c>
      <c r="B59" s="55">
        <v>31</v>
      </c>
      <c r="C59" s="56">
        <v>30</v>
      </c>
      <c r="D59" s="57">
        <v>30</v>
      </c>
      <c r="E59" s="55">
        <f t="shared" si="0"/>
        <v>30.333333333333332</v>
      </c>
    </row>
    <row r="60" spans="1:5" ht="12" customHeight="1" x14ac:dyDescent="0.2">
      <c r="A60" s="54" t="str">
        <f>'Pregnant Women Participating'!A60</f>
        <v>Cherokee Nation, OK</v>
      </c>
      <c r="B60" s="55">
        <v>997</v>
      </c>
      <c r="C60" s="56">
        <v>968</v>
      </c>
      <c r="D60" s="57">
        <v>979</v>
      </c>
      <c r="E60" s="55">
        <f t="shared" si="0"/>
        <v>981.33333333333337</v>
      </c>
    </row>
    <row r="61" spans="1:5" ht="12" customHeight="1" x14ac:dyDescent="0.2">
      <c r="A61" s="54" t="str">
        <f>'Pregnant Women Participating'!A61</f>
        <v>Chickasaw Nation, OK</v>
      </c>
      <c r="B61" s="55">
        <v>540</v>
      </c>
      <c r="C61" s="56">
        <v>529</v>
      </c>
      <c r="D61" s="57">
        <v>538</v>
      </c>
      <c r="E61" s="55">
        <f t="shared" si="0"/>
        <v>535.66666666666663</v>
      </c>
    </row>
    <row r="62" spans="1:5" ht="12" customHeight="1" x14ac:dyDescent="0.2">
      <c r="A62" s="54" t="str">
        <f>'Pregnant Women Participating'!A62</f>
        <v>Choctaw Nation, OK</v>
      </c>
      <c r="B62" s="55">
        <v>727</v>
      </c>
      <c r="C62" s="56">
        <v>719</v>
      </c>
      <c r="D62" s="57">
        <v>723</v>
      </c>
      <c r="E62" s="55">
        <f t="shared" si="0"/>
        <v>723</v>
      </c>
    </row>
    <row r="63" spans="1:5" ht="12" customHeight="1" x14ac:dyDescent="0.2">
      <c r="A63" s="54" t="str">
        <f>'Pregnant Women Participating'!A63</f>
        <v>Citizen Potawatomi Nation, OK</v>
      </c>
      <c r="B63" s="55">
        <v>178</v>
      </c>
      <c r="C63" s="56">
        <v>174</v>
      </c>
      <c r="D63" s="57">
        <v>174</v>
      </c>
      <c r="E63" s="55">
        <f t="shared" si="0"/>
        <v>175.33333333333334</v>
      </c>
    </row>
    <row r="64" spans="1:5" ht="12" customHeight="1" x14ac:dyDescent="0.2">
      <c r="A64" s="54" t="str">
        <f>'Pregnant Women Participating'!A64</f>
        <v>Inter-Tribal Council, OK</v>
      </c>
      <c r="B64" s="55">
        <v>89</v>
      </c>
      <c r="C64" s="56">
        <v>91</v>
      </c>
      <c r="D64" s="57">
        <v>89</v>
      </c>
      <c r="E64" s="55">
        <f t="shared" si="0"/>
        <v>89.666666666666671</v>
      </c>
    </row>
    <row r="65" spans="1:5" ht="12" customHeight="1" x14ac:dyDescent="0.2">
      <c r="A65" s="54" t="str">
        <f>'Pregnant Women Participating'!A65</f>
        <v>Muscogee Creek Nation, OK</v>
      </c>
      <c r="B65" s="55">
        <v>306</v>
      </c>
      <c r="C65" s="56">
        <v>299</v>
      </c>
      <c r="D65" s="57">
        <v>290</v>
      </c>
      <c r="E65" s="55">
        <f t="shared" si="0"/>
        <v>298.33333333333331</v>
      </c>
    </row>
    <row r="66" spans="1:5" ht="12" customHeight="1" x14ac:dyDescent="0.2">
      <c r="A66" s="54" t="str">
        <f>'Pregnant Women Participating'!A66</f>
        <v>Osage Tribal Council, OK</v>
      </c>
      <c r="B66" s="55">
        <v>345</v>
      </c>
      <c r="C66" s="56">
        <v>322</v>
      </c>
      <c r="D66" s="57">
        <v>337</v>
      </c>
      <c r="E66" s="55">
        <f t="shared" si="0"/>
        <v>334.66666666666669</v>
      </c>
    </row>
    <row r="67" spans="1:5" ht="12" customHeight="1" x14ac:dyDescent="0.2">
      <c r="A67" s="54" t="str">
        <f>'Pregnant Women Participating'!A67</f>
        <v>Otoe-Missouria Tribe, OK</v>
      </c>
      <c r="B67" s="55">
        <v>73</v>
      </c>
      <c r="C67" s="56">
        <v>73</v>
      </c>
      <c r="D67" s="57">
        <v>71</v>
      </c>
      <c r="E67" s="55">
        <f t="shared" si="0"/>
        <v>72.333333333333329</v>
      </c>
    </row>
    <row r="68" spans="1:5" ht="12" customHeight="1" x14ac:dyDescent="0.2">
      <c r="A68" s="54" t="str">
        <f>'Pregnant Women Participating'!A68</f>
        <v>Wichita, Caddo &amp; Delaware (WCD), OK</v>
      </c>
      <c r="B68" s="55">
        <v>540</v>
      </c>
      <c r="C68" s="56">
        <v>556</v>
      </c>
      <c r="D68" s="57">
        <v>543</v>
      </c>
      <c r="E68" s="55">
        <f t="shared" si="0"/>
        <v>546.33333333333337</v>
      </c>
    </row>
    <row r="69" spans="1:5" s="62" customFormat="1" ht="24.75" customHeight="1" x14ac:dyDescent="0.2">
      <c r="A69" s="58" t="str">
        <f>'Pregnant Women Participating'!A69</f>
        <v>Southwest Region</v>
      </c>
      <c r="B69" s="59">
        <v>152119</v>
      </c>
      <c r="C69" s="60">
        <v>147224</v>
      </c>
      <c r="D69" s="61">
        <v>146870</v>
      </c>
      <c r="E69" s="59">
        <f t="shared" si="0"/>
        <v>148737.66666666666</v>
      </c>
    </row>
    <row r="70" spans="1:5" ht="12" customHeight="1" x14ac:dyDescent="0.2">
      <c r="A70" s="54" t="str">
        <f>'Pregnant Women Participating'!A70</f>
        <v>Colorado</v>
      </c>
      <c r="B70" s="55">
        <v>9984</v>
      </c>
      <c r="C70" s="56">
        <v>9827</v>
      </c>
      <c r="D70" s="57">
        <v>9722</v>
      </c>
      <c r="E70" s="55">
        <f t="shared" si="0"/>
        <v>9844.3333333333339</v>
      </c>
    </row>
    <row r="71" spans="1:5" ht="12" customHeight="1" x14ac:dyDescent="0.2">
      <c r="A71" s="54" t="str">
        <f>'Pregnant Women Participating'!A71</f>
        <v>Kansas</v>
      </c>
      <c r="B71" s="55">
        <v>6015</v>
      </c>
      <c r="C71" s="56">
        <v>5744</v>
      </c>
      <c r="D71" s="57">
        <v>5884</v>
      </c>
      <c r="E71" s="55">
        <f t="shared" si="0"/>
        <v>5881</v>
      </c>
    </row>
    <row r="72" spans="1:5" ht="12" customHeight="1" x14ac:dyDescent="0.2">
      <c r="A72" s="54" t="str">
        <f>'Pregnant Women Participating'!A72</f>
        <v>Missouri</v>
      </c>
      <c r="B72" s="55">
        <v>16375</v>
      </c>
      <c r="C72" s="56">
        <v>15711</v>
      </c>
      <c r="D72" s="57">
        <v>15631</v>
      </c>
      <c r="E72" s="55">
        <f t="shared" si="0"/>
        <v>15905.666666666666</v>
      </c>
    </row>
    <row r="73" spans="1:5" ht="12" customHeight="1" x14ac:dyDescent="0.2">
      <c r="A73" s="54" t="str">
        <f>'Pregnant Women Participating'!A73</f>
        <v>Montana</v>
      </c>
      <c r="B73" s="55">
        <v>1580</v>
      </c>
      <c r="C73" s="56">
        <v>1540</v>
      </c>
      <c r="D73" s="57">
        <v>1583</v>
      </c>
      <c r="E73" s="55">
        <f t="shared" si="0"/>
        <v>1567.6666666666667</v>
      </c>
    </row>
    <row r="74" spans="1:5" ht="12" customHeight="1" x14ac:dyDescent="0.2">
      <c r="A74" s="54" t="str">
        <f>'Pregnant Women Participating'!A74</f>
        <v>Nebraska</v>
      </c>
      <c r="B74" s="55">
        <v>4775</v>
      </c>
      <c r="C74" s="56">
        <v>4642</v>
      </c>
      <c r="D74" s="57">
        <v>4623</v>
      </c>
      <c r="E74" s="55">
        <f t="shared" si="0"/>
        <v>4680</v>
      </c>
    </row>
    <row r="75" spans="1:5" ht="12" customHeight="1" x14ac:dyDescent="0.2">
      <c r="A75" s="54" t="str">
        <f>'Pregnant Women Participating'!A75</f>
        <v>North Dakota</v>
      </c>
      <c r="B75" s="55">
        <v>1454</v>
      </c>
      <c r="C75" s="56">
        <v>1432</v>
      </c>
      <c r="D75" s="57">
        <v>1424</v>
      </c>
      <c r="E75" s="55">
        <f t="shared" si="0"/>
        <v>1436.6666666666667</v>
      </c>
    </row>
    <row r="76" spans="1:5" ht="12" customHeight="1" x14ac:dyDescent="0.2">
      <c r="A76" s="54" t="str">
        <f>'Pregnant Women Participating'!A76</f>
        <v>South Dakota</v>
      </c>
      <c r="B76" s="55">
        <v>1719</v>
      </c>
      <c r="C76" s="56">
        <v>1707</v>
      </c>
      <c r="D76" s="57">
        <v>1704</v>
      </c>
      <c r="E76" s="55">
        <f t="shared" si="0"/>
        <v>1710</v>
      </c>
    </row>
    <row r="77" spans="1:5" ht="12" customHeight="1" x14ac:dyDescent="0.2">
      <c r="A77" s="54" t="str">
        <f>'Pregnant Women Participating'!A77</f>
        <v>Wyoming</v>
      </c>
      <c r="B77" s="55">
        <v>959</v>
      </c>
      <c r="C77" s="56">
        <v>956</v>
      </c>
      <c r="D77" s="57">
        <v>964</v>
      </c>
      <c r="E77" s="55">
        <f t="shared" si="0"/>
        <v>959.66666666666663</v>
      </c>
    </row>
    <row r="78" spans="1:5" ht="12" customHeight="1" x14ac:dyDescent="0.2">
      <c r="A78" s="54" t="str">
        <f>'Pregnant Women Participating'!A78</f>
        <v>Ute Mountain Ute Tribe, CO</v>
      </c>
      <c r="B78" s="55">
        <v>18</v>
      </c>
      <c r="C78" s="56">
        <v>13</v>
      </c>
      <c r="D78" s="57">
        <v>17</v>
      </c>
      <c r="E78" s="55">
        <f t="shared" si="0"/>
        <v>16</v>
      </c>
    </row>
    <row r="79" spans="1:5" ht="12" customHeight="1" x14ac:dyDescent="0.2">
      <c r="A79" s="54" t="str">
        <f>'Pregnant Women Participating'!A79</f>
        <v>Omaha Sioux, NE</v>
      </c>
      <c r="B79" s="55">
        <v>42</v>
      </c>
      <c r="C79" s="56">
        <v>39</v>
      </c>
      <c r="D79" s="57">
        <v>40</v>
      </c>
      <c r="E79" s="55">
        <f t="shared" si="0"/>
        <v>40.333333333333336</v>
      </c>
    </row>
    <row r="80" spans="1:5" ht="12" customHeight="1" x14ac:dyDescent="0.2">
      <c r="A80" s="54" t="str">
        <f>'Pregnant Women Participating'!A80</f>
        <v>Santee Sioux, NE</v>
      </c>
      <c r="B80" s="55">
        <v>21</v>
      </c>
      <c r="C80" s="56">
        <v>22</v>
      </c>
      <c r="D80" s="57">
        <v>21</v>
      </c>
      <c r="E80" s="55">
        <f t="shared" si="0"/>
        <v>21.333333333333332</v>
      </c>
    </row>
    <row r="81" spans="1:5" ht="12" customHeight="1" x14ac:dyDescent="0.2">
      <c r="A81" s="54" t="str">
        <f>'Pregnant Women Participating'!A81</f>
        <v>Winnebago Tribe, NE</v>
      </c>
      <c r="B81" s="55">
        <v>21</v>
      </c>
      <c r="C81" s="56">
        <v>17</v>
      </c>
      <c r="D81" s="57">
        <v>22</v>
      </c>
      <c r="E81" s="55">
        <f t="shared" si="0"/>
        <v>20</v>
      </c>
    </row>
    <row r="82" spans="1:5" ht="12" customHeight="1" x14ac:dyDescent="0.2">
      <c r="A82" s="54" t="str">
        <f>'Pregnant Women Participating'!A82</f>
        <v>Standing Rock Sioux Tribe, ND</v>
      </c>
      <c r="B82" s="55">
        <v>59</v>
      </c>
      <c r="C82" s="56">
        <v>59</v>
      </c>
      <c r="D82" s="57">
        <v>57</v>
      </c>
      <c r="E82" s="55">
        <f t="shared" si="0"/>
        <v>58.333333333333336</v>
      </c>
    </row>
    <row r="83" spans="1:5" ht="12" customHeight="1" x14ac:dyDescent="0.2">
      <c r="A83" s="54" t="str">
        <f>'Pregnant Women Participating'!A83</f>
        <v>Three Affiliated Tribes, ND</v>
      </c>
      <c r="B83" s="55">
        <v>25</v>
      </c>
      <c r="C83" s="56">
        <v>22</v>
      </c>
      <c r="D83" s="57">
        <v>23</v>
      </c>
      <c r="E83" s="55">
        <f t="shared" si="0"/>
        <v>23.333333333333332</v>
      </c>
    </row>
    <row r="84" spans="1:5" ht="12" customHeight="1" x14ac:dyDescent="0.2">
      <c r="A84" s="54" t="str">
        <f>'Pregnant Women Participating'!A84</f>
        <v>Cheyenne River Sioux, SD</v>
      </c>
      <c r="B84" s="55">
        <v>59</v>
      </c>
      <c r="C84" s="56">
        <v>69</v>
      </c>
      <c r="D84" s="57">
        <v>63</v>
      </c>
      <c r="E84" s="55">
        <f t="shared" si="0"/>
        <v>63.666666666666664</v>
      </c>
    </row>
    <row r="85" spans="1:5" ht="12" customHeight="1" x14ac:dyDescent="0.2">
      <c r="A85" s="54" t="str">
        <f>'Pregnant Women Participating'!A85</f>
        <v>Rosebud Sioux, SD</v>
      </c>
      <c r="B85" s="55">
        <v>99</v>
      </c>
      <c r="C85" s="56">
        <v>113</v>
      </c>
      <c r="D85" s="57">
        <v>116</v>
      </c>
      <c r="E85" s="55">
        <f t="shared" si="0"/>
        <v>109.33333333333333</v>
      </c>
    </row>
    <row r="86" spans="1:5" ht="12" customHeight="1" x14ac:dyDescent="0.2">
      <c r="A86" s="54" t="str">
        <f>'Pregnant Women Participating'!A86</f>
        <v>Northern Arapahoe, WY</v>
      </c>
      <c r="B86" s="55">
        <v>22</v>
      </c>
      <c r="C86" s="56">
        <v>36</v>
      </c>
      <c r="D86" s="57">
        <v>34</v>
      </c>
      <c r="E86" s="55">
        <f t="shared" si="0"/>
        <v>30.666666666666668</v>
      </c>
    </row>
    <row r="87" spans="1:5" ht="12" customHeight="1" x14ac:dyDescent="0.2">
      <c r="A87" s="54" t="str">
        <f>'Pregnant Women Participating'!A87</f>
        <v>Shoshone Tribe, WY</v>
      </c>
      <c r="B87" s="55">
        <v>27</v>
      </c>
      <c r="C87" s="56">
        <v>19</v>
      </c>
      <c r="D87" s="57">
        <v>23</v>
      </c>
      <c r="E87" s="55">
        <f t="shared" si="0"/>
        <v>23</v>
      </c>
    </row>
    <row r="88" spans="1:5" s="62" customFormat="1" ht="24.75" customHeight="1" x14ac:dyDescent="0.2">
      <c r="A88" s="58" t="str">
        <f>'Pregnant Women Participating'!A88</f>
        <v>Mountain Plains</v>
      </c>
      <c r="B88" s="59">
        <v>43254</v>
      </c>
      <c r="C88" s="60">
        <v>41968</v>
      </c>
      <c r="D88" s="61">
        <v>41951</v>
      </c>
      <c r="E88" s="59">
        <f t="shared" si="0"/>
        <v>42391</v>
      </c>
    </row>
    <row r="89" spans="1:5" ht="12" customHeight="1" x14ac:dyDescent="0.2">
      <c r="A89" s="63" t="str">
        <f>'Pregnant Women Participating'!A89</f>
        <v>Alaska</v>
      </c>
      <c r="B89" s="55">
        <v>1268</v>
      </c>
      <c r="C89" s="56">
        <v>1218</v>
      </c>
      <c r="D89" s="57">
        <v>1183</v>
      </c>
      <c r="E89" s="55">
        <f t="shared" si="0"/>
        <v>1223</v>
      </c>
    </row>
    <row r="90" spans="1:5" ht="12" customHeight="1" x14ac:dyDescent="0.2">
      <c r="A90" s="63" t="str">
        <f>'Pregnant Women Participating'!A90</f>
        <v>American Samoa</v>
      </c>
      <c r="B90" s="55">
        <v>420</v>
      </c>
      <c r="C90" s="56">
        <v>221</v>
      </c>
      <c r="D90" s="57">
        <v>220</v>
      </c>
      <c r="E90" s="55">
        <f t="shared" si="0"/>
        <v>287</v>
      </c>
    </row>
    <row r="91" spans="1:5" ht="12" customHeight="1" x14ac:dyDescent="0.2">
      <c r="A91" s="63" t="str">
        <f>'Pregnant Women Participating'!A91</f>
        <v>California</v>
      </c>
      <c r="B91" s="55">
        <v>80943</v>
      </c>
      <c r="C91" s="56">
        <v>79651</v>
      </c>
      <c r="D91" s="57">
        <v>78690</v>
      </c>
      <c r="E91" s="55">
        <f t="shared" si="0"/>
        <v>79761.333333333328</v>
      </c>
    </row>
    <row r="92" spans="1:5" ht="12" customHeight="1" x14ac:dyDescent="0.2">
      <c r="A92" s="63" t="str">
        <f>'Pregnant Women Participating'!A92</f>
        <v>Guam</v>
      </c>
      <c r="B92" s="55">
        <v>754</v>
      </c>
      <c r="C92" s="56">
        <v>700</v>
      </c>
      <c r="D92" s="57">
        <v>707</v>
      </c>
      <c r="E92" s="55">
        <f t="shared" si="0"/>
        <v>720.33333333333337</v>
      </c>
    </row>
    <row r="93" spans="1:5" ht="12" customHeight="1" x14ac:dyDescent="0.2">
      <c r="A93" s="63" t="str">
        <f>'Pregnant Women Participating'!A93</f>
        <v>Hawaii</v>
      </c>
      <c r="B93" s="55">
        <v>2160</v>
      </c>
      <c r="C93" s="56">
        <v>2072</v>
      </c>
      <c r="D93" s="57">
        <v>2046</v>
      </c>
      <c r="E93" s="55">
        <f t="shared" si="0"/>
        <v>2092.6666666666665</v>
      </c>
    </row>
    <row r="94" spans="1:5" ht="12" customHeight="1" x14ac:dyDescent="0.2">
      <c r="A94" s="63" t="str">
        <f>'Pregnant Women Participating'!A94</f>
        <v>Idaho</v>
      </c>
      <c r="B94" s="55">
        <v>3096</v>
      </c>
      <c r="C94" s="56">
        <v>3028</v>
      </c>
      <c r="D94" s="57">
        <v>3034</v>
      </c>
      <c r="E94" s="55">
        <f t="shared" si="0"/>
        <v>3052.6666666666665</v>
      </c>
    </row>
    <row r="95" spans="1:5" ht="12" customHeight="1" x14ac:dyDescent="0.2">
      <c r="A95" s="63" t="str">
        <f>'Pregnant Women Participating'!A95</f>
        <v>Nevada</v>
      </c>
      <c r="B95" s="55">
        <v>7779</v>
      </c>
      <c r="C95" s="56">
        <v>7380</v>
      </c>
      <c r="D95" s="57">
        <v>7342</v>
      </c>
      <c r="E95" s="55">
        <f t="shared" si="0"/>
        <v>7500.333333333333</v>
      </c>
    </row>
    <row r="96" spans="1:5" ht="12" customHeight="1" x14ac:dyDescent="0.2">
      <c r="A96" s="63" t="str">
        <f>'Pregnant Women Participating'!A96</f>
        <v>Oregon</v>
      </c>
      <c r="B96" s="55">
        <v>7789</v>
      </c>
      <c r="C96" s="56">
        <v>7629</v>
      </c>
      <c r="D96" s="57">
        <v>7630</v>
      </c>
      <c r="E96" s="55">
        <f t="shared" si="0"/>
        <v>7682.666666666667</v>
      </c>
    </row>
    <row r="97" spans="1:5" ht="12" customHeight="1" x14ac:dyDescent="0.2">
      <c r="A97" s="63" t="str">
        <f>'Pregnant Women Participating'!A97</f>
        <v>Washington</v>
      </c>
      <c r="B97" s="55">
        <v>11927</v>
      </c>
      <c r="C97" s="56">
        <v>11496</v>
      </c>
      <c r="D97" s="57">
        <v>11263</v>
      </c>
      <c r="E97" s="55">
        <f t="shared" si="0"/>
        <v>11562</v>
      </c>
    </row>
    <row r="98" spans="1:5" ht="12" customHeight="1" x14ac:dyDescent="0.2">
      <c r="A98" s="63" t="str">
        <f>'Pregnant Women Participating'!A98</f>
        <v>Northern Marianas</v>
      </c>
      <c r="B98" s="55">
        <v>200</v>
      </c>
      <c r="C98" s="56">
        <v>194</v>
      </c>
      <c r="D98" s="57">
        <v>186</v>
      </c>
      <c r="E98" s="55">
        <f t="shared" si="0"/>
        <v>193.33333333333334</v>
      </c>
    </row>
    <row r="99" spans="1:5" ht="12" customHeight="1" x14ac:dyDescent="0.2">
      <c r="A99" s="63" t="str">
        <f>'Pregnant Women Participating'!A99</f>
        <v>Inter-Tribal Council, NV</v>
      </c>
      <c r="B99" s="55">
        <v>66</v>
      </c>
      <c r="C99" s="56">
        <v>68</v>
      </c>
      <c r="D99" s="57">
        <v>64</v>
      </c>
      <c r="E99" s="55">
        <f t="shared" si="0"/>
        <v>66</v>
      </c>
    </row>
    <row r="100" spans="1:5" s="62" customFormat="1" ht="24.75" customHeight="1" x14ac:dyDescent="0.2">
      <c r="A100" s="58" t="str">
        <f>'Pregnant Women Participating'!A100</f>
        <v>Western Region</v>
      </c>
      <c r="B100" s="59">
        <v>116402</v>
      </c>
      <c r="C100" s="60">
        <v>113657</v>
      </c>
      <c r="D100" s="61">
        <v>112365</v>
      </c>
      <c r="E100" s="59">
        <f t="shared" si="0"/>
        <v>114141.33333333333</v>
      </c>
    </row>
    <row r="101" spans="1:5" s="68" customFormat="1" ht="16.5" customHeight="1" thickBot="1" x14ac:dyDescent="0.25">
      <c r="A101" s="64" t="str">
        <f>'Pregnant Women Participating'!A101</f>
        <v>TOTAL</v>
      </c>
      <c r="B101" s="65">
        <v>806467</v>
      </c>
      <c r="C101" s="66">
        <v>778115</v>
      </c>
      <c r="D101" s="67">
        <v>769448</v>
      </c>
      <c r="E101" s="65">
        <f t="shared" si="0"/>
        <v>784676.66666666663</v>
      </c>
    </row>
    <row r="102" spans="1:5" ht="12.75" customHeight="1" thickTop="1" x14ac:dyDescent="0.2">
      <c r="A102" s="69"/>
    </row>
    <row r="103" spans="1:5" x14ac:dyDescent="0.2">
      <c r="A103" s="69"/>
    </row>
    <row r="104" spans="1:5" s="70" customFormat="1" ht="12.75" x14ac:dyDescent="0.2">
      <c r="A104" s="46" t="s">
        <v>1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E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4" width="11.7109375" style="3" customWidth="1"/>
    <col min="5" max="5" width="13.7109375" style="3" customWidth="1"/>
    <col min="6" max="16384" width="9.140625" style="3"/>
  </cols>
  <sheetData>
    <row r="1" spans="1:5" ht="12" customHeight="1" x14ac:dyDescent="0.2">
      <c r="A1" s="10" t="s">
        <v>8</v>
      </c>
      <c r="B1" s="2"/>
      <c r="C1" s="2"/>
      <c r="D1" s="2"/>
    </row>
    <row r="2" spans="1:5" ht="12" customHeight="1" x14ac:dyDescent="0.2">
      <c r="A2" s="10" t="str">
        <f>'Pregnant Women Participating'!A2</f>
        <v>FISCAL YEAR 2026</v>
      </c>
      <c r="B2" s="2"/>
      <c r="C2" s="2"/>
      <c r="D2" s="2"/>
    </row>
    <row r="3" spans="1:5" ht="12" customHeight="1" x14ac:dyDescent="0.2">
      <c r="A3" s="1" t="str">
        <f>'Pregnant Women Participating'!A3</f>
        <v>Data as of March 13, 2026</v>
      </c>
      <c r="B3" s="2"/>
      <c r="C3" s="2"/>
      <c r="D3" s="2"/>
    </row>
    <row r="4" spans="1:5" ht="12" customHeight="1" x14ac:dyDescent="0.2">
      <c r="A4" s="2"/>
      <c r="B4" s="2"/>
      <c r="C4" s="2"/>
      <c r="D4" s="2"/>
    </row>
    <row r="5" spans="1:5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12" t="s">
        <v>12</v>
      </c>
    </row>
    <row r="6" spans="1:5" ht="12" customHeight="1" x14ac:dyDescent="0.2">
      <c r="A6" s="7" t="str">
        <f>'Pregnant Women Participating'!A6</f>
        <v>Connecticut</v>
      </c>
      <c r="B6" s="13">
        <v>11367</v>
      </c>
      <c r="C6" s="4">
        <v>11039</v>
      </c>
      <c r="D6" s="4">
        <v>10815</v>
      </c>
      <c r="E6" s="13">
        <f t="shared" ref="E6:E14" si="0">IF(SUM(B6:D6)&gt;0,AVERAGE(B6:D6)," ")</f>
        <v>11073.666666666666</v>
      </c>
    </row>
    <row r="7" spans="1:5" ht="12" customHeight="1" x14ac:dyDescent="0.2">
      <c r="A7" s="7" t="str">
        <f>'Pregnant Women Participating'!A7</f>
        <v>Maine</v>
      </c>
      <c r="B7" s="13">
        <v>3974</v>
      </c>
      <c r="C7" s="4">
        <v>3844</v>
      </c>
      <c r="D7" s="4">
        <v>3819</v>
      </c>
      <c r="E7" s="13">
        <f t="shared" si="0"/>
        <v>3879</v>
      </c>
    </row>
    <row r="8" spans="1:5" ht="12" customHeight="1" x14ac:dyDescent="0.2">
      <c r="A8" s="7" t="str">
        <f>'Pregnant Women Participating'!A8</f>
        <v>Massachusetts</v>
      </c>
      <c r="B8" s="13">
        <v>23472</v>
      </c>
      <c r="C8" s="4">
        <v>23003</v>
      </c>
      <c r="D8" s="4">
        <v>22734</v>
      </c>
      <c r="E8" s="13">
        <f t="shared" si="0"/>
        <v>23069.666666666668</v>
      </c>
    </row>
    <row r="9" spans="1:5" ht="12" customHeight="1" x14ac:dyDescent="0.2">
      <c r="A9" s="7" t="str">
        <f>'Pregnant Women Participating'!A9</f>
        <v>New Hampshire</v>
      </c>
      <c r="B9" s="13">
        <v>2270</v>
      </c>
      <c r="C9" s="4">
        <v>2188</v>
      </c>
      <c r="D9" s="4">
        <v>2193</v>
      </c>
      <c r="E9" s="13">
        <f t="shared" si="0"/>
        <v>2217</v>
      </c>
    </row>
    <row r="10" spans="1:5" ht="12" customHeight="1" x14ac:dyDescent="0.2">
      <c r="A10" s="7" t="str">
        <f>'Pregnant Women Participating'!A10</f>
        <v>New York</v>
      </c>
      <c r="B10" s="13">
        <v>89749</v>
      </c>
      <c r="C10" s="4">
        <v>87740</v>
      </c>
      <c r="D10" s="4">
        <v>87567</v>
      </c>
      <c r="E10" s="13">
        <f t="shared" si="0"/>
        <v>88352</v>
      </c>
    </row>
    <row r="11" spans="1:5" ht="12" customHeight="1" x14ac:dyDescent="0.2">
      <c r="A11" s="7" t="str">
        <f>'Pregnant Women Participating'!A11</f>
        <v>Rhode Island</v>
      </c>
      <c r="B11" s="13">
        <v>3834</v>
      </c>
      <c r="C11" s="4">
        <v>3710</v>
      </c>
      <c r="D11" s="4">
        <v>3679</v>
      </c>
      <c r="E11" s="13">
        <f t="shared" si="0"/>
        <v>3741</v>
      </c>
    </row>
    <row r="12" spans="1:5" ht="12" customHeight="1" x14ac:dyDescent="0.2">
      <c r="A12" s="7" t="str">
        <f>'Pregnant Women Participating'!A12</f>
        <v>Vermont</v>
      </c>
      <c r="B12" s="13">
        <v>1816</v>
      </c>
      <c r="C12" s="4">
        <v>1832</v>
      </c>
      <c r="D12" s="4">
        <v>1839</v>
      </c>
      <c r="E12" s="13">
        <f t="shared" si="0"/>
        <v>1829</v>
      </c>
    </row>
    <row r="13" spans="1:5" ht="12" customHeight="1" x14ac:dyDescent="0.2">
      <c r="A13" s="7" t="str">
        <f>'Pregnant Women Participating'!A13</f>
        <v>Virgin Islands</v>
      </c>
      <c r="B13" s="13">
        <v>535</v>
      </c>
      <c r="C13" s="4">
        <v>534</v>
      </c>
      <c r="D13" s="4">
        <v>514</v>
      </c>
      <c r="E13" s="13">
        <f t="shared" si="0"/>
        <v>527.66666666666663</v>
      </c>
    </row>
    <row r="14" spans="1:5" ht="12" customHeight="1" x14ac:dyDescent="0.2">
      <c r="A14" s="7" t="str">
        <f>'Pregnant Women Participating'!A14</f>
        <v>Pleasant Point, ME</v>
      </c>
      <c r="B14" s="13">
        <v>7</v>
      </c>
      <c r="C14" s="4">
        <v>8</v>
      </c>
      <c r="D14" s="4">
        <v>9</v>
      </c>
      <c r="E14" s="13">
        <f t="shared" si="0"/>
        <v>8</v>
      </c>
    </row>
    <row r="15" spans="1:5" s="17" customFormat="1" ht="24.75" customHeight="1" x14ac:dyDescent="0.2">
      <c r="A15" s="14" t="str">
        <f>'Pregnant Women Participating'!A15</f>
        <v>Northeast Region</v>
      </c>
      <c r="B15" s="16">
        <v>137024</v>
      </c>
      <c r="C15" s="15">
        <v>133898</v>
      </c>
      <c r="D15" s="15">
        <v>133169</v>
      </c>
      <c r="E15" s="16">
        <f t="shared" ref="E15:E101" si="1">IF(SUM(B15:D15)&gt;0,AVERAGE(B15:D15)," ")</f>
        <v>134697</v>
      </c>
    </row>
    <row r="16" spans="1:5" ht="12" customHeight="1" x14ac:dyDescent="0.2">
      <c r="A16" s="7" t="str">
        <f>'Pregnant Women Participating'!A16</f>
        <v>Delaware</v>
      </c>
      <c r="B16" s="4">
        <v>4826</v>
      </c>
      <c r="C16" s="4">
        <v>4702</v>
      </c>
      <c r="D16" s="4">
        <v>4791</v>
      </c>
      <c r="E16" s="13">
        <f t="shared" si="1"/>
        <v>4773</v>
      </c>
    </row>
    <row r="17" spans="1:5" ht="12" customHeight="1" x14ac:dyDescent="0.2">
      <c r="A17" s="7" t="str">
        <f>'Pregnant Women Participating'!A17</f>
        <v>District of Columbia</v>
      </c>
      <c r="B17" s="4">
        <v>2800</v>
      </c>
      <c r="C17" s="4">
        <v>2705</v>
      </c>
      <c r="D17" s="4">
        <v>2756</v>
      </c>
      <c r="E17" s="13">
        <f t="shared" si="1"/>
        <v>2753.6666666666665</v>
      </c>
    </row>
    <row r="18" spans="1:5" ht="12" customHeight="1" x14ac:dyDescent="0.2">
      <c r="A18" s="7" t="str">
        <f>'Pregnant Women Participating'!A18</f>
        <v>Maryland</v>
      </c>
      <c r="B18" s="4">
        <v>26863</v>
      </c>
      <c r="C18" s="4">
        <v>26152</v>
      </c>
      <c r="D18" s="4">
        <v>25801</v>
      </c>
      <c r="E18" s="13">
        <f t="shared" si="1"/>
        <v>26272</v>
      </c>
    </row>
    <row r="19" spans="1:5" ht="12" customHeight="1" x14ac:dyDescent="0.2">
      <c r="A19" s="7" t="str">
        <f>'Pregnant Women Participating'!A19</f>
        <v>New Jersey</v>
      </c>
      <c r="B19" s="4">
        <v>32593</v>
      </c>
      <c r="C19" s="4">
        <v>32180</v>
      </c>
      <c r="D19" s="4">
        <v>31777</v>
      </c>
      <c r="E19" s="13">
        <f t="shared" si="1"/>
        <v>32183.333333333332</v>
      </c>
    </row>
    <row r="20" spans="1:5" ht="12" customHeight="1" x14ac:dyDescent="0.2">
      <c r="A20" s="7" t="str">
        <f>'Pregnant Women Participating'!A20</f>
        <v>Pennsylvania</v>
      </c>
      <c r="B20" s="4">
        <v>40069</v>
      </c>
      <c r="C20" s="4">
        <v>39036</v>
      </c>
      <c r="D20" s="4">
        <v>38347</v>
      </c>
      <c r="E20" s="13">
        <f t="shared" si="1"/>
        <v>39150.666666666664</v>
      </c>
    </row>
    <row r="21" spans="1:5" ht="12" customHeight="1" x14ac:dyDescent="0.2">
      <c r="A21" s="7" t="str">
        <f>'Pregnant Women Participating'!A21</f>
        <v>Puerto Rico</v>
      </c>
      <c r="B21" s="4">
        <v>13946</v>
      </c>
      <c r="C21" s="4">
        <v>13456</v>
      </c>
      <c r="D21" s="4">
        <v>13559</v>
      </c>
      <c r="E21" s="13">
        <f t="shared" si="1"/>
        <v>13653.666666666666</v>
      </c>
    </row>
    <row r="22" spans="1:5" ht="12" customHeight="1" x14ac:dyDescent="0.2">
      <c r="A22" s="7" t="str">
        <f>'Pregnant Women Participating'!A22</f>
        <v>Virginia</v>
      </c>
      <c r="B22" s="4">
        <v>25121</v>
      </c>
      <c r="C22" s="4">
        <v>24084</v>
      </c>
      <c r="D22" s="4">
        <v>23711</v>
      </c>
      <c r="E22" s="13">
        <f t="shared" si="1"/>
        <v>24305.333333333332</v>
      </c>
    </row>
    <row r="23" spans="1:5" ht="12" customHeight="1" x14ac:dyDescent="0.2">
      <c r="A23" s="7" t="str">
        <f>'Pregnant Women Participating'!A23</f>
        <v>West Virginia</v>
      </c>
      <c r="B23" s="4">
        <v>8242</v>
      </c>
      <c r="C23" s="4">
        <v>8099</v>
      </c>
      <c r="D23" s="4">
        <v>8047</v>
      </c>
      <c r="E23" s="13">
        <f t="shared" si="1"/>
        <v>8129.333333333333</v>
      </c>
    </row>
    <row r="24" spans="1:5" s="17" customFormat="1" ht="24.75" customHeight="1" x14ac:dyDescent="0.2">
      <c r="A24" s="14" t="str">
        <f>'Pregnant Women Participating'!A24</f>
        <v>Mid-Atlantic Region</v>
      </c>
      <c r="B24" s="15">
        <v>154460</v>
      </c>
      <c r="C24" s="15">
        <v>150414</v>
      </c>
      <c r="D24" s="15">
        <v>148789</v>
      </c>
      <c r="E24" s="16">
        <f t="shared" si="1"/>
        <v>151221</v>
      </c>
    </row>
    <row r="25" spans="1:5" ht="12" customHeight="1" x14ac:dyDescent="0.2">
      <c r="A25" s="7" t="str">
        <f>'Pregnant Women Participating'!A25</f>
        <v>Alabama</v>
      </c>
      <c r="B25" s="4">
        <v>26528</v>
      </c>
      <c r="C25" s="4">
        <v>25511</v>
      </c>
      <c r="D25" s="4">
        <v>25660</v>
      </c>
      <c r="E25" s="13">
        <f t="shared" si="1"/>
        <v>25899.666666666668</v>
      </c>
    </row>
    <row r="26" spans="1:5" ht="12" customHeight="1" x14ac:dyDescent="0.2">
      <c r="A26" s="7" t="str">
        <f>'Pregnant Women Participating'!A26</f>
        <v>Florida</v>
      </c>
      <c r="B26" s="4">
        <v>95924</v>
      </c>
      <c r="C26" s="4">
        <v>92438</v>
      </c>
      <c r="D26" s="4">
        <v>88463</v>
      </c>
      <c r="E26" s="13">
        <f t="shared" si="1"/>
        <v>92275</v>
      </c>
    </row>
    <row r="27" spans="1:5" ht="12" customHeight="1" x14ac:dyDescent="0.2">
      <c r="A27" s="7" t="str">
        <f>'Pregnant Women Participating'!A27</f>
        <v>Georgia</v>
      </c>
      <c r="B27" s="4">
        <v>59962</v>
      </c>
      <c r="C27" s="4">
        <v>59229</v>
      </c>
      <c r="D27" s="4">
        <v>59115</v>
      </c>
      <c r="E27" s="13">
        <f t="shared" si="1"/>
        <v>59435.333333333336</v>
      </c>
    </row>
    <row r="28" spans="1:5" ht="12" customHeight="1" x14ac:dyDescent="0.2">
      <c r="A28" s="7" t="str">
        <f>'Pregnant Women Participating'!A28</f>
        <v>Kentucky</v>
      </c>
      <c r="B28" s="4">
        <v>25093</v>
      </c>
      <c r="C28" s="4">
        <v>24535</v>
      </c>
      <c r="D28" s="4">
        <v>24331</v>
      </c>
      <c r="E28" s="13">
        <f t="shared" si="1"/>
        <v>24653</v>
      </c>
    </row>
    <row r="29" spans="1:5" ht="12" customHeight="1" x14ac:dyDescent="0.2">
      <c r="A29" s="7" t="str">
        <f>'Pregnant Women Participating'!A29</f>
        <v>Mississippi</v>
      </c>
      <c r="B29" s="4">
        <v>17187</v>
      </c>
      <c r="C29" s="4">
        <v>16651</v>
      </c>
      <c r="D29" s="4">
        <v>15909</v>
      </c>
      <c r="E29" s="13">
        <f t="shared" si="1"/>
        <v>16582.333333333332</v>
      </c>
    </row>
    <row r="30" spans="1:5" ht="12" customHeight="1" x14ac:dyDescent="0.2">
      <c r="A30" s="7" t="str">
        <f>'Pregnant Women Participating'!A30</f>
        <v>North Carolina</v>
      </c>
      <c r="B30" s="4">
        <v>57379</v>
      </c>
      <c r="C30" s="4">
        <v>55825</v>
      </c>
      <c r="D30" s="4">
        <v>55390</v>
      </c>
      <c r="E30" s="13">
        <f t="shared" si="1"/>
        <v>56198</v>
      </c>
    </row>
    <row r="31" spans="1:5" ht="12" customHeight="1" x14ac:dyDescent="0.2">
      <c r="A31" s="7" t="str">
        <f>'Pregnant Women Participating'!A31</f>
        <v>South Carolina</v>
      </c>
      <c r="B31" s="4">
        <v>22821</v>
      </c>
      <c r="C31" s="4">
        <v>22353</v>
      </c>
      <c r="D31" s="4">
        <v>22139</v>
      </c>
      <c r="E31" s="13">
        <f t="shared" si="1"/>
        <v>22437.666666666668</v>
      </c>
    </row>
    <row r="32" spans="1:5" ht="12" customHeight="1" x14ac:dyDescent="0.2">
      <c r="A32" s="7" t="str">
        <f>'Pregnant Women Participating'!A32</f>
        <v>Tennessee</v>
      </c>
      <c r="B32" s="4">
        <v>37094</v>
      </c>
      <c r="C32" s="4">
        <v>35976</v>
      </c>
      <c r="D32" s="4">
        <v>35695</v>
      </c>
      <c r="E32" s="13">
        <f t="shared" si="1"/>
        <v>36255</v>
      </c>
    </row>
    <row r="33" spans="1:5" ht="12" customHeight="1" x14ac:dyDescent="0.2">
      <c r="A33" s="7" t="str">
        <f>'Pregnant Women Participating'!A33</f>
        <v>Choctaw Indians, MS</v>
      </c>
      <c r="B33" s="4">
        <v>131</v>
      </c>
      <c r="C33" s="4">
        <v>120</v>
      </c>
      <c r="D33" s="4">
        <v>124</v>
      </c>
      <c r="E33" s="13">
        <f t="shared" si="1"/>
        <v>125</v>
      </c>
    </row>
    <row r="34" spans="1:5" ht="12" customHeight="1" x14ac:dyDescent="0.2">
      <c r="A34" s="7" t="str">
        <f>'Pregnant Women Participating'!A34</f>
        <v>Eastern Cherokee, NC</v>
      </c>
      <c r="B34" s="4">
        <v>107</v>
      </c>
      <c r="C34" s="4">
        <v>107</v>
      </c>
      <c r="D34" s="4">
        <v>104</v>
      </c>
      <c r="E34" s="13">
        <f t="shared" si="1"/>
        <v>106</v>
      </c>
    </row>
    <row r="35" spans="1:5" s="17" customFormat="1" ht="24.75" customHeight="1" x14ac:dyDescent="0.2">
      <c r="A35" s="14" t="str">
        <f>'Pregnant Women Participating'!A35</f>
        <v>Southeast Region</v>
      </c>
      <c r="B35" s="15">
        <v>342226</v>
      </c>
      <c r="C35" s="15">
        <v>332745</v>
      </c>
      <c r="D35" s="15">
        <v>326930</v>
      </c>
      <c r="E35" s="16">
        <f t="shared" si="1"/>
        <v>333967</v>
      </c>
    </row>
    <row r="36" spans="1:5" ht="12" customHeight="1" x14ac:dyDescent="0.2">
      <c r="A36" s="7" t="str">
        <f>'Pregnant Women Participating'!A36</f>
        <v>Illinois</v>
      </c>
      <c r="B36" s="4">
        <v>43754</v>
      </c>
      <c r="C36" s="4">
        <v>42393</v>
      </c>
      <c r="D36" s="4">
        <v>41865</v>
      </c>
      <c r="E36" s="13">
        <f t="shared" si="1"/>
        <v>42670.666666666664</v>
      </c>
    </row>
    <row r="37" spans="1:5" ht="12" customHeight="1" x14ac:dyDescent="0.2">
      <c r="A37" s="7" t="str">
        <f>'Pregnant Women Participating'!A37</f>
        <v>Indiana</v>
      </c>
      <c r="B37" s="4">
        <v>34565</v>
      </c>
      <c r="C37" s="4">
        <v>33861</v>
      </c>
      <c r="D37" s="4">
        <v>33610</v>
      </c>
      <c r="E37" s="13">
        <f t="shared" si="1"/>
        <v>34012</v>
      </c>
    </row>
    <row r="38" spans="1:5" ht="12" customHeight="1" x14ac:dyDescent="0.2">
      <c r="A38" s="7" t="str">
        <f>'Pregnant Women Participating'!A38</f>
        <v>Iowa</v>
      </c>
      <c r="B38" s="4">
        <v>14185</v>
      </c>
      <c r="C38" s="4">
        <v>13886</v>
      </c>
      <c r="D38" s="4">
        <v>13930</v>
      </c>
      <c r="E38" s="13">
        <f t="shared" si="1"/>
        <v>14000.333333333334</v>
      </c>
    </row>
    <row r="39" spans="1:5" ht="12" customHeight="1" x14ac:dyDescent="0.2">
      <c r="A39" s="7" t="str">
        <f>'Pregnant Women Participating'!A39</f>
        <v>Michigan</v>
      </c>
      <c r="B39" s="4">
        <v>41071</v>
      </c>
      <c r="C39" s="4">
        <v>40097</v>
      </c>
      <c r="D39" s="4">
        <v>39719</v>
      </c>
      <c r="E39" s="13">
        <f t="shared" si="1"/>
        <v>40295.666666666664</v>
      </c>
    </row>
    <row r="40" spans="1:5" ht="12" customHeight="1" x14ac:dyDescent="0.2">
      <c r="A40" s="7" t="str">
        <f>'Pregnant Women Participating'!A40</f>
        <v>Minnesota</v>
      </c>
      <c r="B40" s="4">
        <v>21357</v>
      </c>
      <c r="C40" s="4">
        <v>20770</v>
      </c>
      <c r="D40" s="4">
        <v>20627</v>
      </c>
      <c r="E40" s="13">
        <f t="shared" si="1"/>
        <v>20918</v>
      </c>
    </row>
    <row r="41" spans="1:5" ht="12" customHeight="1" x14ac:dyDescent="0.2">
      <c r="A41" s="7" t="str">
        <f>'Pregnant Women Participating'!A41</f>
        <v>Ohio</v>
      </c>
      <c r="B41" s="4">
        <v>43307</v>
      </c>
      <c r="C41" s="4">
        <v>42062</v>
      </c>
      <c r="D41" s="4">
        <v>41528</v>
      </c>
      <c r="E41" s="13">
        <f t="shared" si="1"/>
        <v>42299</v>
      </c>
    </row>
    <row r="42" spans="1:5" ht="12" customHeight="1" x14ac:dyDescent="0.2">
      <c r="A42" s="7" t="str">
        <f>'Pregnant Women Participating'!A42</f>
        <v>Wisconsin</v>
      </c>
      <c r="B42" s="4">
        <v>19573</v>
      </c>
      <c r="C42" s="4">
        <v>19212</v>
      </c>
      <c r="D42" s="4">
        <v>19071</v>
      </c>
      <c r="E42" s="13">
        <f t="shared" si="1"/>
        <v>19285.333333333332</v>
      </c>
    </row>
    <row r="43" spans="1:5" s="17" customFormat="1" ht="24.75" customHeight="1" x14ac:dyDescent="0.2">
      <c r="A43" s="14" t="str">
        <f>'Pregnant Women Participating'!A43</f>
        <v>Midwest Region</v>
      </c>
      <c r="B43" s="15">
        <v>217812</v>
      </c>
      <c r="C43" s="15">
        <v>212281</v>
      </c>
      <c r="D43" s="15">
        <v>210350</v>
      </c>
      <c r="E43" s="16">
        <f t="shared" si="1"/>
        <v>213481</v>
      </c>
    </row>
    <row r="44" spans="1:5" ht="12" customHeight="1" x14ac:dyDescent="0.2">
      <c r="A44" s="7" t="str">
        <f>'Pregnant Women Participating'!A44</f>
        <v>Arizona</v>
      </c>
      <c r="B44" s="4">
        <v>30879</v>
      </c>
      <c r="C44" s="4">
        <v>30279</v>
      </c>
      <c r="D44" s="4">
        <v>30057</v>
      </c>
      <c r="E44" s="13">
        <f t="shared" si="1"/>
        <v>30405</v>
      </c>
    </row>
    <row r="45" spans="1:5" ht="12" customHeight="1" x14ac:dyDescent="0.2">
      <c r="A45" s="7" t="str">
        <f>'Pregnant Women Participating'!A45</f>
        <v>Arkansas</v>
      </c>
      <c r="B45" s="4">
        <v>16781</v>
      </c>
      <c r="C45" s="4">
        <v>15845</v>
      </c>
      <c r="D45" s="4">
        <v>15541</v>
      </c>
      <c r="E45" s="13">
        <f t="shared" si="1"/>
        <v>16055.666666666666</v>
      </c>
    </row>
    <row r="46" spans="1:5" ht="12" customHeight="1" x14ac:dyDescent="0.2">
      <c r="A46" s="7" t="str">
        <f>'Pregnant Women Participating'!A46</f>
        <v>Louisiana</v>
      </c>
      <c r="B46" s="4">
        <v>27636</v>
      </c>
      <c r="C46" s="4">
        <v>26754</v>
      </c>
      <c r="D46" s="4">
        <v>26681</v>
      </c>
      <c r="E46" s="13">
        <f t="shared" si="1"/>
        <v>27023.666666666668</v>
      </c>
    </row>
    <row r="47" spans="1:5" ht="12" customHeight="1" x14ac:dyDescent="0.2">
      <c r="A47" s="7" t="str">
        <f>'Pregnant Women Participating'!A47</f>
        <v>New Mexico</v>
      </c>
      <c r="B47" s="4">
        <v>10623</v>
      </c>
      <c r="C47" s="4">
        <v>9910</v>
      </c>
      <c r="D47" s="4">
        <v>9851</v>
      </c>
      <c r="E47" s="13">
        <f t="shared" si="1"/>
        <v>10128</v>
      </c>
    </row>
    <row r="48" spans="1:5" ht="12" customHeight="1" x14ac:dyDescent="0.2">
      <c r="A48" s="7" t="str">
        <f>'Pregnant Women Participating'!A48</f>
        <v>Oklahoma</v>
      </c>
      <c r="B48" s="4">
        <v>18412</v>
      </c>
      <c r="C48" s="4">
        <v>17761</v>
      </c>
      <c r="D48" s="4">
        <v>17443</v>
      </c>
      <c r="E48" s="13">
        <f t="shared" si="1"/>
        <v>17872</v>
      </c>
    </row>
    <row r="49" spans="1:5" ht="12" customHeight="1" x14ac:dyDescent="0.2">
      <c r="A49" s="7" t="str">
        <f>'Pregnant Women Participating'!A49</f>
        <v>Texas</v>
      </c>
      <c r="B49" s="4">
        <v>185119</v>
      </c>
      <c r="C49" s="4">
        <v>179759</v>
      </c>
      <c r="D49" s="4">
        <v>178601</v>
      </c>
      <c r="E49" s="13">
        <f t="shared" si="1"/>
        <v>181159.66666666666</v>
      </c>
    </row>
    <row r="50" spans="1:5" ht="12" customHeight="1" x14ac:dyDescent="0.2">
      <c r="A50" s="7" t="str">
        <f>'Pregnant Women Participating'!A50</f>
        <v>Utah</v>
      </c>
      <c r="B50" s="4">
        <v>10660</v>
      </c>
      <c r="C50" s="4">
        <v>10432</v>
      </c>
      <c r="D50" s="4">
        <v>10396</v>
      </c>
      <c r="E50" s="13">
        <f t="shared" si="1"/>
        <v>10496</v>
      </c>
    </row>
    <row r="51" spans="1:5" ht="12" customHeight="1" x14ac:dyDescent="0.2">
      <c r="A51" s="7" t="str">
        <f>'Pregnant Women Participating'!A51</f>
        <v>Inter-Tribal Council, AZ</v>
      </c>
      <c r="B51" s="4">
        <v>1258</v>
      </c>
      <c r="C51" s="4">
        <v>1201</v>
      </c>
      <c r="D51" s="4">
        <v>1217</v>
      </c>
      <c r="E51" s="13">
        <f t="shared" si="1"/>
        <v>1225.3333333333333</v>
      </c>
    </row>
    <row r="52" spans="1:5" ht="12" customHeight="1" x14ac:dyDescent="0.2">
      <c r="A52" s="7" t="str">
        <f>'Pregnant Women Participating'!A52</f>
        <v>Navajo Nation, AZ</v>
      </c>
      <c r="B52" s="4">
        <v>820</v>
      </c>
      <c r="C52" s="4">
        <v>775</v>
      </c>
      <c r="D52" s="4">
        <v>1005</v>
      </c>
      <c r="E52" s="13">
        <f t="shared" si="1"/>
        <v>866.66666666666663</v>
      </c>
    </row>
    <row r="53" spans="1:5" ht="12" customHeight="1" x14ac:dyDescent="0.2">
      <c r="A53" s="7" t="str">
        <f>'Pregnant Women Participating'!A53</f>
        <v>Acoma, Canoncito &amp; Laguna, NM</v>
      </c>
      <c r="B53" s="4">
        <v>67</v>
      </c>
      <c r="C53" s="4">
        <v>63</v>
      </c>
      <c r="D53" s="4">
        <v>59</v>
      </c>
      <c r="E53" s="13">
        <f t="shared" si="1"/>
        <v>63</v>
      </c>
    </row>
    <row r="54" spans="1:5" ht="12" customHeight="1" x14ac:dyDescent="0.2">
      <c r="A54" s="7" t="str">
        <f>'Pregnant Women Participating'!A54</f>
        <v>Eight Northern Pueblos, NM</v>
      </c>
      <c r="B54" s="4">
        <v>65</v>
      </c>
      <c r="C54" s="4">
        <v>62</v>
      </c>
      <c r="D54" s="4">
        <v>65</v>
      </c>
      <c r="E54" s="13">
        <f t="shared" si="1"/>
        <v>64</v>
      </c>
    </row>
    <row r="55" spans="1:5" ht="12" customHeight="1" x14ac:dyDescent="0.2">
      <c r="A55" s="7" t="str">
        <f>'Pregnant Women Participating'!A55</f>
        <v>Five Sandoval Pueblos, NM</v>
      </c>
      <c r="B55" s="4">
        <v>50</v>
      </c>
      <c r="C55" s="4">
        <v>43</v>
      </c>
      <c r="D55" s="4">
        <v>41</v>
      </c>
      <c r="E55" s="13">
        <f t="shared" si="1"/>
        <v>44.666666666666664</v>
      </c>
    </row>
    <row r="56" spans="1:5" ht="12" customHeight="1" x14ac:dyDescent="0.2">
      <c r="A56" s="7" t="str">
        <f>'Pregnant Women Participating'!A56</f>
        <v>Isleta Pueblo, NM</v>
      </c>
      <c r="B56" s="4">
        <v>205</v>
      </c>
      <c r="C56" s="4">
        <v>193</v>
      </c>
      <c r="D56" s="4">
        <v>197</v>
      </c>
      <c r="E56" s="13">
        <f t="shared" si="1"/>
        <v>198.33333333333334</v>
      </c>
    </row>
    <row r="57" spans="1:5" ht="12" customHeight="1" x14ac:dyDescent="0.2">
      <c r="A57" s="7" t="str">
        <f>'Pregnant Women Participating'!A57</f>
        <v>San Felipe Pueblo, NM</v>
      </c>
      <c r="B57" s="4">
        <v>44</v>
      </c>
      <c r="C57" s="4">
        <v>46</v>
      </c>
      <c r="D57" s="4">
        <v>47</v>
      </c>
      <c r="E57" s="13">
        <f t="shared" si="1"/>
        <v>45.666666666666664</v>
      </c>
    </row>
    <row r="58" spans="1:5" ht="12" customHeight="1" x14ac:dyDescent="0.2">
      <c r="A58" s="7" t="str">
        <f>'Pregnant Women Participating'!A58</f>
        <v>Santo Domingo Tribe, NM</v>
      </c>
      <c r="B58" s="4">
        <v>21</v>
      </c>
      <c r="C58" s="4">
        <v>20</v>
      </c>
      <c r="D58" s="4">
        <v>19</v>
      </c>
      <c r="E58" s="13">
        <f t="shared" si="1"/>
        <v>20</v>
      </c>
    </row>
    <row r="59" spans="1:5" ht="12" customHeight="1" x14ac:dyDescent="0.2">
      <c r="A59" s="7" t="str">
        <f>'Pregnant Women Participating'!A59</f>
        <v>Zuni Pueblo, NM</v>
      </c>
      <c r="B59" s="4">
        <v>90</v>
      </c>
      <c r="C59" s="4">
        <v>82</v>
      </c>
      <c r="D59" s="4">
        <v>83</v>
      </c>
      <c r="E59" s="13">
        <f t="shared" si="1"/>
        <v>85</v>
      </c>
    </row>
    <row r="60" spans="1:5" ht="12" customHeight="1" x14ac:dyDescent="0.2">
      <c r="A60" s="7" t="str">
        <f>'Pregnant Women Participating'!A60</f>
        <v>Cherokee Nation, OK</v>
      </c>
      <c r="B60" s="4">
        <v>1348</v>
      </c>
      <c r="C60" s="4">
        <v>1305</v>
      </c>
      <c r="D60" s="4">
        <v>1332</v>
      </c>
      <c r="E60" s="13">
        <f t="shared" si="1"/>
        <v>1328.3333333333333</v>
      </c>
    </row>
    <row r="61" spans="1:5" ht="12" customHeight="1" x14ac:dyDescent="0.2">
      <c r="A61" s="7" t="str">
        <f>'Pregnant Women Participating'!A61</f>
        <v>Chickasaw Nation, OK</v>
      </c>
      <c r="B61" s="4">
        <v>835</v>
      </c>
      <c r="C61" s="4">
        <v>820</v>
      </c>
      <c r="D61" s="4">
        <v>832</v>
      </c>
      <c r="E61" s="13">
        <f t="shared" si="1"/>
        <v>829</v>
      </c>
    </row>
    <row r="62" spans="1:5" ht="12" customHeight="1" x14ac:dyDescent="0.2">
      <c r="A62" s="7" t="str">
        <f>'Pregnant Women Participating'!A62</f>
        <v>Choctaw Nation, OK</v>
      </c>
      <c r="B62" s="4">
        <v>1018</v>
      </c>
      <c r="C62" s="4">
        <v>1007</v>
      </c>
      <c r="D62" s="4">
        <v>1025</v>
      </c>
      <c r="E62" s="13">
        <f t="shared" si="1"/>
        <v>1016.6666666666666</v>
      </c>
    </row>
    <row r="63" spans="1:5" ht="12" customHeight="1" x14ac:dyDescent="0.2">
      <c r="A63" s="7" t="str">
        <f>'Pregnant Women Participating'!A63</f>
        <v>Citizen Potawatomi Nation, OK</v>
      </c>
      <c r="B63" s="4">
        <v>263</v>
      </c>
      <c r="C63" s="4">
        <v>266</v>
      </c>
      <c r="D63" s="4">
        <v>264</v>
      </c>
      <c r="E63" s="13">
        <f t="shared" si="1"/>
        <v>264.33333333333331</v>
      </c>
    </row>
    <row r="64" spans="1:5" ht="12" customHeight="1" x14ac:dyDescent="0.2">
      <c r="A64" s="7" t="str">
        <f>'Pregnant Women Participating'!A64</f>
        <v>Inter-Tribal Council, OK</v>
      </c>
      <c r="B64" s="4">
        <v>139</v>
      </c>
      <c r="C64" s="4">
        <v>136</v>
      </c>
      <c r="D64" s="4">
        <v>138</v>
      </c>
      <c r="E64" s="13">
        <f t="shared" si="1"/>
        <v>137.66666666666666</v>
      </c>
    </row>
    <row r="65" spans="1:5" ht="12" customHeight="1" x14ac:dyDescent="0.2">
      <c r="A65" s="7" t="str">
        <f>'Pregnant Women Participating'!A65</f>
        <v>Muscogee Creek Nation, OK</v>
      </c>
      <c r="B65" s="4">
        <v>420</v>
      </c>
      <c r="C65" s="4">
        <v>407</v>
      </c>
      <c r="D65" s="4">
        <v>408</v>
      </c>
      <c r="E65" s="13">
        <f t="shared" si="1"/>
        <v>411.66666666666669</v>
      </c>
    </row>
    <row r="66" spans="1:5" ht="12" customHeight="1" x14ac:dyDescent="0.2">
      <c r="A66" s="7" t="str">
        <f>'Pregnant Women Participating'!A66</f>
        <v>Osage Tribal Council, OK</v>
      </c>
      <c r="B66" s="4">
        <v>544</v>
      </c>
      <c r="C66" s="4">
        <v>513</v>
      </c>
      <c r="D66" s="4">
        <v>535</v>
      </c>
      <c r="E66" s="13">
        <f t="shared" si="1"/>
        <v>530.66666666666663</v>
      </c>
    </row>
    <row r="67" spans="1:5" ht="12" customHeight="1" x14ac:dyDescent="0.2">
      <c r="A67" s="7" t="str">
        <f>'Pregnant Women Participating'!A67</f>
        <v>Otoe-Missouria Tribe, OK</v>
      </c>
      <c r="B67" s="4">
        <v>102</v>
      </c>
      <c r="C67" s="4">
        <v>102</v>
      </c>
      <c r="D67" s="4">
        <v>99</v>
      </c>
      <c r="E67" s="13">
        <f t="shared" si="1"/>
        <v>101</v>
      </c>
    </row>
    <row r="68" spans="1:5" ht="12" customHeight="1" x14ac:dyDescent="0.2">
      <c r="A68" s="7" t="str">
        <f>'Pregnant Women Participating'!A68</f>
        <v>Wichita, Caddo &amp; Delaware (WCD), OK</v>
      </c>
      <c r="B68" s="4">
        <v>855</v>
      </c>
      <c r="C68" s="4">
        <v>841</v>
      </c>
      <c r="D68" s="4">
        <v>812</v>
      </c>
      <c r="E68" s="13">
        <f t="shared" si="1"/>
        <v>836</v>
      </c>
    </row>
    <row r="69" spans="1:5" s="17" customFormat="1" ht="24.75" customHeight="1" x14ac:dyDescent="0.2">
      <c r="A69" s="14" t="str">
        <f>'Pregnant Women Participating'!A69</f>
        <v>Southwest Region</v>
      </c>
      <c r="B69" s="15">
        <v>308254</v>
      </c>
      <c r="C69" s="15">
        <v>298622</v>
      </c>
      <c r="D69" s="15">
        <v>296748</v>
      </c>
      <c r="E69" s="16">
        <f t="shared" si="1"/>
        <v>301208</v>
      </c>
    </row>
    <row r="70" spans="1:5" ht="12" customHeight="1" x14ac:dyDescent="0.2">
      <c r="A70" s="7" t="str">
        <f>'Pregnant Women Participating'!A70</f>
        <v>Colorado</v>
      </c>
      <c r="B70" s="13">
        <v>19722</v>
      </c>
      <c r="C70" s="4">
        <v>19355</v>
      </c>
      <c r="D70" s="4">
        <v>19184</v>
      </c>
      <c r="E70" s="13">
        <f t="shared" si="1"/>
        <v>19420.333333333332</v>
      </c>
    </row>
    <row r="71" spans="1:5" ht="12" customHeight="1" x14ac:dyDescent="0.2">
      <c r="A71" s="7" t="str">
        <f>'Pregnant Women Participating'!A71</f>
        <v>Kansas</v>
      </c>
      <c r="B71" s="13">
        <v>10742</v>
      </c>
      <c r="C71" s="4">
        <v>10231</v>
      </c>
      <c r="D71" s="4">
        <v>10351</v>
      </c>
      <c r="E71" s="13">
        <f t="shared" si="1"/>
        <v>10441.333333333334</v>
      </c>
    </row>
    <row r="72" spans="1:5" ht="12" customHeight="1" x14ac:dyDescent="0.2">
      <c r="A72" s="7" t="str">
        <f>'Pregnant Women Participating'!A72</f>
        <v>Missouri</v>
      </c>
      <c r="B72" s="13">
        <v>24731</v>
      </c>
      <c r="C72" s="4">
        <v>23883</v>
      </c>
      <c r="D72" s="4">
        <v>23512</v>
      </c>
      <c r="E72" s="13">
        <f t="shared" si="1"/>
        <v>24042</v>
      </c>
    </row>
    <row r="73" spans="1:5" ht="12" customHeight="1" x14ac:dyDescent="0.2">
      <c r="A73" s="7" t="str">
        <f>'Pregnant Women Participating'!A73</f>
        <v>Montana</v>
      </c>
      <c r="B73" s="13">
        <v>2917</v>
      </c>
      <c r="C73" s="4">
        <v>2820</v>
      </c>
      <c r="D73" s="4">
        <v>2874</v>
      </c>
      <c r="E73" s="13">
        <f t="shared" si="1"/>
        <v>2870.3333333333335</v>
      </c>
    </row>
    <row r="74" spans="1:5" ht="12" customHeight="1" x14ac:dyDescent="0.2">
      <c r="A74" s="7" t="str">
        <f>'Pregnant Women Participating'!A74</f>
        <v>Nebraska</v>
      </c>
      <c r="B74" s="13">
        <v>8103</v>
      </c>
      <c r="C74" s="4">
        <v>7875</v>
      </c>
      <c r="D74" s="4">
        <v>7839</v>
      </c>
      <c r="E74" s="13">
        <f t="shared" si="1"/>
        <v>7939</v>
      </c>
    </row>
    <row r="75" spans="1:5" ht="12" customHeight="1" x14ac:dyDescent="0.2">
      <c r="A75" s="7" t="str">
        <f>'Pregnant Women Participating'!A75</f>
        <v>North Dakota</v>
      </c>
      <c r="B75" s="13">
        <v>2347</v>
      </c>
      <c r="C75" s="4">
        <v>2326</v>
      </c>
      <c r="D75" s="4">
        <v>2294</v>
      </c>
      <c r="E75" s="13">
        <f t="shared" si="1"/>
        <v>2322.3333333333335</v>
      </c>
    </row>
    <row r="76" spans="1:5" ht="12" customHeight="1" x14ac:dyDescent="0.2">
      <c r="A76" s="7" t="str">
        <f>'Pregnant Women Participating'!A76</f>
        <v>South Dakota</v>
      </c>
      <c r="B76" s="13">
        <v>3075</v>
      </c>
      <c r="C76" s="4">
        <v>3037</v>
      </c>
      <c r="D76" s="4">
        <v>3045</v>
      </c>
      <c r="E76" s="13">
        <f t="shared" si="1"/>
        <v>3052.3333333333335</v>
      </c>
    </row>
    <row r="77" spans="1:5" ht="12" customHeight="1" x14ac:dyDescent="0.2">
      <c r="A77" s="7" t="str">
        <f>'Pregnant Women Participating'!A77</f>
        <v>Wyoming</v>
      </c>
      <c r="B77" s="13">
        <v>1694</v>
      </c>
      <c r="C77" s="4">
        <v>1662</v>
      </c>
      <c r="D77" s="4">
        <v>1676</v>
      </c>
      <c r="E77" s="13">
        <f t="shared" si="1"/>
        <v>1677.3333333333333</v>
      </c>
    </row>
    <row r="78" spans="1:5" ht="12" customHeight="1" x14ac:dyDescent="0.2">
      <c r="A78" s="7" t="str">
        <f>'Pregnant Women Participating'!A78</f>
        <v>Ute Mountain Ute Tribe, CO</v>
      </c>
      <c r="B78" s="13">
        <v>32</v>
      </c>
      <c r="C78" s="4">
        <v>25</v>
      </c>
      <c r="D78" s="4">
        <v>26</v>
      </c>
      <c r="E78" s="13">
        <f t="shared" si="1"/>
        <v>27.666666666666668</v>
      </c>
    </row>
    <row r="79" spans="1:5" ht="12" customHeight="1" x14ac:dyDescent="0.2">
      <c r="A79" s="7" t="str">
        <f>'Pregnant Women Participating'!A79</f>
        <v>Omaha Sioux, NE</v>
      </c>
      <c r="B79" s="13">
        <v>59</v>
      </c>
      <c r="C79" s="4">
        <v>54</v>
      </c>
      <c r="D79" s="4">
        <v>53</v>
      </c>
      <c r="E79" s="13">
        <f t="shared" si="1"/>
        <v>55.333333333333336</v>
      </c>
    </row>
    <row r="80" spans="1:5" ht="12" customHeight="1" x14ac:dyDescent="0.2">
      <c r="A80" s="7" t="str">
        <f>'Pregnant Women Participating'!A80</f>
        <v>Santee Sioux, NE</v>
      </c>
      <c r="B80" s="13">
        <v>23</v>
      </c>
      <c r="C80" s="4">
        <v>23</v>
      </c>
      <c r="D80" s="4">
        <v>22</v>
      </c>
      <c r="E80" s="13">
        <f t="shared" si="1"/>
        <v>22.666666666666668</v>
      </c>
    </row>
    <row r="81" spans="1:5" ht="12" customHeight="1" x14ac:dyDescent="0.2">
      <c r="A81" s="7" t="str">
        <f>'Pregnant Women Participating'!A81</f>
        <v>Winnebago Tribe, NE</v>
      </c>
      <c r="B81" s="13">
        <v>31</v>
      </c>
      <c r="C81" s="4">
        <v>27</v>
      </c>
      <c r="D81" s="4">
        <v>30</v>
      </c>
      <c r="E81" s="13">
        <f t="shared" si="1"/>
        <v>29.333333333333332</v>
      </c>
    </row>
    <row r="82" spans="1:5" ht="12" customHeight="1" x14ac:dyDescent="0.2">
      <c r="A82" s="7" t="str">
        <f>'Pregnant Women Participating'!A82</f>
        <v>Standing Rock Sioux Tribe, ND</v>
      </c>
      <c r="B82" s="13">
        <v>72</v>
      </c>
      <c r="C82" s="4">
        <v>68</v>
      </c>
      <c r="D82" s="4">
        <v>66</v>
      </c>
      <c r="E82" s="13">
        <f t="shared" si="1"/>
        <v>68.666666666666671</v>
      </c>
    </row>
    <row r="83" spans="1:5" ht="12" customHeight="1" x14ac:dyDescent="0.2">
      <c r="A83" s="7" t="str">
        <f>'Pregnant Women Participating'!A83</f>
        <v>Three Affiliated Tribes, ND</v>
      </c>
      <c r="B83" s="13">
        <v>30</v>
      </c>
      <c r="C83" s="4">
        <v>26</v>
      </c>
      <c r="D83" s="4">
        <v>29</v>
      </c>
      <c r="E83" s="13">
        <f t="shared" si="1"/>
        <v>28.333333333333332</v>
      </c>
    </row>
    <row r="84" spans="1:5" ht="12" customHeight="1" x14ac:dyDescent="0.2">
      <c r="A84" s="7" t="str">
        <f>'Pregnant Women Participating'!A84</f>
        <v>Cheyenne River Sioux, SD</v>
      </c>
      <c r="B84" s="13">
        <v>96</v>
      </c>
      <c r="C84" s="4">
        <v>97</v>
      </c>
      <c r="D84" s="4">
        <v>91</v>
      </c>
      <c r="E84" s="13">
        <f t="shared" si="1"/>
        <v>94.666666666666671</v>
      </c>
    </row>
    <row r="85" spans="1:5" ht="12" customHeight="1" x14ac:dyDescent="0.2">
      <c r="A85" s="7" t="str">
        <f>'Pregnant Women Participating'!A85</f>
        <v>Rosebud Sioux, SD</v>
      </c>
      <c r="B85" s="13">
        <v>184</v>
      </c>
      <c r="C85" s="4">
        <v>181</v>
      </c>
      <c r="D85" s="4">
        <v>183</v>
      </c>
      <c r="E85" s="13">
        <f t="shared" si="1"/>
        <v>182.66666666666666</v>
      </c>
    </row>
    <row r="86" spans="1:5" ht="12" customHeight="1" x14ac:dyDescent="0.2">
      <c r="A86" s="7" t="str">
        <f>'Pregnant Women Participating'!A86</f>
        <v>Northern Arapahoe, WY</v>
      </c>
      <c r="B86" s="13">
        <v>50</v>
      </c>
      <c r="C86" s="4">
        <v>50</v>
      </c>
      <c r="D86" s="4">
        <v>49</v>
      </c>
      <c r="E86" s="13">
        <f t="shared" si="1"/>
        <v>49.666666666666664</v>
      </c>
    </row>
    <row r="87" spans="1:5" ht="12" customHeight="1" x14ac:dyDescent="0.2">
      <c r="A87" s="7" t="str">
        <f>'Pregnant Women Participating'!A87</f>
        <v>Shoshone Tribe, WY</v>
      </c>
      <c r="B87" s="13">
        <v>33</v>
      </c>
      <c r="C87" s="4">
        <v>26</v>
      </c>
      <c r="D87" s="4">
        <v>29</v>
      </c>
      <c r="E87" s="13">
        <f t="shared" si="1"/>
        <v>29.333333333333332</v>
      </c>
    </row>
    <row r="88" spans="1:5" s="17" customFormat="1" ht="24.75" customHeight="1" x14ac:dyDescent="0.2">
      <c r="A88" s="14" t="str">
        <f>'Pregnant Women Participating'!A88</f>
        <v>Mountain Plains</v>
      </c>
      <c r="B88" s="15">
        <v>73941</v>
      </c>
      <c r="C88" s="15">
        <v>71766</v>
      </c>
      <c r="D88" s="15">
        <v>71353</v>
      </c>
      <c r="E88" s="16">
        <f t="shared" si="1"/>
        <v>72353.333333333328</v>
      </c>
    </row>
    <row r="89" spans="1:5" ht="12" customHeight="1" x14ac:dyDescent="0.2">
      <c r="A89" s="8" t="str">
        <f>'Pregnant Women Participating'!A89</f>
        <v>Alaska</v>
      </c>
      <c r="B89" s="13">
        <v>2833</v>
      </c>
      <c r="C89" s="4">
        <v>2782</v>
      </c>
      <c r="D89" s="4">
        <v>2746</v>
      </c>
      <c r="E89" s="13">
        <f t="shared" si="1"/>
        <v>2787</v>
      </c>
    </row>
    <row r="90" spans="1:5" ht="12" customHeight="1" x14ac:dyDescent="0.2">
      <c r="A90" s="8" t="str">
        <f>'Pregnant Women Participating'!A90</f>
        <v>American Samoa</v>
      </c>
      <c r="B90" s="13">
        <v>676</v>
      </c>
      <c r="C90" s="4">
        <v>683</v>
      </c>
      <c r="D90" s="4">
        <v>707</v>
      </c>
      <c r="E90" s="13">
        <f t="shared" si="1"/>
        <v>688.66666666666663</v>
      </c>
    </row>
    <row r="91" spans="1:5" ht="12" customHeight="1" x14ac:dyDescent="0.2">
      <c r="A91" s="8" t="str">
        <f>'Pregnant Women Participating'!A91</f>
        <v>California</v>
      </c>
      <c r="B91" s="13">
        <v>172689</v>
      </c>
      <c r="C91" s="4">
        <v>168476</v>
      </c>
      <c r="D91" s="4">
        <v>167722</v>
      </c>
      <c r="E91" s="13">
        <f t="shared" si="1"/>
        <v>169629</v>
      </c>
    </row>
    <row r="92" spans="1:5" ht="12" customHeight="1" x14ac:dyDescent="0.2">
      <c r="A92" s="8" t="str">
        <f>'Pregnant Women Participating'!A92</f>
        <v>Guam</v>
      </c>
      <c r="B92" s="13">
        <v>1281</v>
      </c>
      <c r="C92" s="4">
        <v>1212</v>
      </c>
      <c r="D92" s="4">
        <v>1231</v>
      </c>
      <c r="E92" s="13">
        <f t="shared" si="1"/>
        <v>1241.3333333333333</v>
      </c>
    </row>
    <row r="93" spans="1:5" ht="12" customHeight="1" x14ac:dyDescent="0.2">
      <c r="A93" s="8" t="str">
        <f>'Pregnant Women Participating'!A93</f>
        <v>Hawaii</v>
      </c>
      <c r="B93" s="13">
        <v>4986</v>
      </c>
      <c r="C93" s="4">
        <v>4831</v>
      </c>
      <c r="D93" s="4">
        <v>4848</v>
      </c>
      <c r="E93" s="13">
        <f t="shared" si="1"/>
        <v>4888.333333333333</v>
      </c>
    </row>
    <row r="94" spans="1:5" ht="12" customHeight="1" x14ac:dyDescent="0.2">
      <c r="A94" s="8" t="str">
        <f>'Pregnant Women Participating'!A94</f>
        <v>Idaho</v>
      </c>
      <c r="B94" s="13">
        <v>6841</v>
      </c>
      <c r="C94" s="4">
        <v>6665</v>
      </c>
      <c r="D94" s="4">
        <v>6665</v>
      </c>
      <c r="E94" s="13">
        <f t="shared" si="1"/>
        <v>6723.666666666667</v>
      </c>
    </row>
    <row r="95" spans="1:5" ht="12" customHeight="1" x14ac:dyDescent="0.2">
      <c r="A95" s="8" t="str">
        <f>'Pregnant Women Participating'!A95</f>
        <v>Nevada</v>
      </c>
      <c r="B95" s="13">
        <v>13019</v>
      </c>
      <c r="C95" s="4">
        <v>12395</v>
      </c>
      <c r="D95" s="4">
        <v>12331</v>
      </c>
      <c r="E95" s="13">
        <f t="shared" si="1"/>
        <v>12581.666666666666</v>
      </c>
    </row>
    <row r="96" spans="1:5" ht="12" customHeight="1" x14ac:dyDescent="0.2">
      <c r="A96" s="8" t="str">
        <f>'Pregnant Women Participating'!A96</f>
        <v>Oregon</v>
      </c>
      <c r="B96" s="13">
        <v>16390</v>
      </c>
      <c r="C96" s="4">
        <v>15993</v>
      </c>
      <c r="D96" s="4">
        <v>15914</v>
      </c>
      <c r="E96" s="13">
        <f t="shared" si="1"/>
        <v>16099</v>
      </c>
    </row>
    <row r="97" spans="1:5" ht="12" customHeight="1" x14ac:dyDescent="0.2">
      <c r="A97" s="8" t="str">
        <f>'Pregnant Women Participating'!A97</f>
        <v>Washington</v>
      </c>
      <c r="B97" s="13">
        <v>26760</v>
      </c>
      <c r="C97" s="4">
        <v>25933</v>
      </c>
      <c r="D97" s="4">
        <v>25660</v>
      </c>
      <c r="E97" s="13">
        <f t="shared" si="1"/>
        <v>26117.666666666668</v>
      </c>
    </row>
    <row r="98" spans="1:5" ht="12" customHeight="1" x14ac:dyDescent="0.2">
      <c r="A98" s="8" t="str">
        <f>'Pregnant Women Participating'!A98</f>
        <v>Northern Marianas</v>
      </c>
      <c r="B98" s="13">
        <v>444</v>
      </c>
      <c r="C98" s="4">
        <v>441</v>
      </c>
      <c r="D98" s="4">
        <v>433</v>
      </c>
      <c r="E98" s="13">
        <f t="shared" si="1"/>
        <v>439.33333333333331</v>
      </c>
    </row>
    <row r="99" spans="1:5" ht="12" customHeight="1" x14ac:dyDescent="0.2">
      <c r="A99" s="8" t="str">
        <f>'Pregnant Women Participating'!A99</f>
        <v>Inter-Tribal Council, NV</v>
      </c>
      <c r="B99" s="13">
        <v>106</v>
      </c>
      <c r="C99" s="4">
        <v>105</v>
      </c>
      <c r="D99" s="4">
        <v>104</v>
      </c>
      <c r="E99" s="13">
        <f t="shared" si="1"/>
        <v>105</v>
      </c>
    </row>
    <row r="100" spans="1:5" s="17" customFormat="1" ht="24.75" customHeight="1" x14ac:dyDescent="0.2">
      <c r="A100" s="14" t="str">
        <f>'Pregnant Women Participating'!A100</f>
        <v>Western Region</v>
      </c>
      <c r="B100" s="15">
        <v>246025</v>
      </c>
      <c r="C100" s="15">
        <v>239516</v>
      </c>
      <c r="D100" s="15">
        <v>238361</v>
      </c>
      <c r="E100" s="16">
        <f t="shared" si="1"/>
        <v>241300.66666666666</v>
      </c>
    </row>
    <row r="101" spans="1:5" s="31" customFormat="1" ht="16.5" customHeight="1" thickBot="1" x14ac:dyDescent="0.25">
      <c r="A101" s="28" t="str">
        <f>'Pregnant Women Participating'!A101</f>
        <v>TOTAL</v>
      </c>
      <c r="B101" s="29">
        <v>1479742</v>
      </c>
      <c r="C101" s="30">
        <v>1439242</v>
      </c>
      <c r="D101" s="30">
        <v>1425700</v>
      </c>
      <c r="E101" s="29">
        <f t="shared" si="1"/>
        <v>1448228</v>
      </c>
    </row>
    <row r="102" spans="1:5" ht="12.75" customHeight="1" thickTop="1" x14ac:dyDescent="0.2">
      <c r="A102" s="9"/>
    </row>
    <row r="103" spans="1:5" x14ac:dyDescent="0.2">
      <c r="A103" s="9"/>
    </row>
    <row r="104" spans="1:5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E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4" width="11.7109375" style="3" customWidth="1"/>
    <col min="5" max="5" width="13.7109375" style="3" customWidth="1"/>
    <col min="6" max="16384" width="9.140625" style="3"/>
  </cols>
  <sheetData>
    <row r="1" spans="1:5" ht="12" customHeight="1" x14ac:dyDescent="0.2">
      <c r="A1" s="10" t="s">
        <v>7</v>
      </c>
      <c r="B1" s="2"/>
      <c r="C1" s="2"/>
      <c r="D1" s="2"/>
    </row>
    <row r="2" spans="1:5" ht="12" customHeight="1" x14ac:dyDescent="0.2">
      <c r="A2" s="10" t="str">
        <f>'Pregnant Women Participating'!A2</f>
        <v>FISCAL YEAR 2026</v>
      </c>
      <c r="B2" s="2"/>
      <c r="C2" s="2"/>
      <c r="D2" s="2"/>
    </row>
    <row r="3" spans="1:5" ht="12" customHeight="1" x14ac:dyDescent="0.2">
      <c r="A3" s="1" t="str">
        <f>'Pregnant Women Participating'!A3</f>
        <v>Data as of March 13, 2026</v>
      </c>
      <c r="B3" s="2"/>
      <c r="C3" s="2"/>
      <c r="D3" s="2"/>
    </row>
    <row r="4" spans="1:5" ht="12" customHeight="1" x14ac:dyDescent="0.2">
      <c r="A4" s="2"/>
      <c r="B4" s="2"/>
      <c r="C4" s="2"/>
      <c r="D4" s="2"/>
    </row>
    <row r="5" spans="1:5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12" t="s">
        <v>12</v>
      </c>
    </row>
    <row r="6" spans="1:5" ht="12" customHeight="1" x14ac:dyDescent="0.2">
      <c r="A6" s="7" t="str">
        <f>'Pregnant Women Participating'!A6</f>
        <v>Connecticut</v>
      </c>
      <c r="B6" s="13">
        <v>30948</v>
      </c>
      <c r="C6" s="4">
        <v>30659</v>
      </c>
      <c r="D6" s="4">
        <v>29768</v>
      </c>
      <c r="E6" s="13">
        <f t="shared" ref="E6:E14" si="0">IF(SUM(B6:D6)&gt;0,AVERAGE(B6:D6)," ")</f>
        <v>30458.333333333332</v>
      </c>
    </row>
    <row r="7" spans="1:5" ht="12" customHeight="1" x14ac:dyDescent="0.2">
      <c r="A7" s="7" t="str">
        <f>'Pregnant Women Participating'!A7</f>
        <v>Maine</v>
      </c>
      <c r="B7" s="13">
        <v>11307</v>
      </c>
      <c r="C7" s="4">
        <v>11229</v>
      </c>
      <c r="D7" s="4">
        <v>11110</v>
      </c>
      <c r="E7" s="13">
        <f t="shared" si="0"/>
        <v>11215.333333333334</v>
      </c>
    </row>
    <row r="8" spans="1:5" ht="12" customHeight="1" x14ac:dyDescent="0.2">
      <c r="A8" s="7" t="str">
        <f>'Pregnant Women Participating'!A8</f>
        <v>Massachusetts</v>
      </c>
      <c r="B8" s="13">
        <v>71484</v>
      </c>
      <c r="C8" s="4">
        <v>70696</v>
      </c>
      <c r="D8" s="4">
        <v>70339</v>
      </c>
      <c r="E8" s="13">
        <f t="shared" si="0"/>
        <v>70839.666666666672</v>
      </c>
    </row>
    <row r="9" spans="1:5" ht="12" customHeight="1" x14ac:dyDescent="0.2">
      <c r="A9" s="7" t="str">
        <f>'Pregnant Women Participating'!A9</f>
        <v>New Hampshire</v>
      </c>
      <c r="B9" s="13">
        <v>7602</v>
      </c>
      <c r="C9" s="4">
        <v>7493</v>
      </c>
      <c r="D9" s="4">
        <v>7553</v>
      </c>
      <c r="E9" s="13">
        <f t="shared" si="0"/>
        <v>7549.333333333333</v>
      </c>
    </row>
    <row r="10" spans="1:5" ht="12" customHeight="1" x14ac:dyDescent="0.2">
      <c r="A10" s="7" t="str">
        <f>'Pregnant Women Participating'!A10</f>
        <v>New York</v>
      </c>
      <c r="B10" s="13">
        <v>275851</v>
      </c>
      <c r="C10" s="4">
        <v>275074</v>
      </c>
      <c r="D10" s="4">
        <v>276040</v>
      </c>
      <c r="E10" s="13">
        <f t="shared" si="0"/>
        <v>275655</v>
      </c>
    </row>
    <row r="11" spans="1:5" ht="12" customHeight="1" x14ac:dyDescent="0.2">
      <c r="A11" s="7" t="str">
        <f>'Pregnant Women Participating'!A11</f>
        <v>Rhode Island</v>
      </c>
      <c r="B11" s="13">
        <v>10353</v>
      </c>
      <c r="C11" s="4">
        <v>10097</v>
      </c>
      <c r="D11" s="4">
        <v>9972</v>
      </c>
      <c r="E11" s="13">
        <f t="shared" si="0"/>
        <v>10140.666666666666</v>
      </c>
    </row>
    <row r="12" spans="1:5" ht="12" customHeight="1" x14ac:dyDescent="0.2">
      <c r="A12" s="7" t="str">
        <f>'Pregnant Women Participating'!A12</f>
        <v>Vermont</v>
      </c>
      <c r="B12" s="13">
        <v>6527</v>
      </c>
      <c r="C12" s="4">
        <v>6445</v>
      </c>
      <c r="D12" s="4">
        <v>6459</v>
      </c>
      <c r="E12" s="13">
        <f t="shared" si="0"/>
        <v>6477</v>
      </c>
    </row>
    <row r="13" spans="1:5" ht="12" customHeight="1" x14ac:dyDescent="0.2">
      <c r="A13" s="7" t="str">
        <f>'Pregnant Women Participating'!A13</f>
        <v>Virgin Islands</v>
      </c>
      <c r="B13" s="13">
        <v>1273</v>
      </c>
      <c r="C13" s="4">
        <v>1250</v>
      </c>
      <c r="D13" s="4">
        <v>1252</v>
      </c>
      <c r="E13" s="13">
        <f t="shared" si="0"/>
        <v>1258.3333333333333</v>
      </c>
    </row>
    <row r="14" spans="1:5" ht="12" customHeight="1" x14ac:dyDescent="0.2">
      <c r="A14" s="7" t="str">
        <f>'Pregnant Women Participating'!A14</f>
        <v>Pleasant Point, ME</v>
      </c>
      <c r="B14" s="13">
        <v>20</v>
      </c>
      <c r="C14" s="4">
        <v>20</v>
      </c>
      <c r="D14" s="4">
        <v>18</v>
      </c>
      <c r="E14" s="13">
        <f t="shared" si="0"/>
        <v>19.333333333333332</v>
      </c>
    </row>
    <row r="15" spans="1:5" s="17" customFormat="1" ht="24.75" customHeight="1" x14ac:dyDescent="0.2">
      <c r="A15" s="14" t="str">
        <f>'Pregnant Women Participating'!A15</f>
        <v>Northeast Region</v>
      </c>
      <c r="B15" s="16">
        <v>415365</v>
      </c>
      <c r="C15" s="15">
        <v>412963</v>
      </c>
      <c r="D15" s="15">
        <v>412511</v>
      </c>
      <c r="E15" s="16">
        <f t="shared" ref="E15:E101" si="1">IF(SUM(B15:D15)&gt;0,AVERAGE(B15:D15)," ")</f>
        <v>413613</v>
      </c>
    </row>
    <row r="16" spans="1:5" ht="12" customHeight="1" x14ac:dyDescent="0.2">
      <c r="A16" s="7" t="str">
        <f>'Pregnant Women Participating'!A16</f>
        <v>Delaware</v>
      </c>
      <c r="B16" s="4">
        <v>14254</v>
      </c>
      <c r="C16" s="4">
        <v>14074</v>
      </c>
      <c r="D16" s="4">
        <v>14064</v>
      </c>
      <c r="E16" s="13">
        <f t="shared" si="1"/>
        <v>14130.666666666666</v>
      </c>
    </row>
    <row r="17" spans="1:5" ht="12" customHeight="1" x14ac:dyDescent="0.2">
      <c r="A17" s="7" t="str">
        <f>'Pregnant Women Participating'!A17</f>
        <v>District of Columbia</v>
      </c>
      <c r="B17" s="4">
        <v>6495</v>
      </c>
      <c r="C17" s="4">
        <v>6483</v>
      </c>
      <c r="D17" s="4">
        <v>6338</v>
      </c>
      <c r="E17" s="13">
        <f t="shared" si="1"/>
        <v>6438.666666666667</v>
      </c>
    </row>
    <row r="18" spans="1:5" ht="12" customHeight="1" x14ac:dyDescent="0.2">
      <c r="A18" s="7" t="str">
        <f>'Pregnant Women Participating'!A18</f>
        <v>Maryland</v>
      </c>
      <c r="B18" s="4">
        <v>67198</v>
      </c>
      <c r="C18" s="4">
        <v>66498</v>
      </c>
      <c r="D18" s="4">
        <v>65895</v>
      </c>
      <c r="E18" s="13">
        <f t="shared" si="1"/>
        <v>66530.333333333328</v>
      </c>
    </row>
    <row r="19" spans="1:5" ht="12" customHeight="1" x14ac:dyDescent="0.2">
      <c r="A19" s="7" t="str">
        <f>'Pregnant Women Participating'!A19</f>
        <v>New Jersey</v>
      </c>
      <c r="B19" s="4">
        <v>95471</v>
      </c>
      <c r="C19" s="4">
        <v>95198</v>
      </c>
      <c r="D19" s="4">
        <v>94810</v>
      </c>
      <c r="E19" s="13">
        <f t="shared" si="1"/>
        <v>95159.666666666672</v>
      </c>
    </row>
    <row r="20" spans="1:5" ht="12" customHeight="1" x14ac:dyDescent="0.2">
      <c r="A20" s="7" t="str">
        <f>'Pregnant Women Participating'!A20</f>
        <v>Pennsylvania</v>
      </c>
      <c r="B20" s="4">
        <v>105199</v>
      </c>
      <c r="C20" s="4">
        <v>103459</v>
      </c>
      <c r="D20" s="4">
        <v>101494</v>
      </c>
      <c r="E20" s="13">
        <f t="shared" si="1"/>
        <v>103384</v>
      </c>
    </row>
    <row r="21" spans="1:5" ht="12" customHeight="1" x14ac:dyDescent="0.2">
      <c r="A21" s="7" t="str">
        <f>'Pregnant Women Participating'!A21</f>
        <v>Puerto Rico</v>
      </c>
      <c r="B21" s="4">
        <v>55580</v>
      </c>
      <c r="C21" s="4">
        <v>55246</v>
      </c>
      <c r="D21" s="4">
        <v>55297</v>
      </c>
      <c r="E21" s="13">
        <f t="shared" si="1"/>
        <v>55374.333333333336</v>
      </c>
    </row>
    <row r="22" spans="1:5" ht="12" customHeight="1" x14ac:dyDescent="0.2">
      <c r="A22" s="7" t="str">
        <f>'Pregnant Women Participating'!A22</f>
        <v>Virginia</v>
      </c>
      <c r="B22" s="4">
        <v>56242</v>
      </c>
      <c r="C22" s="4">
        <v>55259</v>
      </c>
      <c r="D22" s="4">
        <v>54669</v>
      </c>
      <c r="E22" s="13">
        <f t="shared" si="1"/>
        <v>55390</v>
      </c>
    </row>
    <row r="23" spans="1:5" ht="12" customHeight="1" x14ac:dyDescent="0.2">
      <c r="A23" s="7" t="str">
        <f>'Pregnant Women Participating'!A23</f>
        <v>West Virginia</v>
      </c>
      <c r="B23" s="4">
        <v>20075</v>
      </c>
      <c r="C23" s="4">
        <v>19912</v>
      </c>
      <c r="D23" s="4">
        <v>19781</v>
      </c>
      <c r="E23" s="13">
        <f t="shared" si="1"/>
        <v>19922.666666666668</v>
      </c>
    </row>
    <row r="24" spans="1:5" s="17" customFormat="1" ht="24.75" customHeight="1" x14ac:dyDescent="0.2">
      <c r="A24" s="14" t="str">
        <f>'Pregnant Women Participating'!A24</f>
        <v>Mid-Atlantic Region</v>
      </c>
      <c r="B24" s="15">
        <v>420514</v>
      </c>
      <c r="C24" s="15">
        <v>416129</v>
      </c>
      <c r="D24" s="15">
        <v>412348</v>
      </c>
      <c r="E24" s="16">
        <f t="shared" si="1"/>
        <v>416330.33333333331</v>
      </c>
    </row>
    <row r="25" spans="1:5" ht="12" customHeight="1" x14ac:dyDescent="0.2">
      <c r="A25" s="7" t="str">
        <f>'Pregnant Women Participating'!A25</f>
        <v>Alabama</v>
      </c>
      <c r="B25" s="4">
        <v>57396</v>
      </c>
      <c r="C25" s="4">
        <v>53883</v>
      </c>
      <c r="D25" s="4">
        <v>55537</v>
      </c>
      <c r="E25" s="13">
        <f t="shared" si="1"/>
        <v>55605.333333333336</v>
      </c>
    </row>
    <row r="26" spans="1:5" ht="12" customHeight="1" x14ac:dyDescent="0.2">
      <c r="A26" s="7" t="str">
        <f>'Pregnant Women Participating'!A26</f>
        <v>Florida</v>
      </c>
      <c r="B26" s="4">
        <v>239634</v>
      </c>
      <c r="C26" s="4">
        <v>232989</v>
      </c>
      <c r="D26" s="4">
        <v>222601</v>
      </c>
      <c r="E26" s="13">
        <f t="shared" si="1"/>
        <v>231741.33333333334</v>
      </c>
    </row>
    <row r="27" spans="1:5" ht="12" customHeight="1" x14ac:dyDescent="0.2">
      <c r="A27" s="7" t="str">
        <f>'Pregnant Women Participating'!A27</f>
        <v>Georgia</v>
      </c>
      <c r="B27" s="4">
        <v>133216</v>
      </c>
      <c r="C27" s="4">
        <v>133961</v>
      </c>
      <c r="D27" s="4">
        <v>134123</v>
      </c>
      <c r="E27" s="13">
        <f t="shared" si="1"/>
        <v>133766.66666666666</v>
      </c>
    </row>
    <row r="28" spans="1:5" ht="12" customHeight="1" x14ac:dyDescent="0.2">
      <c r="A28" s="7" t="str">
        <f>'Pregnant Women Participating'!A28</f>
        <v>Kentucky</v>
      </c>
      <c r="B28" s="4">
        <v>59968</v>
      </c>
      <c r="C28" s="4">
        <v>59419</v>
      </c>
      <c r="D28" s="4">
        <v>58925</v>
      </c>
      <c r="E28" s="13">
        <f t="shared" si="1"/>
        <v>59437.333333333336</v>
      </c>
    </row>
    <row r="29" spans="1:5" ht="12" customHeight="1" x14ac:dyDescent="0.2">
      <c r="A29" s="7" t="str">
        <f>'Pregnant Women Participating'!A29</f>
        <v>Mississippi</v>
      </c>
      <c r="B29" s="4">
        <v>28055</v>
      </c>
      <c r="C29" s="4">
        <v>27518</v>
      </c>
      <c r="D29" s="4">
        <v>27888</v>
      </c>
      <c r="E29" s="13">
        <f t="shared" si="1"/>
        <v>27820.333333333332</v>
      </c>
    </row>
    <row r="30" spans="1:5" ht="12" customHeight="1" x14ac:dyDescent="0.2">
      <c r="A30" s="7" t="str">
        <f>'Pregnant Women Participating'!A30</f>
        <v>North Carolina</v>
      </c>
      <c r="B30" s="4">
        <v>149157</v>
      </c>
      <c r="C30" s="4">
        <v>147337</v>
      </c>
      <c r="D30" s="4">
        <v>146994</v>
      </c>
      <c r="E30" s="13">
        <f t="shared" si="1"/>
        <v>147829.33333333334</v>
      </c>
    </row>
    <row r="31" spans="1:5" ht="12" customHeight="1" x14ac:dyDescent="0.2">
      <c r="A31" s="7" t="str">
        <f>'Pregnant Women Participating'!A31</f>
        <v>South Carolina</v>
      </c>
      <c r="B31" s="4">
        <v>54226</v>
      </c>
      <c r="C31" s="4">
        <v>53774</v>
      </c>
      <c r="D31" s="4">
        <v>53571</v>
      </c>
      <c r="E31" s="13">
        <f t="shared" si="1"/>
        <v>53857</v>
      </c>
    </row>
    <row r="32" spans="1:5" ht="12" customHeight="1" x14ac:dyDescent="0.2">
      <c r="A32" s="7" t="str">
        <f>'Pregnant Women Participating'!A32</f>
        <v>Tennessee</v>
      </c>
      <c r="B32" s="4">
        <v>87630</v>
      </c>
      <c r="C32" s="4">
        <v>85628</v>
      </c>
      <c r="D32" s="4">
        <v>84865</v>
      </c>
      <c r="E32" s="13">
        <f t="shared" si="1"/>
        <v>86041</v>
      </c>
    </row>
    <row r="33" spans="1:5" ht="12" customHeight="1" x14ac:dyDescent="0.2">
      <c r="A33" s="7" t="str">
        <f>'Pregnant Women Participating'!A33</f>
        <v>Choctaw Indians, MS</v>
      </c>
      <c r="B33" s="4">
        <v>379</v>
      </c>
      <c r="C33" s="4">
        <v>366</v>
      </c>
      <c r="D33" s="4">
        <v>359</v>
      </c>
      <c r="E33" s="13">
        <f t="shared" si="1"/>
        <v>368</v>
      </c>
    </row>
    <row r="34" spans="1:5" ht="12" customHeight="1" x14ac:dyDescent="0.2">
      <c r="A34" s="7" t="str">
        <f>'Pregnant Women Participating'!A34</f>
        <v>Eastern Cherokee, NC</v>
      </c>
      <c r="B34" s="4">
        <v>247</v>
      </c>
      <c r="C34" s="4">
        <v>250</v>
      </c>
      <c r="D34" s="4">
        <v>257</v>
      </c>
      <c r="E34" s="13">
        <f t="shared" si="1"/>
        <v>251.33333333333334</v>
      </c>
    </row>
    <row r="35" spans="1:5" s="17" customFormat="1" ht="24.75" customHeight="1" x14ac:dyDescent="0.2">
      <c r="A35" s="14" t="str">
        <f>'Pregnant Women Participating'!A35</f>
        <v>Southeast Region</v>
      </c>
      <c r="B35" s="15">
        <v>809908</v>
      </c>
      <c r="C35" s="15">
        <v>795125</v>
      </c>
      <c r="D35" s="15">
        <v>785120</v>
      </c>
      <c r="E35" s="16">
        <f t="shared" si="1"/>
        <v>796717.66666666663</v>
      </c>
    </row>
    <row r="36" spans="1:5" ht="12" customHeight="1" x14ac:dyDescent="0.2">
      <c r="A36" s="7" t="str">
        <f>'Pregnant Women Participating'!A36</f>
        <v>Illinois</v>
      </c>
      <c r="B36" s="4">
        <v>92416</v>
      </c>
      <c r="C36" s="4">
        <v>91149</v>
      </c>
      <c r="D36" s="4">
        <v>89800</v>
      </c>
      <c r="E36" s="13">
        <f t="shared" si="1"/>
        <v>91121.666666666672</v>
      </c>
    </row>
    <row r="37" spans="1:5" ht="12" customHeight="1" x14ac:dyDescent="0.2">
      <c r="A37" s="7" t="str">
        <f>'Pregnant Women Participating'!A37</f>
        <v>Indiana</v>
      </c>
      <c r="B37" s="4">
        <v>87666</v>
      </c>
      <c r="C37" s="4">
        <v>86444</v>
      </c>
      <c r="D37" s="4">
        <v>85621</v>
      </c>
      <c r="E37" s="13">
        <f t="shared" si="1"/>
        <v>86577</v>
      </c>
    </row>
    <row r="38" spans="1:5" ht="12" customHeight="1" x14ac:dyDescent="0.2">
      <c r="A38" s="7" t="str">
        <f>'Pregnant Women Participating'!A38</f>
        <v>Iowa</v>
      </c>
      <c r="B38" s="4">
        <v>35901</v>
      </c>
      <c r="C38" s="4">
        <v>35882</v>
      </c>
      <c r="D38" s="4">
        <v>35467</v>
      </c>
      <c r="E38" s="13">
        <f t="shared" si="1"/>
        <v>35750</v>
      </c>
    </row>
    <row r="39" spans="1:5" ht="12" customHeight="1" x14ac:dyDescent="0.2">
      <c r="A39" s="7" t="str">
        <f>'Pregnant Women Participating'!A39</f>
        <v>Michigan</v>
      </c>
      <c r="B39" s="4">
        <v>105907</v>
      </c>
      <c r="C39" s="4">
        <v>104810</v>
      </c>
      <c r="D39" s="4">
        <v>103698</v>
      </c>
      <c r="E39" s="13">
        <f t="shared" si="1"/>
        <v>104805</v>
      </c>
    </row>
    <row r="40" spans="1:5" ht="12" customHeight="1" x14ac:dyDescent="0.2">
      <c r="A40" s="7" t="str">
        <f>'Pregnant Women Participating'!A40</f>
        <v>Minnesota</v>
      </c>
      <c r="B40" s="4">
        <v>60623</v>
      </c>
      <c r="C40" s="4">
        <v>59943</v>
      </c>
      <c r="D40" s="4">
        <v>59442</v>
      </c>
      <c r="E40" s="13">
        <f t="shared" si="1"/>
        <v>60002.666666666664</v>
      </c>
    </row>
    <row r="41" spans="1:5" ht="12" customHeight="1" x14ac:dyDescent="0.2">
      <c r="A41" s="7" t="str">
        <f>'Pregnant Women Participating'!A41</f>
        <v>Ohio</v>
      </c>
      <c r="B41" s="4">
        <v>98111</v>
      </c>
      <c r="C41" s="4">
        <v>96588</v>
      </c>
      <c r="D41" s="4">
        <v>95159</v>
      </c>
      <c r="E41" s="13">
        <f t="shared" si="1"/>
        <v>96619.333333333328</v>
      </c>
    </row>
    <row r="42" spans="1:5" ht="12" customHeight="1" x14ac:dyDescent="0.2">
      <c r="A42" s="7" t="str">
        <f>'Pregnant Women Participating'!A42</f>
        <v>Wisconsin</v>
      </c>
      <c r="B42" s="4">
        <v>55751</v>
      </c>
      <c r="C42" s="4">
        <v>55247</v>
      </c>
      <c r="D42" s="4">
        <v>54366</v>
      </c>
      <c r="E42" s="13">
        <f t="shared" si="1"/>
        <v>55121.333333333336</v>
      </c>
    </row>
    <row r="43" spans="1:5" s="17" customFormat="1" ht="24.75" customHeight="1" x14ac:dyDescent="0.2">
      <c r="A43" s="14" t="str">
        <f>'Pregnant Women Participating'!A43</f>
        <v>Midwest Region</v>
      </c>
      <c r="B43" s="15">
        <v>536375</v>
      </c>
      <c r="C43" s="15">
        <v>530063</v>
      </c>
      <c r="D43" s="15">
        <v>523553</v>
      </c>
      <c r="E43" s="16">
        <f t="shared" si="1"/>
        <v>529997</v>
      </c>
    </row>
    <row r="44" spans="1:5" ht="12" customHeight="1" x14ac:dyDescent="0.2">
      <c r="A44" s="7" t="str">
        <f>'Pregnant Women Participating'!A44</f>
        <v>Arizona</v>
      </c>
      <c r="B44" s="4">
        <v>85567</v>
      </c>
      <c r="C44" s="4">
        <v>84966</v>
      </c>
      <c r="D44" s="4">
        <v>85149</v>
      </c>
      <c r="E44" s="13">
        <f t="shared" si="1"/>
        <v>85227.333333333328</v>
      </c>
    </row>
    <row r="45" spans="1:5" ht="12" customHeight="1" x14ac:dyDescent="0.2">
      <c r="A45" s="7" t="str">
        <f>'Pregnant Women Participating'!A45</f>
        <v>Arkansas</v>
      </c>
      <c r="B45" s="4">
        <v>33986</v>
      </c>
      <c r="C45" s="4">
        <v>31250</v>
      </c>
      <c r="D45" s="4">
        <v>29715</v>
      </c>
      <c r="E45" s="13">
        <f t="shared" si="1"/>
        <v>31650.333333333332</v>
      </c>
    </row>
    <row r="46" spans="1:5" ht="12" customHeight="1" x14ac:dyDescent="0.2">
      <c r="A46" s="7" t="str">
        <f>'Pregnant Women Participating'!A46</f>
        <v>Louisiana</v>
      </c>
      <c r="B46" s="4">
        <v>51441</v>
      </c>
      <c r="C46" s="4">
        <v>50485</v>
      </c>
      <c r="D46" s="4">
        <v>49855</v>
      </c>
      <c r="E46" s="13">
        <f t="shared" si="1"/>
        <v>50593.666666666664</v>
      </c>
    </row>
    <row r="47" spans="1:5" ht="12" customHeight="1" x14ac:dyDescent="0.2">
      <c r="A47" s="7" t="str">
        <f>'Pregnant Women Participating'!A47</f>
        <v>New Mexico</v>
      </c>
      <c r="B47" s="4">
        <v>23872</v>
      </c>
      <c r="C47" s="4">
        <v>22340</v>
      </c>
      <c r="D47" s="4">
        <v>21509</v>
      </c>
      <c r="E47" s="13">
        <f t="shared" si="1"/>
        <v>22573.666666666668</v>
      </c>
    </row>
    <row r="48" spans="1:5" ht="12" customHeight="1" x14ac:dyDescent="0.2">
      <c r="A48" s="7" t="str">
        <f>'Pregnant Women Participating'!A48</f>
        <v>Oklahoma</v>
      </c>
      <c r="B48" s="4">
        <v>39230</v>
      </c>
      <c r="C48" s="4">
        <v>38426</v>
      </c>
      <c r="D48" s="4">
        <v>36954</v>
      </c>
      <c r="E48" s="13">
        <f t="shared" si="1"/>
        <v>38203.333333333336</v>
      </c>
    </row>
    <row r="49" spans="1:5" ht="12" customHeight="1" x14ac:dyDescent="0.2">
      <c r="A49" s="7" t="str">
        <f>'Pregnant Women Participating'!A49</f>
        <v>Texas</v>
      </c>
      <c r="B49" s="4">
        <v>415840</v>
      </c>
      <c r="C49" s="4">
        <v>411432</v>
      </c>
      <c r="D49" s="4">
        <v>404722</v>
      </c>
      <c r="E49" s="13">
        <f t="shared" si="1"/>
        <v>410664.66666666669</v>
      </c>
    </row>
    <row r="50" spans="1:5" ht="12" customHeight="1" x14ac:dyDescent="0.2">
      <c r="A50" s="7" t="str">
        <f>'Pregnant Women Participating'!A50</f>
        <v>Utah</v>
      </c>
      <c r="B50" s="4">
        <v>26824</v>
      </c>
      <c r="C50" s="4">
        <v>26464</v>
      </c>
      <c r="D50" s="4">
        <v>26045</v>
      </c>
      <c r="E50" s="13">
        <f t="shared" si="1"/>
        <v>26444.333333333332</v>
      </c>
    </row>
    <row r="51" spans="1:5" ht="12" customHeight="1" x14ac:dyDescent="0.2">
      <c r="A51" s="7" t="str">
        <f>'Pregnant Women Participating'!A51</f>
        <v>Inter-Tribal Council, AZ</v>
      </c>
      <c r="B51" s="4">
        <v>4241</v>
      </c>
      <c r="C51" s="4">
        <v>4053</v>
      </c>
      <c r="D51" s="4">
        <v>4041</v>
      </c>
      <c r="E51" s="13">
        <f t="shared" si="1"/>
        <v>4111.666666666667</v>
      </c>
    </row>
    <row r="52" spans="1:5" ht="12" customHeight="1" x14ac:dyDescent="0.2">
      <c r="A52" s="7" t="str">
        <f>'Pregnant Women Participating'!A52</f>
        <v>Navajo Nation, AZ</v>
      </c>
      <c r="B52" s="4">
        <v>2395</v>
      </c>
      <c r="C52" s="4">
        <v>2326</v>
      </c>
      <c r="D52" s="4">
        <v>2975</v>
      </c>
      <c r="E52" s="13">
        <f t="shared" si="1"/>
        <v>2565.3333333333335</v>
      </c>
    </row>
    <row r="53" spans="1:5" ht="12" customHeight="1" x14ac:dyDescent="0.2">
      <c r="A53" s="7" t="str">
        <f>'Pregnant Women Participating'!A53</f>
        <v>Acoma, Canoncito &amp; Laguna, NM</v>
      </c>
      <c r="B53" s="4">
        <v>161</v>
      </c>
      <c r="C53" s="4">
        <v>189</v>
      </c>
      <c r="D53" s="4">
        <v>175</v>
      </c>
      <c r="E53" s="13">
        <f t="shared" si="1"/>
        <v>175</v>
      </c>
    </row>
    <row r="54" spans="1:5" ht="12" customHeight="1" x14ac:dyDescent="0.2">
      <c r="A54" s="7" t="str">
        <f>'Pregnant Women Participating'!A54</f>
        <v>Eight Northern Pueblos, NM</v>
      </c>
      <c r="B54" s="4">
        <v>157</v>
      </c>
      <c r="C54" s="4">
        <v>174</v>
      </c>
      <c r="D54" s="4">
        <v>174</v>
      </c>
      <c r="E54" s="13">
        <f t="shared" si="1"/>
        <v>168.33333333333334</v>
      </c>
    </row>
    <row r="55" spans="1:5" ht="12" customHeight="1" x14ac:dyDescent="0.2">
      <c r="A55" s="7" t="str">
        <f>'Pregnant Women Participating'!A55</f>
        <v>Five Sandoval Pueblos, NM</v>
      </c>
      <c r="B55" s="4">
        <v>90</v>
      </c>
      <c r="C55" s="4">
        <v>91</v>
      </c>
      <c r="D55" s="4">
        <v>88</v>
      </c>
      <c r="E55" s="13">
        <f t="shared" si="1"/>
        <v>89.666666666666671</v>
      </c>
    </row>
    <row r="56" spans="1:5" ht="12" customHeight="1" x14ac:dyDescent="0.2">
      <c r="A56" s="7" t="str">
        <f>'Pregnant Women Participating'!A56</f>
        <v>Isleta Pueblo, NM</v>
      </c>
      <c r="B56" s="4">
        <v>561</v>
      </c>
      <c r="C56" s="4">
        <v>527</v>
      </c>
      <c r="D56" s="4">
        <v>524</v>
      </c>
      <c r="E56" s="13">
        <f t="shared" si="1"/>
        <v>537.33333333333337</v>
      </c>
    </row>
    <row r="57" spans="1:5" ht="12" customHeight="1" x14ac:dyDescent="0.2">
      <c r="A57" s="7" t="str">
        <f>'Pregnant Women Participating'!A57</f>
        <v>San Felipe Pueblo, NM</v>
      </c>
      <c r="B57" s="4">
        <v>110</v>
      </c>
      <c r="C57" s="4">
        <v>114</v>
      </c>
      <c r="D57" s="4">
        <v>113</v>
      </c>
      <c r="E57" s="13">
        <f t="shared" si="1"/>
        <v>112.33333333333333</v>
      </c>
    </row>
    <row r="58" spans="1:5" ht="12" customHeight="1" x14ac:dyDescent="0.2">
      <c r="A58" s="7" t="str">
        <f>'Pregnant Women Participating'!A58</f>
        <v>Santo Domingo Tribe, NM</v>
      </c>
      <c r="B58" s="4">
        <v>87</v>
      </c>
      <c r="C58" s="4">
        <v>87</v>
      </c>
      <c r="D58" s="4">
        <v>83</v>
      </c>
      <c r="E58" s="13">
        <f t="shared" si="1"/>
        <v>85.666666666666671</v>
      </c>
    </row>
    <row r="59" spans="1:5" ht="12" customHeight="1" x14ac:dyDescent="0.2">
      <c r="A59" s="7" t="str">
        <f>'Pregnant Women Participating'!A59</f>
        <v>Zuni Pueblo, NM</v>
      </c>
      <c r="B59" s="4">
        <v>267</v>
      </c>
      <c r="C59" s="4">
        <v>277</v>
      </c>
      <c r="D59" s="4">
        <v>277</v>
      </c>
      <c r="E59" s="13">
        <f t="shared" si="1"/>
        <v>273.66666666666669</v>
      </c>
    </row>
    <row r="60" spans="1:5" ht="12" customHeight="1" x14ac:dyDescent="0.2">
      <c r="A60" s="7" t="str">
        <f>'Pregnant Women Participating'!A60</f>
        <v>Cherokee Nation, OK</v>
      </c>
      <c r="B60" s="4">
        <v>3189</v>
      </c>
      <c r="C60" s="4">
        <v>3184</v>
      </c>
      <c r="D60" s="4">
        <v>3186</v>
      </c>
      <c r="E60" s="13">
        <f t="shared" si="1"/>
        <v>3186.3333333333335</v>
      </c>
    </row>
    <row r="61" spans="1:5" ht="12" customHeight="1" x14ac:dyDescent="0.2">
      <c r="A61" s="7" t="str">
        <f>'Pregnant Women Participating'!A61</f>
        <v>Chickasaw Nation, OK</v>
      </c>
      <c r="B61" s="4">
        <v>2147</v>
      </c>
      <c r="C61" s="4">
        <v>2119</v>
      </c>
      <c r="D61" s="4">
        <v>2045</v>
      </c>
      <c r="E61" s="13">
        <f t="shared" si="1"/>
        <v>2103.6666666666665</v>
      </c>
    </row>
    <row r="62" spans="1:5" ht="12" customHeight="1" x14ac:dyDescent="0.2">
      <c r="A62" s="7" t="str">
        <f>'Pregnant Women Participating'!A62</f>
        <v>Choctaw Nation, OK</v>
      </c>
      <c r="B62" s="4">
        <v>3026</v>
      </c>
      <c r="C62" s="4">
        <v>2966</v>
      </c>
      <c r="D62" s="4">
        <v>2950</v>
      </c>
      <c r="E62" s="13">
        <f t="shared" si="1"/>
        <v>2980.6666666666665</v>
      </c>
    </row>
    <row r="63" spans="1:5" ht="12" customHeight="1" x14ac:dyDescent="0.2">
      <c r="A63" s="7" t="str">
        <f>'Pregnant Women Participating'!A63</f>
        <v>Citizen Potawatomi Nation, OK</v>
      </c>
      <c r="B63" s="4">
        <v>708</v>
      </c>
      <c r="C63" s="4">
        <v>705</v>
      </c>
      <c r="D63" s="4">
        <v>691</v>
      </c>
      <c r="E63" s="13">
        <f t="shared" si="1"/>
        <v>701.33333333333337</v>
      </c>
    </row>
    <row r="64" spans="1:5" ht="12" customHeight="1" x14ac:dyDescent="0.2">
      <c r="A64" s="7" t="str">
        <f>'Pregnant Women Participating'!A64</f>
        <v>Inter-Tribal Council, OK</v>
      </c>
      <c r="B64" s="4">
        <v>353</v>
      </c>
      <c r="C64" s="4">
        <v>351</v>
      </c>
      <c r="D64" s="4">
        <v>344</v>
      </c>
      <c r="E64" s="13">
        <f t="shared" si="1"/>
        <v>349.33333333333331</v>
      </c>
    </row>
    <row r="65" spans="1:5" ht="12" customHeight="1" x14ac:dyDescent="0.2">
      <c r="A65" s="7" t="str">
        <f>'Pregnant Women Participating'!A65</f>
        <v>Muscogee Creek Nation, OK</v>
      </c>
      <c r="B65" s="4">
        <v>1265</v>
      </c>
      <c r="C65" s="4">
        <v>1224</v>
      </c>
      <c r="D65" s="4">
        <v>1181</v>
      </c>
      <c r="E65" s="13">
        <f t="shared" si="1"/>
        <v>1223.3333333333333</v>
      </c>
    </row>
    <row r="66" spans="1:5" ht="12" customHeight="1" x14ac:dyDescent="0.2">
      <c r="A66" s="7" t="str">
        <f>'Pregnant Women Participating'!A66</f>
        <v>Osage Tribal Council, OK</v>
      </c>
      <c r="B66" s="4">
        <v>1696</v>
      </c>
      <c r="C66" s="4">
        <v>1668</v>
      </c>
      <c r="D66" s="4">
        <v>1701</v>
      </c>
      <c r="E66" s="13">
        <f t="shared" si="1"/>
        <v>1688.3333333333333</v>
      </c>
    </row>
    <row r="67" spans="1:5" ht="12" customHeight="1" x14ac:dyDescent="0.2">
      <c r="A67" s="7" t="str">
        <f>'Pregnant Women Participating'!A67</f>
        <v>Otoe-Missouria Tribe, OK</v>
      </c>
      <c r="B67" s="4">
        <v>224</v>
      </c>
      <c r="C67" s="4">
        <v>218</v>
      </c>
      <c r="D67" s="4">
        <v>217</v>
      </c>
      <c r="E67" s="13">
        <f t="shared" si="1"/>
        <v>219.66666666666666</v>
      </c>
    </row>
    <row r="68" spans="1:5" ht="12" customHeight="1" x14ac:dyDescent="0.2">
      <c r="A68" s="7" t="str">
        <f>'Pregnant Women Participating'!A68</f>
        <v>Wichita, Caddo &amp; Delaware (WCD), OK</v>
      </c>
      <c r="B68" s="4">
        <v>2299</v>
      </c>
      <c r="C68" s="4">
        <v>2263</v>
      </c>
      <c r="D68" s="4">
        <v>2259</v>
      </c>
      <c r="E68" s="13">
        <f t="shared" si="1"/>
        <v>2273.6666666666665</v>
      </c>
    </row>
    <row r="69" spans="1:5" s="17" customFormat="1" ht="24.75" customHeight="1" x14ac:dyDescent="0.2">
      <c r="A69" s="14" t="str">
        <f>'Pregnant Women Participating'!A69</f>
        <v>Southwest Region</v>
      </c>
      <c r="B69" s="15">
        <v>699736</v>
      </c>
      <c r="C69" s="15">
        <v>687899</v>
      </c>
      <c r="D69" s="15">
        <v>676973</v>
      </c>
      <c r="E69" s="16">
        <f t="shared" si="1"/>
        <v>688202.66666666663</v>
      </c>
    </row>
    <row r="70" spans="1:5" ht="12" customHeight="1" x14ac:dyDescent="0.2">
      <c r="A70" s="7" t="str">
        <f>'Pregnant Women Participating'!A70</f>
        <v>Colorado</v>
      </c>
      <c r="B70" s="13">
        <v>55921</v>
      </c>
      <c r="C70" s="4">
        <v>55764</v>
      </c>
      <c r="D70" s="4">
        <v>55653</v>
      </c>
      <c r="E70" s="13">
        <f t="shared" si="1"/>
        <v>55779.333333333336</v>
      </c>
    </row>
    <row r="71" spans="1:5" ht="12" customHeight="1" x14ac:dyDescent="0.2">
      <c r="A71" s="7" t="str">
        <f>'Pregnant Women Participating'!A71</f>
        <v>Kansas</v>
      </c>
      <c r="B71" s="13">
        <v>27868</v>
      </c>
      <c r="C71" s="4">
        <v>27058</v>
      </c>
      <c r="D71" s="4">
        <v>26911</v>
      </c>
      <c r="E71" s="13">
        <f t="shared" si="1"/>
        <v>27279</v>
      </c>
    </row>
    <row r="72" spans="1:5" ht="12" customHeight="1" x14ac:dyDescent="0.2">
      <c r="A72" s="7" t="str">
        <f>'Pregnant Women Participating'!A72</f>
        <v>Missouri</v>
      </c>
      <c r="B72" s="13">
        <v>50502</v>
      </c>
      <c r="C72" s="4">
        <v>49874</v>
      </c>
      <c r="D72" s="4">
        <v>48823</v>
      </c>
      <c r="E72" s="13">
        <f t="shared" si="1"/>
        <v>49733</v>
      </c>
    </row>
    <row r="73" spans="1:5" ht="12" customHeight="1" x14ac:dyDescent="0.2">
      <c r="A73" s="7" t="str">
        <f>'Pregnant Women Participating'!A73</f>
        <v>Montana</v>
      </c>
      <c r="B73" s="13">
        <v>7713</v>
      </c>
      <c r="C73" s="4">
        <v>7500</v>
      </c>
      <c r="D73" s="4">
        <v>7451</v>
      </c>
      <c r="E73" s="13">
        <f t="shared" si="1"/>
        <v>7554.666666666667</v>
      </c>
    </row>
    <row r="74" spans="1:5" ht="12" customHeight="1" x14ac:dyDescent="0.2">
      <c r="A74" s="7" t="str">
        <f>'Pregnant Women Participating'!A74</f>
        <v>Nebraska</v>
      </c>
      <c r="B74" s="13">
        <v>21630</v>
      </c>
      <c r="C74" s="4">
        <v>21543</v>
      </c>
      <c r="D74" s="4">
        <v>21383</v>
      </c>
      <c r="E74" s="13">
        <f t="shared" si="1"/>
        <v>21518.666666666668</v>
      </c>
    </row>
    <row r="75" spans="1:5" ht="12" customHeight="1" x14ac:dyDescent="0.2">
      <c r="A75" s="7" t="str">
        <f>'Pregnant Women Participating'!A75</f>
        <v>North Dakota</v>
      </c>
      <c r="B75" s="13">
        <v>6049</v>
      </c>
      <c r="C75" s="4">
        <v>6004</v>
      </c>
      <c r="D75" s="4">
        <v>5878</v>
      </c>
      <c r="E75" s="13">
        <f t="shared" si="1"/>
        <v>5977</v>
      </c>
    </row>
    <row r="76" spans="1:5" ht="12" customHeight="1" x14ac:dyDescent="0.2">
      <c r="A76" s="7" t="str">
        <f>'Pregnant Women Participating'!A76</f>
        <v>South Dakota</v>
      </c>
      <c r="B76" s="13">
        <v>7824</v>
      </c>
      <c r="C76" s="4">
        <v>7730</v>
      </c>
      <c r="D76" s="4">
        <v>7596</v>
      </c>
      <c r="E76" s="13">
        <f t="shared" si="1"/>
        <v>7716.666666666667</v>
      </c>
    </row>
    <row r="77" spans="1:5" ht="12" customHeight="1" x14ac:dyDescent="0.2">
      <c r="A77" s="7" t="str">
        <f>'Pregnant Women Participating'!A77</f>
        <v>Wyoming</v>
      </c>
      <c r="B77" s="13">
        <v>4414</v>
      </c>
      <c r="C77" s="4">
        <v>4379</v>
      </c>
      <c r="D77" s="4">
        <v>4415</v>
      </c>
      <c r="E77" s="13">
        <f t="shared" si="1"/>
        <v>4402.666666666667</v>
      </c>
    </row>
    <row r="78" spans="1:5" ht="12" customHeight="1" x14ac:dyDescent="0.2">
      <c r="A78" s="7" t="str">
        <f>'Pregnant Women Participating'!A78</f>
        <v>Ute Mountain Ute Tribe, CO</v>
      </c>
      <c r="B78" s="13">
        <v>93</v>
      </c>
      <c r="C78" s="4">
        <v>94</v>
      </c>
      <c r="D78" s="4">
        <v>97</v>
      </c>
      <c r="E78" s="13">
        <f t="shared" si="1"/>
        <v>94.666666666666671</v>
      </c>
    </row>
    <row r="79" spans="1:5" ht="12" customHeight="1" x14ac:dyDescent="0.2">
      <c r="A79" s="7" t="str">
        <f>'Pregnant Women Participating'!A79</f>
        <v>Omaha Sioux, NE</v>
      </c>
      <c r="B79" s="13">
        <v>104</v>
      </c>
      <c r="C79" s="4">
        <v>100</v>
      </c>
      <c r="D79" s="4">
        <v>97</v>
      </c>
      <c r="E79" s="13">
        <f t="shared" si="1"/>
        <v>100.33333333333333</v>
      </c>
    </row>
    <row r="80" spans="1:5" ht="12" customHeight="1" x14ac:dyDescent="0.2">
      <c r="A80" s="7" t="str">
        <f>'Pregnant Women Participating'!A80</f>
        <v>Santee Sioux, NE</v>
      </c>
      <c r="B80" s="13">
        <v>31</v>
      </c>
      <c r="C80" s="4">
        <v>31</v>
      </c>
      <c r="D80" s="4">
        <v>33</v>
      </c>
      <c r="E80" s="13">
        <f t="shared" si="1"/>
        <v>31.666666666666668</v>
      </c>
    </row>
    <row r="81" spans="1:5" ht="12" customHeight="1" x14ac:dyDescent="0.2">
      <c r="A81" s="7" t="str">
        <f>'Pregnant Women Participating'!A81</f>
        <v>Winnebago Tribe, NE</v>
      </c>
      <c r="B81" s="13">
        <v>73</v>
      </c>
      <c r="C81" s="4">
        <v>64</v>
      </c>
      <c r="D81" s="4">
        <v>65</v>
      </c>
      <c r="E81" s="13">
        <f t="shared" si="1"/>
        <v>67.333333333333329</v>
      </c>
    </row>
    <row r="82" spans="1:5" ht="12" customHeight="1" x14ac:dyDescent="0.2">
      <c r="A82" s="7" t="str">
        <f>'Pregnant Women Participating'!A82</f>
        <v>Standing Rock Sioux Tribe, ND</v>
      </c>
      <c r="B82" s="13">
        <v>138</v>
      </c>
      <c r="C82" s="4">
        <v>128</v>
      </c>
      <c r="D82" s="4">
        <v>118</v>
      </c>
      <c r="E82" s="13">
        <f t="shared" si="1"/>
        <v>128</v>
      </c>
    </row>
    <row r="83" spans="1:5" ht="12" customHeight="1" x14ac:dyDescent="0.2">
      <c r="A83" s="7" t="str">
        <f>'Pregnant Women Participating'!A83</f>
        <v>Three Affiliated Tribes, ND</v>
      </c>
      <c r="B83" s="13">
        <v>39</v>
      </c>
      <c r="C83" s="4">
        <v>41</v>
      </c>
      <c r="D83" s="4">
        <v>40</v>
      </c>
      <c r="E83" s="13">
        <f t="shared" si="1"/>
        <v>40</v>
      </c>
    </row>
    <row r="84" spans="1:5" ht="12" customHeight="1" x14ac:dyDescent="0.2">
      <c r="A84" s="7" t="str">
        <f>'Pregnant Women Participating'!A84</f>
        <v>Cheyenne River Sioux, SD</v>
      </c>
      <c r="B84" s="13">
        <v>249</v>
      </c>
      <c r="C84" s="4">
        <v>227</v>
      </c>
      <c r="D84" s="4">
        <v>230</v>
      </c>
      <c r="E84" s="13">
        <f t="shared" si="1"/>
        <v>235.33333333333334</v>
      </c>
    </row>
    <row r="85" spans="1:5" ht="12" customHeight="1" x14ac:dyDescent="0.2">
      <c r="A85" s="7" t="str">
        <f>'Pregnant Women Participating'!A85</f>
        <v>Rosebud Sioux, SD</v>
      </c>
      <c r="B85" s="13">
        <v>494</v>
      </c>
      <c r="C85" s="4">
        <v>482</v>
      </c>
      <c r="D85" s="4">
        <v>469</v>
      </c>
      <c r="E85" s="13">
        <f t="shared" si="1"/>
        <v>481.66666666666669</v>
      </c>
    </row>
    <row r="86" spans="1:5" ht="12" customHeight="1" x14ac:dyDescent="0.2">
      <c r="A86" s="7" t="str">
        <f>'Pregnant Women Participating'!A86</f>
        <v>Northern Arapahoe, WY</v>
      </c>
      <c r="B86" s="13">
        <v>114</v>
      </c>
      <c r="C86" s="4">
        <v>118</v>
      </c>
      <c r="D86" s="4">
        <v>113</v>
      </c>
      <c r="E86" s="13">
        <f t="shared" si="1"/>
        <v>115</v>
      </c>
    </row>
    <row r="87" spans="1:5" ht="12" customHeight="1" x14ac:dyDescent="0.2">
      <c r="A87" s="7" t="str">
        <f>'Pregnant Women Participating'!A87</f>
        <v>Shoshone Tribe, WY</v>
      </c>
      <c r="B87" s="13">
        <v>45</v>
      </c>
      <c r="C87" s="4">
        <v>44</v>
      </c>
      <c r="D87" s="4">
        <v>44</v>
      </c>
      <c r="E87" s="13">
        <f t="shared" si="1"/>
        <v>44.333333333333336</v>
      </c>
    </row>
    <row r="88" spans="1:5" s="17" customFormat="1" ht="24.75" customHeight="1" x14ac:dyDescent="0.2">
      <c r="A88" s="14" t="str">
        <f>'Pregnant Women Participating'!A88</f>
        <v>Mountain Plains</v>
      </c>
      <c r="B88" s="15">
        <v>183301</v>
      </c>
      <c r="C88" s="15">
        <v>181181</v>
      </c>
      <c r="D88" s="15">
        <v>179416</v>
      </c>
      <c r="E88" s="16">
        <f t="shared" si="1"/>
        <v>181299.33333333334</v>
      </c>
    </row>
    <row r="89" spans="1:5" ht="12" customHeight="1" x14ac:dyDescent="0.2">
      <c r="A89" s="8" t="str">
        <f>'Pregnant Women Participating'!A89</f>
        <v>Alaska</v>
      </c>
      <c r="B89" s="13">
        <v>7785</v>
      </c>
      <c r="C89" s="4">
        <v>7605</v>
      </c>
      <c r="D89" s="4">
        <v>7534</v>
      </c>
      <c r="E89" s="13">
        <f t="shared" si="1"/>
        <v>7641.333333333333</v>
      </c>
    </row>
    <row r="90" spans="1:5" ht="12" customHeight="1" x14ac:dyDescent="0.2">
      <c r="A90" s="8" t="str">
        <f>'Pregnant Women Participating'!A90</f>
        <v>American Samoa</v>
      </c>
      <c r="B90" s="13">
        <v>2461</v>
      </c>
      <c r="C90" s="4">
        <v>2422</v>
      </c>
      <c r="D90" s="4">
        <v>2414</v>
      </c>
      <c r="E90" s="13">
        <f t="shared" si="1"/>
        <v>2432.3333333333335</v>
      </c>
    </row>
    <row r="91" spans="1:5" ht="12" customHeight="1" x14ac:dyDescent="0.2">
      <c r="A91" s="8" t="str">
        <f>'Pregnant Women Participating'!A91</f>
        <v>California</v>
      </c>
      <c r="B91" s="13">
        <v>618088</v>
      </c>
      <c r="C91" s="4">
        <v>613037</v>
      </c>
      <c r="D91" s="4">
        <v>612621</v>
      </c>
      <c r="E91" s="13">
        <f t="shared" si="1"/>
        <v>614582</v>
      </c>
    </row>
    <row r="92" spans="1:5" ht="12" customHeight="1" x14ac:dyDescent="0.2">
      <c r="A92" s="8" t="str">
        <f>'Pregnant Women Participating'!A92</f>
        <v>Guam</v>
      </c>
      <c r="B92" s="13">
        <v>3674</v>
      </c>
      <c r="C92" s="4">
        <v>3612</v>
      </c>
      <c r="D92" s="4">
        <v>3576</v>
      </c>
      <c r="E92" s="13">
        <f t="shared" si="1"/>
        <v>3620.6666666666665</v>
      </c>
    </row>
    <row r="93" spans="1:5" ht="12" customHeight="1" x14ac:dyDescent="0.2">
      <c r="A93" s="8" t="str">
        <f>'Pregnant Women Participating'!A93</f>
        <v>Hawaii</v>
      </c>
      <c r="B93" s="13">
        <v>15217</v>
      </c>
      <c r="C93" s="4">
        <v>14957</v>
      </c>
      <c r="D93" s="4">
        <v>14939</v>
      </c>
      <c r="E93" s="13">
        <f t="shared" si="1"/>
        <v>15037.666666666666</v>
      </c>
    </row>
    <row r="94" spans="1:5" ht="12" customHeight="1" x14ac:dyDescent="0.2">
      <c r="A94" s="8" t="str">
        <f>'Pregnant Women Participating'!A94</f>
        <v>Idaho</v>
      </c>
      <c r="B94" s="13">
        <v>18709</v>
      </c>
      <c r="C94" s="4">
        <v>18635</v>
      </c>
      <c r="D94" s="4">
        <v>18329</v>
      </c>
      <c r="E94" s="13">
        <f t="shared" si="1"/>
        <v>18557.666666666668</v>
      </c>
    </row>
    <row r="95" spans="1:5" ht="12" customHeight="1" x14ac:dyDescent="0.2">
      <c r="A95" s="8" t="str">
        <f>'Pregnant Women Participating'!A95</f>
        <v>Nevada</v>
      </c>
      <c r="B95" s="13">
        <v>31904</v>
      </c>
      <c r="C95" s="4">
        <v>31235</v>
      </c>
      <c r="D95" s="4">
        <v>30793</v>
      </c>
      <c r="E95" s="13">
        <f t="shared" si="1"/>
        <v>31310.666666666668</v>
      </c>
    </row>
    <row r="96" spans="1:5" ht="12" customHeight="1" x14ac:dyDescent="0.2">
      <c r="A96" s="8" t="str">
        <f>'Pregnant Women Participating'!A96</f>
        <v>Oregon</v>
      </c>
      <c r="B96" s="13">
        <v>49344</v>
      </c>
      <c r="C96" s="4">
        <v>49104</v>
      </c>
      <c r="D96" s="4">
        <v>48908</v>
      </c>
      <c r="E96" s="13">
        <f t="shared" si="1"/>
        <v>49118.666666666664</v>
      </c>
    </row>
    <row r="97" spans="1:5" ht="12" customHeight="1" x14ac:dyDescent="0.2">
      <c r="A97" s="8" t="str">
        <f>'Pregnant Women Participating'!A97</f>
        <v>Washington</v>
      </c>
      <c r="B97" s="13">
        <v>85779</v>
      </c>
      <c r="C97" s="4">
        <v>84910</v>
      </c>
      <c r="D97" s="4">
        <v>83994</v>
      </c>
      <c r="E97" s="13">
        <f t="shared" si="1"/>
        <v>84894.333333333328</v>
      </c>
    </row>
    <row r="98" spans="1:5" ht="12" customHeight="1" x14ac:dyDescent="0.2">
      <c r="A98" s="8" t="str">
        <f>'Pregnant Women Participating'!A98</f>
        <v>Northern Marianas</v>
      </c>
      <c r="B98" s="13">
        <v>1523</v>
      </c>
      <c r="C98" s="4">
        <v>1520</v>
      </c>
      <c r="D98" s="4">
        <v>1526</v>
      </c>
      <c r="E98" s="13">
        <f t="shared" si="1"/>
        <v>1523</v>
      </c>
    </row>
    <row r="99" spans="1:5" ht="12" customHeight="1" x14ac:dyDescent="0.2">
      <c r="A99" s="8" t="str">
        <f>'Pregnant Women Participating'!A99</f>
        <v>Inter-Tribal Council, NV</v>
      </c>
      <c r="B99" s="13">
        <v>253</v>
      </c>
      <c r="C99" s="4">
        <v>283</v>
      </c>
      <c r="D99" s="4">
        <v>282</v>
      </c>
      <c r="E99" s="13">
        <f t="shared" si="1"/>
        <v>272.66666666666669</v>
      </c>
    </row>
    <row r="100" spans="1:5" s="17" customFormat="1" ht="24.75" customHeight="1" x14ac:dyDescent="0.2">
      <c r="A100" s="14" t="str">
        <f>'Pregnant Women Participating'!A100</f>
        <v>Western Region</v>
      </c>
      <c r="B100" s="15">
        <v>834737</v>
      </c>
      <c r="C100" s="15">
        <v>827320</v>
      </c>
      <c r="D100" s="15">
        <v>824916</v>
      </c>
      <c r="E100" s="16">
        <f t="shared" si="1"/>
        <v>828991</v>
      </c>
    </row>
    <row r="101" spans="1:5" s="31" customFormat="1" ht="16.5" customHeight="1" thickBot="1" x14ac:dyDescent="0.25">
      <c r="A101" s="28" t="str">
        <f>'Pregnant Women Participating'!A101</f>
        <v>TOTAL</v>
      </c>
      <c r="B101" s="29">
        <v>3899936</v>
      </c>
      <c r="C101" s="30">
        <v>3850680</v>
      </c>
      <c r="D101" s="30">
        <v>3814837</v>
      </c>
      <c r="E101" s="29">
        <f t="shared" si="1"/>
        <v>3855151</v>
      </c>
    </row>
    <row r="102" spans="1:5" ht="12.75" customHeight="1" thickTop="1" x14ac:dyDescent="0.2">
      <c r="A102" s="9"/>
    </row>
    <row r="103" spans="1:5" x14ac:dyDescent="0.2">
      <c r="A103" s="9"/>
    </row>
    <row r="104" spans="1:5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E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4" width="11.7109375" style="3" customWidth="1"/>
    <col min="5" max="5" width="13.7109375" style="3" customWidth="1"/>
    <col min="6" max="16384" width="9.140625" style="3"/>
  </cols>
  <sheetData>
    <row r="1" spans="1:5" ht="12" customHeight="1" x14ac:dyDescent="0.2">
      <c r="A1" s="10" t="s">
        <v>6</v>
      </c>
      <c r="B1" s="2"/>
      <c r="C1" s="2"/>
      <c r="D1" s="2"/>
    </row>
    <row r="2" spans="1:5" ht="12" customHeight="1" x14ac:dyDescent="0.2">
      <c r="A2" s="10" t="str">
        <f>'Pregnant Women Participating'!A2</f>
        <v>FISCAL YEAR 2026</v>
      </c>
      <c r="B2" s="2"/>
      <c r="C2" s="2"/>
      <c r="D2" s="2"/>
    </row>
    <row r="3" spans="1:5" ht="12" customHeight="1" x14ac:dyDescent="0.2">
      <c r="A3" s="1" t="str">
        <f>'Pregnant Women Participating'!A3</f>
        <v>Data as of March 13, 2026</v>
      </c>
      <c r="B3" s="2"/>
      <c r="C3" s="2"/>
      <c r="D3" s="2"/>
    </row>
    <row r="4" spans="1:5" ht="12" customHeight="1" x14ac:dyDescent="0.2">
      <c r="A4" s="2"/>
      <c r="B4" s="2"/>
      <c r="C4" s="2"/>
      <c r="D4" s="2"/>
    </row>
    <row r="5" spans="1:5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12" t="s">
        <v>12</v>
      </c>
    </row>
    <row r="6" spans="1:5" ht="12" customHeight="1" x14ac:dyDescent="0.2">
      <c r="A6" s="7" t="str">
        <f>'Pregnant Women Participating'!A6</f>
        <v>Connecticut</v>
      </c>
      <c r="B6" s="13">
        <v>53325</v>
      </c>
      <c r="C6" s="4">
        <v>52329</v>
      </c>
      <c r="D6" s="4">
        <v>50851</v>
      </c>
      <c r="E6" s="13">
        <f t="shared" ref="E6:E14" si="0">IF(SUM(B6:D6)&gt;0,AVERAGE(B6:D6)," ")</f>
        <v>52168.333333333336</v>
      </c>
    </row>
    <row r="7" spans="1:5" ht="12" customHeight="1" x14ac:dyDescent="0.2">
      <c r="A7" s="7" t="str">
        <f>'Pregnant Women Participating'!A7</f>
        <v>Maine</v>
      </c>
      <c r="B7" s="13">
        <v>19307</v>
      </c>
      <c r="C7" s="4">
        <v>18969</v>
      </c>
      <c r="D7" s="4">
        <v>18705</v>
      </c>
      <c r="E7" s="13">
        <f t="shared" si="0"/>
        <v>18993.666666666668</v>
      </c>
    </row>
    <row r="8" spans="1:5" ht="12" customHeight="1" x14ac:dyDescent="0.2">
      <c r="A8" s="7" t="str">
        <f>'Pregnant Women Participating'!A8</f>
        <v>Massachusetts</v>
      </c>
      <c r="B8" s="13">
        <v>119374</v>
      </c>
      <c r="C8" s="4">
        <v>117547</v>
      </c>
      <c r="D8" s="4">
        <v>116604</v>
      </c>
      <c r="E8" s="13">
        <f t="shared" si="0"/>
        <v>117841.66666666667</v>
      </c>
    </row>
    <row r="9" spans="1:5" ht="12" customHeight="1" x14ac:dyDescent="0.2">
      <c r="A9" s="7" t="str">
        <f>'Pregnant Women Participating'!A9</f>
        <v>New Hampshire</v>
      </c>
      <c r="B9" s="13">
        <v>12275</v>
      </c>
      <c r="C9" s="4">
        <v>12035</v>
      </c>
      <c r="D9" s="4">
        <v>12111</v>
      </c>
      <c r="E9" s="13">
        <f t="shared" si="0"/>
        <v>12140.333333333334</v>
      </c>
    </row>
    <row r="10" spans="1:5" ht="12" customHeight="1" x14ac:dyDescent="0.2">
      <c r="A10" s="7" t="str">
        <f>'Pregnant Women Participating'!A10</f>
        <v>New York</v>
      </c>
      <c r="B10" s="13">
        <v>462325</v>
      </c>
      <c r="C10" s="4">
        <v>457535</v>
      </c>
      <c r="D10" s="4">
        <v>457264</v>
      </c>
      <c r="E10" s="13">
        <f t="shared" si="0"/>
        <v>459041.33333333331</v>
      </c>
    </row>
    <row r="11" spans="1:5" ht="12" customHeight="1" x14ac:dyDescent="0.2">
      <c r="A11" s="7" t="str">
        <f>'Pregnant Women Participating'!A11</f>
        <v>Rhode Island</v>
      </c>
      <c r="B11" s="13">
        <v>17962</v>
      </c>
      <c r="C11" s="4">
        <v>17412</v>
      </c>
      <c r="D11" s="4">
        <v>17250</v>
      </c>
      <c r="E11" s="13">
        <f t="shared" si="0"/>
        <v>17541.333333333332</v>
      </c>
    </row>
    <row r="12" spans="1:5" ht="12" customHeight="1" x14ac:dyDescent="0.2">
      <c r="A12" s="7" t="str">
        <f>'Pregnant Women Participating'!A12</f>
        <v>Vermont</v>
      </c>
      <c r="B12" s="13">
        <v>10521</v>
      </c>
      <c r="C12" s="4">
        <v>10434</v>
      </c>
      <c r="D12" s="4">
        <v>10479</v>
      </c>
      <c r="E12" s="13">
        <f t="shared" si="0"/>
        <v>10478</v>
      </c>
    </row>
    <row r="13" spans="1:5" ht="12" customHeight="1" x14ac:dyDescent="0.2">
      <c r="A13" s="7" t="str">
        <f>'Pregnant Women Participating'!A13</f>
        <v>Virgin Islands</v>
      </c>
      <c r="B13" s="13">
        <v>2369</v>
      </c>
      <c r="C13" s="4">
        <v>2354</v>
      </c>
      <c r="D13" s="4">
        <v>2307</v>
      </c>
      <c r="E13" s="13">
        <f t="shared" si="0"/>
        <v>2343.3333333333335</v>
      </c>
    </row>
    <row r="14" spans="1:5" ht="12" customHeight="1" x14ac:dyDescent="0.2">
      <c r="A14" s="7" t="str">
        <f>'Pregnant Women Participating'!A14</f>
        <v>Pleasant Point, ME</v>
      </c>
      <c r="B14" s="13">
        <v>37</v>
      </c>
      <c r="C14" s="4">
        <v>41</v>
      </c>
      <c r="D14" s="4">
        <v>40</v>
      </c>
      <c r="E14" s="13">
        <f t="shared" si="0"/>
        <v>39.333333333333336</v>
      </c>
    </row>
    <row r="15" spans="1:5" s="17" customFormat="1" ht="24.75" customHeight="1" x14ac:dyDescent="0.2">
      <c r="A15" s="14" t="str">
        <f>'Pregnant Women Participating'!A15</f>
        <v>Northeast Region</v>
      </c>
      <c r="B15" s="16">
        <v>697495</v>
      </c>
      <c r="C15" s="15">
        <v>688656</v>
      </c>
      <c r="D15" s="15">
        <v>685611</v>
      </c>
      <c r="E15" s="16">
        <f t="shared" ref="E15:E101" si="1">IF(SUM(B15:D15)&gt;0,AVERAGE(B15:D15)," ")</f>
        <v>690587.33333333337</v>
      </c>
    </row>
    <row r="16" spans="1:5" ht="12" customHeight="1" x14ac:dyDescent="0.2">
      <c r="A16" s="7" t="str">
        <f>'Pregnant Women Participating'!A16</f>
        <v>Delaware</v>
      </c>
      <c r="B16" s="4">
        <v>23829</v>
      </c>
      <c r="C16" s="4">
        <v>23333</v>
      </c>
      <c r="D16" s="4">
        <v>23507</v>
      </c>
      <c r="E16" s="13">
        <f t="shared" si="1"/>
        <v>23556.333333333332</v>
      </c>
    </row>
    <row r="17" spans="1:5" ht="12" customHeight="1" x14ac:dyDescent="0.2">
      <c r="A17" s="7" t="str">
        <f>'Pregnant Women Participating'!A17</f>
        <v>District of Columbia</v>
      </c>
      <c r="B17" s="4">
        <v>12064</v>
      </c>
      <c r="C17" s="4">
        <v>11892</v>
      </c>
      <c r="D17" s="4">
        <v>11796</v>
      </c>
      <c r="E17" s="13">
        <f t="shared" si="1"/>
        <v>11917.333333333334</v>
      </c>
    </row>
    <row r="18" spans="1:5" ht="12" customHeight="1" x14ac:dyDescent="0.2">
      <c r="A18" s="7" t="str">
        <f>'Pregnant Women Participating'!A18</f>
        <v>Maryland</v>
      </c>
      <c r="B18" s="4">
        <v>121840</v>
      </c>
      <c r="C18" s="4">
        <v>119706</v>
      </c>
      <c r="D18" s="4">
        <v>118204</v>
      </c>
      <c r="E18" s="13">
        <f t="shared" si="1"/>
        <v>119916.66666666667</v>
      </c>
    </row>
    <row r="19" spans="1:5" ht="12" customHeight="1" x14ac:dyDescent="0.2">
      <c r="A19" s="7" t="str">
        <f>'Pregnant Women Participating'!A19</f>
        <v>New Jersey</v>
      </c>
      <c r="B19" s="4">
        <v>163691</v>
      </c>
      <c r="C19" s="4">
        <v>162371</v>
      </c>
      <c r="D19" s="4">
        <v>161078</v>
      </c>
      <c r="E19" s="13">
        <f t="shared" si="1"/>
        <v>162380</v>
      </c>
    </row>
    <row r="20" spans="1:5" ht="12" customHeight="1" x14ac:dyDescent="0.2">
      <c r="A20" s="7" t="str">
        <f>'Pregnant Women Participating'!A20</f>
        <v>Pennsylvania</v>
      </c>
      <c r="B20" s="4">
        <v>184674</v>
      </c>
      <c r="C20" s="4">
        <v>180518</v>
      </c>
      <c r="D20" s="4">
        <v>176850</v>
      </c>
      <c r="E20" s="13">
        <f t="shared" si="1"/>
        <v>180680.66666666666</v>
      </c>
    </row>
    <row r="21" spans="1:5" ht="12" customHeight="1" x14ac:dyDescent="0.2">
      <c r="A21" s="7" t="str">
        <f>'Pregnant Women Participating'!A21</f>
        <v>Puerto Rico</v>
      </c>
      <c r="B21" s="4">
        <v>88468</v>
      </c>
      <c r="C21" s="4">
        <v>87195</v>
      </c>
      <c r="D21" s="4">
        <v>87127</v>
      </c>
      <c r="E21" s="13">
        <f t="shared" si="1"/>
        <v>87596.666666666672</v>
      </c>
    </row>
    <row r="22" spans="1:5" ht="12" customHeight="1" x14ac:dyDescent="0.2">
      <c r="A22" s="7" t="str">
        <f>'Pregnant Women Participating'!A22</f>
        <v>Virginia</v>
      </c>
      <c r="B22" s="4">
        <v>104522</v>
      </c>
      <c r="C22" s="4">
        <v>101443</v>
      </c>
      <c r="D22" s="4">
        <v>99854</v>
      </c>
      <c r="E22" s="13">
        <f t="shared" si="1"/>
        <v>101939.66666666667</v>
      </c>
    </row>
    <row r="23" spans="1:5" ht="12" customHeight="1" x14ac:dyDescent="0.2">
      <c r="A23" s="7" t="str">
        <f>'Pregnant Women Participating'!A23</f>
        <v>West Virginia</v>
      </c>
      <c r="B23" s="4">
        <v>35946</v>
      </c>
      <c r="C23" s="4">
        <v>35432</v>
      </c>
      <c r="D23" s="4">
        <v>35079</v>
      </c>
      <c r="E23" s="13">
        <f t="shared" si="1"/>
        <v>35485.666666666664</v>
      </c>
    </row>
    <row r="24" spans="1:5" s="17" customFormat="1" ht="24.75" customHeight="1" x14ac:dyDescent="0.2">
      <c r="A24" s="14" t="str">
        <f>'Pregnant Women Participating'!A24</f>
        <v>Mid-Atlantic Region</v>
      </c>
      <c r="B24" s="15">
        <v>735034</v>
      </c>
      <c r="C24" s="15">
        <v>721890</v>
      </c>
      <c r="D24" s="15">
        <v>713495</v>
      </c>
      <c r="E24" s="16">
        <f t="shared" si="1"/>
        <v>723473</v>
      </c>
    </row>
    <row r="25" spans="1:5" ht="12" customHeight="1" x14ac:dyDescent="0.2">
      <c r="A25" s="7" t="str">
        <f>'Pregnant Women Participating'!A25</f>
        <v>Alabama</v>
      </c>
      <c r="B25" s="4">
        <v>107359</v>
      </c>
      <c r="C25" s="4">
        <v>101539</v>
      </c>
      <c r="D25" s="4">
        <v>103385</v>
      </c>
      <c r="E25" s="13">
        <f t="shared" si="1"/>
        <v>104094.33333333333</v>
      </c>
    </row>
    <row r="26" spans="1:5" ht="12" customHeight="1" x14ac:dyDescent="0.2">
      <c r="A26" s="7" t="str">
        <f>'Pregnant Women Participating'!A26</f>
        <v>Florida</v>
      </c>
      <c r="B26" s="4">
        <v>431243</v>
      </c>
      <c r="C26" s="4">
        <v>417197</v>
      </c>
      <c r="D26" s="4">
        <v>397329</v>
      </c>
      <c r="E26" s="13">
        <f t="shared" si="1"/>
        <v>415256.33333333331</v>
      </c>
    </row>
    <row r="27" spans="1:5" ht="12" customHeight="1" x14ac:dyDescent="0.2">
      <c r="A27" s="7" t="str">
        <f>'Pregnant Women Participating'!A27</f>
        <v>Georgia</v>
      </c>
      <c r="B27" s="4">
        <v>247706</v>
      </c>
      <c r="C27" s="4">
        <v>246833</v>
      </c>
      <c r="D27" s="4">
        <v>246278</v>
      </c>
      <c r="E27" s="13">
        <f t="shared" si="1"/>
        <v>246939</v>
      </c>
    </row>
    <row r="28" spans="1:5" ht="12" customHeight="1" x14ac:dyDescent="0.2">
      <c r="A28" s="7" t="str">
        <f>'Pregnant Women Participating'!A28</f>
        <v>Kentucky</v>
      </c>
      <c r="B28" s="4">
        <v>107461</v>
      </c>
      <c r="C28" s="4">
        <v>105619</v>
      </c>
      <c r="D28" s="4">
        <v>104518</v>
      </c>
      <c r="E28" s="13">
        <f t="shared" si="1"/>
        <v>105866</v>
      </c>
    </row>
    <row r="29" spans="1:5" ht="12" customHeight="1" x14ac:dyDescent="0.2">
      <c r="A29" s="7" t="str">
        <f>'Pregnant Women Participating'!A29</f>
        <v>Mississippi</v>
      </c>
      <c r="B29" s="4">
        <v>57967</v>
      </c>
      <c r="C29" s="4">
        <v>56770</v>
      </c>
      <c r="D29" s="4">
        <v>55753</v>
      </c>
      <c r="E29" s="13">
        <f t="shared" si="1"/>
        <v>56830</v>
      </c>
    </row>
    <row r="30" spans="1:5" ht="12" customHeight="1" x14ac:dyDescent="0.2">
      <c r="A30" s="7" t="str">
        <f>'Pregnant Women Participating'!A30</f>
        <v>North Carolina</v>
      </c>
      <c r="B30" s="4">
        <v>264509</v>
      </c>
      <c r="C30" s="4">
        <v>259368</v>
      </c>
      <c r="D30" s="4">
        <v>257619</v>
      </c>
      <c r="E30" s="13">
        <f t="shared" si="1"/>
        <v>260498.66666666666</v>
      </c>
    </row>
    <row r="31" spans="1:5" ht="12" customHeight="1" x14ac:dyDescent="0.2">
      <c r="A31" s="7" t="str">
        <f>'Pregnant Women Participating'!A31</f>
        <v>South Carolina</v>
      </c>
      <c r="B31" s="4">
        <v>97965</v>
      </c>
      <c r="C31" s="4">
        <v>96350</v>
      </c>
      <c r="D31" s="4">
        <v>95569</v>
      </c>
      <c r="E31" s="13">
        <f t="shared" si="1"/>
        <v>96628</v>
      </c>
    </row>
    <row r="32" spans="1:5" ht="12" customHeight="1" x14ac:dyDescent="0.2">
      <c r="A32" s="7" t="str">
        <f>'Pregnant Women Participating'!A32</f>
        <v>Tennessee</v>
      </c>
      <c r="B32" s="4">
        <v>162934</v>
      </c>
      <c r="C32" s="4">
        <v>158395</v>
      </c>
      <c r="D32" s="4">
        <v>156883</v>
      </c>
      <c r="E32" s="13">
        <f t="shared" si="1"/>
        <v>159404</v>
      </c>
    </row>
    <row r="33" spans="1:5" ht="12" customHeight="1" x14ac:dyDescent="0.2">
      <c r="A33" s="7" t="str">
        <f>'Pregnant Women Participating'!A33</f>
        <v>Choctaw Indians, MS</v>
      </c>
      <c r="B33" s="4">
        <v>628</v>
      </c>
      <c r="C33" s="4">
        <v>602</v>
      </c>
      <c r="D33" s="4">
        <v>598</v>
      </c>
      <c r="E33" s="13">
        <f t="shared" si="1"/>
        <v>609.33333333333337</v>
      </c>
    </row>
    <row r="34" spans="1:5" ht="12" customHeight="1" x14ac:dyDescent="0.2">
      <c r="A34" s="7" t="str">
        <f>'Pregnant Women Participating'!A34</f>
        <v>Eastern Cherokee, NC</v>
      </c>
      <c r="B34" s="4">
        <v>472</v>
      </c>
      <c r="C34" s="4">
        <v>470</v>
      </c>
      <c r="D34" s="4">
        <v>472</v>
      </c>
      <c r="E34" s="13">
        <f t="shared" si="1"/>
        <v>471.33333333333331</v>
      </c>
    </row>
    <row r="35" spans="1:5" s="17" customFormat="1" ht="24.75" customHeight="1" x14ac:dyDescent="0.2">
      <c r="A35" s="14" t="str">
        <f>'Pregnant Women Participating'!A35</f>
        <v>Southeast Region</v>
      </c>
      <c r="B35" s="15">
        <v>1478244</v>
      </c>
      <c r="C35" s="15">
        <v>1443143</v>
      </c>
      <c r="D35" s="15">
        <v>1418404</v>
      </c>
      <c r="E35" s="16">
        <f t="shared" si="1"/>
        <v>1446597</v>
      </c>
    </row>
    <row r="36" spans="1:5" ht="12" customHeight="1" x14ac:dyDescent="0.2">
      <c r="A36" s="7" t="str">
        <f>'Pregnant Women Participating'!A36</f>
        <v>Illinois</v>
      </c>
      <c r="B36" s="4">
        <v>175860</v>
      </c>
      <c r="C36" s="4">
        <v>171714</v>
      </c>
      <c r="D36" s="4">
        <v>168847</v>
      </c>
      <c r="E36" s="13">
        <f t="shared" si="1"/>
        <v>172140.33333333334</v>
      </c>
    </row>
    <row r="37" spans="1:5" ht="12" customHeight="1" x14ac:dyDescent="0.2">
      <c r="A37" s="7" t="str">
        <f>'Pregnant Women Participating'!A37</f>
        <v>Indiana</v>
      </c>
      <c r="B37" s="4">
        <v>156544</v>
      </c>
      <c r="C37" s="4">
        <v>153378</v>
      </c>
      <c r="D37" s="4">
        <v>151849</v>
      </c>
      <c r="E37" s="13">
        <f t="shared" si="1"/>
        <v>153923.66666666666</v>
      </c>
    </row>
    <row r="38" spans="1:5" ht="12" customHeight="1" x14ac:dyDescent="0.2">
      <c r="A38" s="7" t="str">
        <f>'Pregnant Women Participating'!A38</f>
        <v>Iowa</v>
      </c>
      <c r="B38" s="4">
        <v>62381</v>
      </c>
      <c r="C38" s="4">
        <v>61816</v>
      </c>
      <c r="D38" s="4">
        <v>61229</v>
      </c>
      <c r="E38" s="13">
        <f t="shared" si="1"/>
        <v>61808.666666666664</v>
      </c>
    </row>
    <row r="39" spans="1:5" ht="12" customHeight="1" x14ac:dyDescent="0.2">
      <c r="A39" s="7" t="str">
        <f>'Pregnant Women Participating'!A39</f>
        <v>Michigan</v>
      </c>
      <c r="B39" s="4">
        <v>186266</v>
      </c>
      <c r="C39" s="4">
        <v>183165</v>
      </c>
      <c r="D39" s="4">
        <v>180802</v>
      </c>
      <c r="E39" s="13">
        <f t="shared" si="1"/>
        <v>183411</v>
      </c>
    </row>
    <row r="40" spans="1:5" ht="12" customHeight="1" x14ac:dyDescent="0.2">
      <c r="A40" s="7" t="str">
        <f>'Pregnant Women Participating'!A40</f>
        <v>Minnesota</v>
      </c>
      <c r="B40" s="4">
        <v>105084</v>
      </c>
      <c r="C40" s="4">
        <v>103107</v>
      </c>
      <c r="D40" s="4">
        <v>102142</v>
      </c>
      <c r="E40" s="13">
        <f t="shared" si="1"/>
        <v>103444.33333333333</v>
      </c>
    </row>
    <row r="41" spans="1:5" ht="12" customHeight="1" x14ac:dyDescent="0.2">
      <c r="A41" s="7" t="str">
        <f>'Pregnant Women Participating'!A41</f>
        <v>Ohio</v>
      </c>
      <c r="B41" s="4">
        <v>183609</v>
      </c>
      <c r="C41" s="4">
        <v>179560</v>
      </c>
      <c r="D41" s="4">
        <v>176669</v>
      </c>
      <c r="E41" s="13">
        <f t="shared" si="1"/>
        <v>179946</v>
      </c>
    </row>
    <row r="42" spans="1:5" ht="12" customHeight="1" x14ac:dyDescent="0.2">
      <c r="A42" s="7" t="str">
        <f>'Pregnant Women Participating'!A42</f>
        <v>Wisconsin</v>
      </c>
      <c r="B42" s="4">
        <v>94824</v>
      </c>
      <c r="C42" s="4">
        <v>93530</v>
      </c>
      <c r="D42" s="4">
        <v>92179</v>
      </c>
      <c r="E42" s="13">
        <f t="shared" si="1"/>
        <v>93511</v>
      </c>
    </row>
    <row r="43" spans="1:5" s="17" customFormat="1" ht="24.75" customHeight="1" x14ac:dyDescent="0.2">
      <c r="A43" s="14" t="str">
        <f>'Pregnant Women Participating'!A43</f>
        <v>Midwest Region</v>
      </c>
      <c r="B43" s="15">
        <v>964568</v>
      </c>
      <c r="C43" s="15">
        <v>946270</v>
      </c>
      <c r="D43" s="15">
        <v>933717</v>
      </c>
      <c r="E43" s="16">
        <f t="shared" si="1"/>
        <v>948185</v>
      </c>
    </row>
    <row r="44" spans="1:5" ht="12" customHeight="1" x14ac:dyDescent="0.2">
      <c r="A44" s="7" t="str">
        <f>'Pregnant Women Participating'!A44</f>
        <v>Arizona</v>
      </c>
      <c r="B44" s="4">
        <v>146419</v>
      </c>
      <c r="C44" s="4">
        <v>144471</v>
      </c>
      <c r="D44" s="4">
        <v>144347</v>
      </c>
      <c r="E44" s="13">
        <f t="shared" si="1"/>
        <v>145079</v>
      </c>
    </row>
    <row r="45" spans="1:5" ht="12" customHeight="1" x14ac:dyDescent="0.2">
      <c r="A45" s="7" t="str">
        <f>'Pregnant Women Participating'!A45</f>
        <v>Arkansas</v>
      </c>
      <c r="B45" s="4">
        <v>66460</v>
      </c>
      <c r="C45" s="4">
        <v>61584</v>
      </c>
      <c r="D45" s="4">
        <v>59144</v>
      </c>
      <c r="E45" s="13">
        <f t="shared" si="1"/>
        <v>62396</v>
      </c>
    </row>
    <row r="46" spans="1:5" ht="12" customHeight="1" x14ac:dyDescent="0.2">
      <c r="A46" s="7" t="str">
        <f>'Pregnant Women Participating'!A46</f>
        <v>Louisiana</v>
      </c>
      <c r="B46" s="4">
        <v>105411</v>
      </c>
      <c r="C46" s="4">
        <v>102699</v>
      </c>
      <c r="D46" s="4">
        <v>101446</v>
      </c>
      <c r="E46" s="13">
        <f t="shared" si="1"/>
        <v>103185.33333333333</v>
      </c>
    </row>
    <row r="47" spans="1:5" ht="12" customHeight="1" x14ac:dyDescent="0.2">
      <c r="A47" s="7" t="str">
        <f>'Pregnant Women Participating'!A47</f>
        <v>New Mexico</v>
      </c>
      <c r="B47" s="4">
        <v>45538</v>
      </c>
      <c r="C47" s="4">
        <v>42348</v>
      </c>
      <c r="D47" s="4">
        <v>41262</v>
      </c>
      <c r="E47" s="13">
        <f t="shared" si="1"/>
        <v>43049.333333333336</v>
      </c>
    </row>
    <row r="48" spans="1:5" ht="12" customHeight="1" x14ac:dyDescent="0.2">
      <c r="A48" s="7" t="str">
        <f>'Pregnant Women Participating'!A48</f>
        <v>Oklahoma</v>
      </c>
      <c r="B48" s="4">
        <v>75899</v>
      </c>
      <c r="C48" s="4">
        <v>73609</v>
      </c>
      <c r="D48" s="4">
        <v>72025</v>
      </c>
      <c r="E48" s="13">
        <f t="shared" si="1"/>
        <v>73844.333333333328</v>
      </c>
    </row>
    <row r="49" spans="1:5" ht="12" customHeight="1" x14ac:dyDescent="0.2">
      <c r="A49" s="7" t="str">
        <f>'Pregnant Women Participating'!A49</f>
        <v>Texas</v>
      </c>
      <c r="B49" s="4">
        <v>810273</v>
      </c>
      <c r="C49" s="4">
        <v>794091</v>
      </c>
      <c r="D49" s="4">
        <v>782207</v>
      </c>
      <c r="E49" s="13">
        <f t="shared" si="1"/>
        <v>795523.66666666663</v>
      </c>
    </row>
    <row r="50" spans="1:5" ht="12" customHeight="1" x14ac:dyDescent="0.2">
      <c r="A50" s="7" t="str">
        <f>'Pregnant Women Participating'!A50</f>
        <v>Utah</v>
      </c>
      <c r="B50" s="4">
        <v>47892</v>
      </c>
      <c r="C50" s="4">
        <v>47095</v>
      </c>
      <c r="D50" s="4">
        <v>46444</v>
      </c>
      <c r="E50" s="13">
        <f t="shared" si="1"/>
        <v>47143.666666666664</v>
      </c>
    </row>
    <row r="51" spans="1:5" ht="12" customHeight="1" x14ac:dyDescent="0.2">
      <c r="A51" s="7" t="str">
        <f>'Pregnant Women Participating'!A51</f>
        <v>Inter-Tribal Council, AZ</v>
      </c>
      <c r="B51" s="4">
        <v>6674</v>
      </c>
      <c r="C51" s="4">
        <v>6402</v>
      </c>
      <c r="D51" s="4">
        <v>6397</v>
      </c>
      <c r="E51" s="13">
        <f t="shared" si="1"/>
        <v>6491</v>
      </c>
    </row>
    <row r="52" spans="1:5" ht="12" customHeight="1" x14ac:dyDescent="0.2">
      <c r="A52" s="7" t="str">
        <f>'Pregnant Women Participating'!A52</f>
        <v>Navajo Nation, AZ</v>
      </c>
      <c r="B52" s="4">
        <v>4048</v>
      </c>
      <c r="C52" s="4">
        <v>3877</v>
      </c>
      <c r="D52" s="4">
        <v>4994</v>
      </c>
      <c r="E52" s="13">
        <f t="shared" si="1"/>
        <v>4306.333333333333</v>
      </c>
    </row>
    <row r="53" spans="1:5" ht="12" customHeight="1" x14ac:dyDescent="0.2">
      <c r="A53" s="7" t="str">
        <f>'Pregnant Women Participating'!A53</f>
        <v>Acoma, Canoncito &amp; Laguna, NM</v>
      </c>
      <c r="B53" s="4">
        <v>282</v>
      </c>
      <c r="C53" s="4">
        <v>307</v>
      </c>
      <c r="D53" s="4">
        <v>289</v>
      </c>
      <c r="E53" s="13">
        <f t="shared" si="1"/>
        <v>292.66666666666669</v>
      </c>
    </row>
    <row r="54" spans="1:5" ht="12" customHeight="1" x14ac:dyDescent="0.2">
      <c r="A54" s="7" t="str">
        <f>'Pregnant Women Participating'!A54</f>
        <v>Eight Northern Pueblos, NM</v>
      </c>
      <c r="B54" s="4">
        <v>289</v>
      </c>
      <c r="C54" s="4">
        <v>301</v>
      </c>
      <c r="D54" s="4">
        <v>304</v>
      </c>
      <c r="E54" s="13">
        <f t="shared" si="1"/>
        <v>298</v>
      </c>
    </row>
    <row r="55" spans="1:5" ht="12" customHeight="1" x14ac:dyDescent="0.2">
      <c r="A55" s="7" t="str">
        <f>'Pregnant Women Participating'!A55</f>
        <v>Five Sandoval Pueblos, NM</v>
      </c>
      <c r="B55" s="4">
        <v>181</v>
      </c>
      <c r="C55" s="4">
        <v>172</v>
      </c>
      <c r="D55" s="4">
        <v>160</v>
      </c>
      <c r="E55" s="13">
        <f t="shared" si="1"/>
        <v>171</v>
      </c>
    </row>
    <row r="56" spans="1:5" ht="12" customHeight="1" x14ac:dyDescent="0.2">
      <c r="A56" s="7" t="str">
        <f>'Pregnant Women Participating'!A56</f>
        <v>Isleta Pueblo, NM</v>
      </c>
      <c r="B56" s="4">
        <v>948</v>
      </c>
      <c r="C56" s="4">
        <v>889</v>
      </c>
      <c r="D56" s="4">
        <v>887</v>
      </c>
      <c r="E56" s="13">
        <f t="shared" si="1"/>
        <v>908</v>
      </c>
    </row>
    <row r="57" spans="1:5" ht="12" customHeight="1" x14ac:dyDescent="0.2">
      <c r="A57" s="7" t="str">
        <f>'Pregnant Women Participating'!A57</f>
        <v>San Felipe Pueblo, NM</v>
      </c>
      <c r="B57" s="4">
        <v>196</v>
      </c>
      <c r="C57" s="4">
        <v>204</v>
      </c>
      <c r="D57" s="4">
        <v>204</v>
      </c>
      <c r="E57" s="13">
        <f t="shared" si="1"/>
        <v>201.33333333333334</v>
      </c>
    </row>
    <row r="58" spans="1:5" ht="12" customHeight="1" x14ac:dyDescent="0.2">
      <c r="A58" s="7" t="str">
        <f>'Pregnant Women Participating'!A58</f>
        <v>Santo Domingo Tribe, NM</v>
      </c>
      <c r="B58" s="4">
        <v>130</v>
      </c>
      <c r="C58" s="4">
        <v>128</v>
      </c>
      <c r="D58" s="4">
        <v>117</v>
      </c>
      <c r="E58" s="13">
        <f t="shared" si="1"/>
        <v>125</v>
      </c>
    </row>
    <row r="59" spans="1:5" ht="12" customHeight="1" x14ac:dyDescent="0.2">
      <c r="A59" s="7" t="str">
        <f>'Pregnant Women Participating'!A59</f>
        <v>Zuni Pueblo, NM</v>
      </c>
      <c r="B59" s="4">
        <v>464</v>
      </c>
      <c r="C59" s="4">
        <v>461</v>
      </c>
      <c r="D59" s="4">
        <v>461</v>
      </c>
      <c r="E59" s="13">
        <f t="shared" si="1"/>
        <v>462</v>
      </c>
    </row>
    <row r="60" spans="1:5" ht="12" customHeight="1" x14ac:dyDescent="0.2">
      <c r="A60" s="7" t="str">
        <f>'Pregnant Women Participating'!A60</f>
        <v>Cherokee Nation, OK</v>
      </c>
      <c r="B60" s="4">
        <v>5807</v>
      </c>
      <c r="C60" s="4">
        <v>5709</v>
      </c>
      <c r="D60" s="4">
        <v>5755</v>
      </c>
      <c r="E60" s="13">
        <f t="shared" si="1"/>
        <v>5757</v>
      </c>
    </row>
    <row r="61" spans="1:5" ht="12" customHeight="1" x14ac:dyDescent="0.2">
      <c r="A61" s="7" t="str">
        <f>'Pregnant Women Participating'!A61</f>
        <v>Chickasaw Nation, OK</v>
      </c>
      <c r="B61" s="4">
        <v>3795</v>
      </c>
      <c r="C61" s="4">
        <v>3732</v>
      </c>
      <c r="D61" s="4">
        <v>3667</v>
      </c>
      <c r="E61" s="13">
        <f t="shared" si="1"/>
        <v>3731.3333333333335</v>
      </c>
    </row>
    <row r="62" spans="1:5" ht="12" customHeight="1" x14ac:dyDescent="0.2">
      <c r="A62" s="7" t="str">
        <f>'Pregnant Women Participating'!A62</f>
        <v>Choctaw Nation, OK</v>
      </c>
      <c r="B62" s="4">
        <v>5003</v>
      </c>
      <c r="C62" s="4">
        <v>4930</v>
      </c>
      <c r="D62" s="4">
        <v>4927</v>
      </c>
      <c r="E62" s="13">
        <f t="shared" si="1"/>
        <v>4953.333333333333</v>
      </c>
    </row>
    <row r="63" spans="1:5" ht="12" customHeight="1" x14ac:dyDescent="0.2">
      <c r="A63" s="7" t="str">
        <f>'Pregnant Women Participating'!A63</f>
        <v>Citizen Potawatomi Nation, OK</v>
      </c>
      <c r="B63" s="4">
        <v>1237</v>
      </c>
      <c r="C63" s="4">
        <v>1228</v>
      </c>
      <c r="D63" s="4">
        <v>1203</v>
      </c>
      <c r="E63" s="13">
        <f t="shared" si="1"/>
        <v>1222.6666666666667</v>
      </c>
    </row>
    <row r="64" spans="1:5" ht="12" customHeight="1" x14ac:dyDescent="0.2">
      <c r="A64" s="7" t="str">
        <f>'Pregnant Women Participating'!A64</f>
        <v>Inter-Tribal Council, OK</v>
      </c>
      <c r="B64" s="4">
        <v>613</v>
      </c>
      <c r="C64" s="4">
        <v>606</v>
      </c>
      <c r="D64" s="4">
        <v>610</v>
      </c>
      <c r="E64" s="13">
        <f t="shared" si="1"/>
        <v>609.66666666666663</v>
      </c>
    </row>
    <row r="65" spans="1:5" ht="12" customHeight="1" x14ac:dyDescent="0.2">
      <c r="A65" s="7" t="str">
        <f>'Pregnant Women Participating'!A65</f>
        <v>Muscogee Creek Nation, OK</v>
      </c>
      <c r="B65" s="4">
        <v>2067</v>
      </c>
      <c r="C65" s="4">
        <v>2013</v>
      </c>
      <c r="D65" s="4">
        <v>1955</v>
      </c>
      <c r="E65" s="13">
        <f t="shared" si="1"/>
        <v>2011.6666666666667</v>
      </c>
    </row>
    <row r="66" spans="1:5" ht="12" customHeight="1" x14ac:dyDescent="0.2">
      <c r="A66" s="7" t="str">
        <f>'Pregnant Women Participating'!A66</f>
        <v>Osage Tribal Council, OK</v>
      </c>
      <c r="B66" s="4">
        <v>2711</v>
      </c>
      <c r="C66" s="4">
        <v>2649</v>
      </c>
      <c r="D66" s="4">
        <v>2710</v>
      </c>
      <c r="E66" s="13">
        <f t="shared" si="1"/>
        <v>2690</v>
      </c>
    </row>
    <row r="67" spans="1:5" ht="12" customHeight="1" x14ac:dyDescent="0.2">
      <c r="A67" s="7" t="str">
        <f>'Pregnant Women Participating'!A67</f>
        <v>Otoe-Missouria Tribe, OK</v>
      </c>
      <c r="B67" s="4">
        <v>426</v>
      </c>
      <c r="C67" s="4">
        <v>408</v>
      </c>
      <c r="D67" s="4">
        <v>405</v>
      </c>
      <c r="E67" s="13">
        <f t="shared" si="1"/>
        <v>413</v>
      </c>
    </row>
    <row r="68" spans="1:5" ht="12" customHeight="1" x14ac:dyDescent="0.2">
      <c r="A68" s="7" t="str">
        <f>'Pregnant Women Participating'!A68</f>
        <v>Wichita, Caddo &amp; Delaware (WCD), OK</v>
      </c>
      <c r="B68" s="4">
        <v>3969</v>
      </c>
      <c r="C68" s="4">
        <v>3890</v>
      </c>
      <c r="D68" s="4">
        <v>3849</v>
      </c>
      <c r="E68" s="13">
        <f t="shared" si="1"/>
        <v>3902.6666666666665</v>
      </c>
    </row>
    <row r="69" spans="1:5" s="17" customFormat="1" ht="24.75" customHeight="1" x14ac:dyDescent="0.2">
      <c r="A69" s="14" t="str">
        <f>'Pregnant Women Participating'!A69</f>
        <v>Southwest Region</v>
      </c>
      <c r="B69" s="15">
        <v>1336732</v>
      </c>
      <c r="C69" s="15">
        <v>1303803</v>
      </c>
      <c r="D69" s="15">
        <v>1285769</v>
      </c>
      <c r="E69" s="16">
        <f t="shared" si="1"/>
        <v>1308768</v>
      </c>
    </row>
    <row r="70" spans="1:5" ht="12" customHeight="1" x14ac:dyDescent="0.2">
      <c r="A70" s="7" t="str">
        <f>'Pregnant Women Participating'!A70</f>
        <v>Colorado</v>
      </c>
      <c r="B70" s="13">
        <v>97592</v>
      </c>
      <c r="C70" s="4">
        <v>96591</v>
      </c>
      <c r="D70" s="4">
        <v>95990</v>
      </c>
      <c r="E70" s="13">
        <f t="shared" si="1"/>
        <v>96724.333333333328</v>
      </c>
    </row>
    <row r="71" spans="1:5" ht="12" customHeight="1" x14ac:dyDescent="0.2">
      <c r="A71" s="7" t="str">
        <f>'Pregnant Women Participating'!A71</f>
        <v>Kansas</v>
      </c>
      <c r="B71" s="13">
        <v>49767</v>
      </c>
      <c r="C71" s="4">
        <v>47869</v>
      </c>
      <c r="D71" s="4">
        <v>47688</v>
      </c>
      <c r="E71" s="13">
        <f t="shared" si="1"/>
        <v>48441.333333333336</v>
      </c>
    </row>
    <row r="72" spans="1:5" ht="12" customHeight="1" x14ac:dyDescent="0.2">
      <c r="A72" s="7" t="str">
        <f>'Pregnant Women Participating'!A72</f>
        <v>Missouri</v>
      </c>
      <c r="B72" s="13">
        <v>98691</v>
      </c>
      <c r="C72" s="4">
        <v>96231</v>
      </c>
      <c r="D72" s="4">
        <v>93987</v>
      </c>
      <c r="E72" s="13">
        <f t="shared" si="1"/>
        <v>96303</v>
      </c>
    </row>
    <row r="73" spans="1:5" ht="12" customHeight="1" x14ac:dyDescent="0.2">
      <c r="A73" s="7" t="str">
        <f>'Pregnant Women Participating'!A73</f>
        <v>Montana</v>
      </c>
      <c r="B73" s="13">
        <v>13640</v>
      </c>
      <c r="C73" s="4">
        <v>13217</v>
      </c>
      <c r="D73" s="4">
        <v>13206</v>
      </c>
      <c r="E73" s="13">
        <f t="shared" si="1"/>
        <v>13354.333333333334</v>
      </c>
    </row>
    <row r="74" spans="1:5" ht="12" customHeight="1" x14ac:dyDescent="0.2">
      <c r="A74" s="7" t="str">
        <f>'Pregnant Women Participating'!A74</f>
        <v>Nebraska</v>
      </c>
      <c r="B74" s="13">
        <v>36910</v>
      </c>
      <c r="C74" s="4">
        <v>36504</v>
      </c>
      <c r="D74" s="4">
        <v>36091</v>
      </c>
      <c r="E74" s="13">
        <f t="shared" si="1"/>
        <v>36501.666666666664</v>
      </c>
    </row>
    <row r="75" spans="1:5" ht="12" customHeight="1" x14ac:dyDescent="0.2">
      <c r="A75" s="7" t="str">
        <f>'Pregnant Women Participating'!A75</f>
        <v>North Dakota</v>
      </c>
      <c r="B75" s="13">
        <v>10461</v>
      </c>
      <c r="C75" s="4">
        <v>10336</v>
      </c>
      <c r="D75" s="4">
        <v>10126</v>
      </c>
      <c r="E75" s="13">
        <f t="shared" si="1"/>
        <v>10307.666666666666</v>
      </c>
    </row>
    <row r="76" spans="1:5" ht="12" customHeight="1" x14ac:dyDescent="0.2">
      <c r="A76" s="7" t="str">
        <f>'Pregnant Women Participating'!A76</f>
        <v>South Dakota</v>
      </c>
      <c r="B76" s="13">
        <v>13998</v>
      </c>
      <c r="C76" s="4">
        <v>13802</v>
      </c>
      <c r="D76" s="4">
        <v>13665</v>
      </c>
      <c r="E76" s="13">
        <f t="shared" si="1"/>
        <v>13821.666666666666</v>
      </c>
    </row>
    <row r="77" spans="1:5" ht="12" customHeight="1" x14ac:dyDescent="0.2">
      <c r="A77" s="7" t="str">
        <f>'Pregnant Women Participating'!A77</f>
        <v>Wyoming</v>
      </c>
      <c r="B77" s="13">
        <v>7787</v>
      </c>
      <c r="C77" s="4">
        <v>7687</v>
      </c>
      <c r="D77" s="4">
        <v>7744</v>
      </c>
      <c r="E77" s="13">
        <f t="shared" si="1"/>
        <v>7739.333333333333</v>
      </c>
    </row>
    <row r="78" spans="1:5" ht="12" customHeight="1" x14ac:dyDescent="0.2">
      <c r="A78" s="7" t="str">
        <f>'Pregnant Women Participating'!A78</f>
        <v>Ute Mountain Ute Tribe, CO</v>
      </c>
      <c r="B78" s="13">
        <v>156</v>
      </c>
      <c r="C78" s="4">
        <v>147</v>
      </c>
      <c r="D78" s="4">
        <v>151</v>
      </c>
      <c r="E78" s="13">
        <f t="shared" si="1"/>
        <v>151.33333333333334</v>
      </c>
    </row>
    <row r="79" spans="1:5" ht="12" customHeight="1" x14ac:dyDescent="0.2">
      <c r="A79" s="7" t="str">
        <f>'Pregnant Women Participating'!A79</f>
        <v>Omaha Sioux, NE</v>
      </c>
      <c r="B79" s="13">
        <v>199</v>
      </c>
      <c r="C79" s="4">
        <v>190</v>
      </c>
      <c r="D79" s="4">
        <v>181</v>
      </c>
      <c r="E79" s="13">
        <f t="shared" si="1"/>
        <v>190</v>
      </c>
    </row>
    <row r="80" spans="1:5" ht="12" customHeight="1" x14ac:dyDescent="0.2">
      <c r="A80" s="7" t="str">
        <f>'Pregnant Women Participating'!A80</f>
        <v>Santee Sioux, NE</v>
      </c>
      <c r="B80" s="13">
        <v>70</v>
      </c>
      <c r="C80" s="4">
        <v>66</v>
      </c>
      <c r="D80" s="4">
        <v>67</v>
      </c>
      <c r="E80" s="13">
        <f t="shared" si="1"/>
        <v>67.666666666666671</v>
      </c>
    </row>
    <row r="81" spans="1:5" ht="12" customHeight="1" x14ac:dyDescent="0.2">
      <c r="A81" s="7" t="str">
        <f>'Pregnant Women Participating'!A81</f>
        <v>Winnebago Tribe, NE</v>
      </c>
      <c r="B81" s="13">
        <v>127</v>
      </c>
      <c r="C81" s="4">
        <v>110</v>
      </c>
      <c r="D81" s="4">
        <v>115</v>
      </c>
      <c r="E81" s="13">
        <f t="shared" si="1"/>
        <v>117.33333333333333</v>
      </c>
    </row>
    <row r="82" spans="1:5" ht="12" customHeight="1" x14ac:dyDescent="0.2">
      <c r="A82" s="7" t="str">
        <f>'Pregnant Women Participating'!A82</f>
        <v>Standing Rock Sioux Tribe, ND</v>
      </c>
      <c r="B82" s="13">
        <v>243</v>
      </c>
      <c r="C82" s="4">
        <v>228</v>
      </c>
      <c r="D82" s="4">
        <v>213</v>
      </c>
      <c r="E82" s="13">
        <f t="shared" si="1"/>
        <v>228</v>
      </c>
    </row>
    <row r="83" spans="1:5" ht="12" customHeight="1" x14ac:dyDescent="0.2">
      <c r="A83" s="7" t="str">
        <f>'Pregnant Women Participating'!A83</f>
        <v>Three Affiliated Tribes, ND</v>
      </c>
      <c r="B83" s="13">
        <v>86</v>
      </c>
      <c r="C83" s="4">
        <v>83</v>
      </c>
      <c r="D83" s="4">
        <v>85</v>
      </c>
      <c r="E83" s="13">
        <f t="shared" si="1"/>
        <v>84.666666666666671</v>
      </c>
    </row>
    <row r="84" spans="1:5" ht="12" customHeight="1" x14ac:dyDescent="0.2">
      <c r="A84" s="7" t="str">
        <f>'Pregnant Women Participating'!A84</f>
        <v>Cheyenne River Sioux, SD</v>
      </c>
      <c r="B84" s="13">
        <v>432</v>
      </c>
      <c r="C84" s="4">
        <v>414</v>
      </c>
      <c r="D84" s="4">
        <v>413</v>
      </c>
      <c r="E84" s="13">
        <f t="shared" si="1"/>
        <v>419.66666666666669</v>
      </c>
    </row>
    <row r="85" spans="1:5" ht="12" customHeight="1" x14ac:dyDescent="0.2">
      <c r="A85" s="7" t="str">
        <f>'Pregnant Women Participating'!A85</f>
        <v>Rosebud Sioux, SD</v>
      </c>
      <c r="B85" s="13">
        <v>849</v>
      </c>
      <c r="C85" s="4">
        <v>832</v>
      </c>
      <c r="D85" s="4">
        <v>809</v>
      </c>
      <c r="E85" s="13">
        <f t="shared" si="1"/>
        <v>830</v>
      </c>
    </row>
    <row r="86" spans="1:5" ht="12" customHeight="1" x14ac:dyDescent="0.2">
      <c r="A86" s="7" t="str">
        <f>'Pregnant Women Participating'!A86</f>
        <v>Northern Arapahoe, WY</v>
      </c>
      <c r="B86" s="13">
        <v>214</v>
      </c>
      <c r="C86" s="4">
        <v>212</v>
      </c>
      <c r="D86" s="4">
        <v>203</v>
      </c>
      <c r="E86" s="13">
        <f t="shared" si="1"/>
        <v>209.66666666666666</v>
      </c>
    </row>
    <row r="87" spans="1:5" ht="12" customHeight="1" x14ac:dyDescent="0.2">
      <c r="A87" s="7" t="str">
        <f>'Pregnant Women Participating'!A87</f>
        <v>Shoshone Tribe, WY</v>
      </c>
      <c r="B87" s="13">
        <v>108</v>
      </c>
      <c r="C87" s="4">
        <v>88</v>
      </c>
      <c r="D87" s="4">
        <v>93</v>
      </c>
      <c r="E87" s="13">
        <f t="shared" si="1"/>
        <v>96.333333333333329</v>
      </c>
    </row>
    <row r="88" spans="1:5" s="17" customFormat="1" ht="24.75" customHeight="1" x14ac:dyDescent="0.2">
      <c r="A88" s="14" t="str">
        <f>'Pregnant Women Participating'!A88</f>
        <v>Mountain Plains</v>
      </c>
      <c r="B88" s="15">
        <v>331330</v>
      </c>
      <c r="C88" s="15">
        <v>324607</v>
      </c>
      <c r="D88" s="15">
        <v>320827</v>
      </c>
      <c r="E88" s="16">
        <f t="shared" si="1"/>
        <v>325588</v>
      </c>
    </row>
    <row r="89" spans="1:5" ht="12" customHeight="1" x14ac:dyDescent="0.2">
      <c r="A89" s="8" t="str">
        <f>'Pregnant Women Participating'!A89</f>
        <v>Alaska</v>
      </c>
      <c r="B89" s="13">
        <v>13557</v>
      </c>
      <c r="C89" s="4">
        <v>13303</v>
      </c>
      <c r="D89" s="4">
        <v>13138</v>
      </c>
      <c r="E89" s="13">
        <f t="shared" si="1"/>
        <v>13332.666666666666</v>
      </c>
    </row>
    <row r="90" spans="1:5" ht="12" customHeight="1" x14ac:dyDescent="0.2">
      <c r="A90" s="8" t="str">
        <f>'Pregnant Women Participating'!A90</f>
        <v>American Samoa</v>
      </c>
      <c r="B90" s="13">
        <v>3872</v>
      </c>
      <c r="C90" s="4">
        <v>3820</v>
      </c>
      <c r="D90" s="4">
        <v>3847</v>
      </c>
      <c r="E90" s="13">
        <f t="shared" si="1"/>
        <v>3846.3333333333335</v>
      </c>
    </row>
    <row r="91" spans="1:5" ht="12" customHeight="1" x14ac:dyDescent="0.2">
      <c r="A91" s="8" t="str">
        <f>'Pregnant Women Participating'!A91</f>
        <v>California</v>
      </c>
      <c r="B91" s="13">
        <v>998447</v>
      </c>
      <c r="C91" s="4">
        <v>982400</v>
      </c>
      <c r="D91" s="4">
        <v>979630</v>
      </c>
      <c r="E91" s="13">
        <f t="shared" si="1"/>
        <v>986825.66666666663</v>
      </c>
    </row>
    <row r="92" spans="1:5" ht="12" customHeight="1" x14ac:dyDescent="0.2">
      <c r="A92" s="8" t="str">
        <f>'Pregnant Women Participating'!A92</f>
        <v>Guam</v>
      </c>
      <c r="B92" s="13">
        <v>6136</v>
      </c>
      <c r="C92" s="4">
        <v>5931</v>
      </c>
      <c r="D92" s="4">
        <v>5868</v>
      </c>
      <c r="E92" s="13">
        <f t="shared" si="1"/>
        <v>5978.333333333333</v>
      </c>
    </row>
    <row r="93" spans="1:5" ht="12" customHeight="1" x14ac:dyDescent="0.2">
      <c r="A93" s="8" t="str">
        <f>'Pregnant Women Participating'!A93</f>
        <v>Hawaii</v>
      </c>
      <c r="B93" s="13">
        <v>25729</v>
      </c>
      <c r="C93" s="4">
        <v>25090</v>
      </c>
      <c r="D93" s="4">
        <v>25002</v>
      </c>
      <c r="E93" s="13">
        <f t="shared" si="1"/>
        <v>25273.666666666668</v>
      </c>
    </row>
    <row r="94" spans="1:5" ht="12" customHeight="1" x14ac:dyDescent="0.2">
      <c r="A94" s="8" t="str">
        <f>'Pregnant Women Participating'!A94</f>
        <v>Idaho</v>
      </c>
      <c r="B94" s="13">
        <v>32646</v>
      </c>
      <c r="C94" s="4">
        <v>32157</v>
      </c>
      <c r="D94" s="4">
        <v>31748</v>
      </c>
      <c r="E94" s="13">
        <f t="shared" si="1"/>
        <v>32183.666666666668</v>
      </c>
    </row>
    <row r="95" spans="1:5" ht="12" customHeight="1" x14ac:dyDescent="0.2">
      <c r="A95" s="8" t="str">
        <f>'Pregnant Women Participating'!A95</f>
        <v>Nevada</v>
      </c>
      <c r="B95" s="13">
        <v>55774</v>
      </c>
      <c r="C95" s="4">
        <v>53917</v>
      </c>
      <c r="D95" s="4">
        <v>53231</v>
      </c>
      <c r="E95" s="13">
        <f t="shared" si="1"/>
        <v>54307.333333333336</v>
      </c>
    </row>
    <row r="96" spans="1:5" ht="12" customHeight="1" x14ac:dyDescent="0.2">
      <c r="A96" s="8" t="str">
        <f>'Pregnant Women Participating'!A96</f>
        <v>Oregon</v>
      </c>
      <c r="B96" s="13">
        <v>84207</v>
      </c>
      <c r="C96" s="4">
        <v>83049</v>
      </c>
      <c r="D96" s="4">
        <v>82581</v>
      </c>
      <c r="E96" s="13">
        <f t="shared" si="1"/>
        <v>83279</v>
      </c>
    </row>
    <row r="97" spans="1:5" ht="12" customHeight="1" x14ac:dyDescent="0.2">
      <c r="A97" s="8" t="str">
        <f>'Pregnant Women Participating'!A97</f>
        <v>Washington</v>
      </c>
      <c r="B97" s="13">
        <v>143168</v>
      </c>
      <c r="C97" s="4">
        <v>140416</v>
      </c>
      <c r="D97" s="4">
        <v>139020</v>
      </c>
      <c r="E97" s="13">
        <f t="shared" si="1"/>
        <v>140868</v>
      </c>
    </row>
    <row r="98" spans="1:5" ht="12" customHeight="1" x14ac:dyDescent="0.2">
      <c r="A98" s="8" t="str">
        <f>'Pregnant Women Participating'!A98</f>
        <v>Northern Marianas</v>
      </c>
      <c r="B98" s="13">
        <v>2513</v>
      </c>
      <c r="C98" s="4">
        <v>2494</v>
      </c>
      <c r="D98" s="4">
        <v>2485</v>
      </c>
      <c r="E98" s="13">
        <f t="shared" si="1"/>
        <v>2497.3333333333335</v>
      </c>
    </row>
    <row r="99" spans="1:5" ht="12" customHeight="1" x14ac:dyDescent="0.2">
      <c r="A99" s="8" t="str">
        <f>'Pregnant Women Participating'!A99</f>
        <v>Inter-Tribal Council, NV</v>
      </c>
      <c r="B99" s="13">
        <v>446</v>
      </c>
      <c r="C99" s="4">
        <v>464</v>
      </c>
      <c r="D99" s="4">
        <v>465</v>
      </c>
      <c r="E99" s="13">
        <f t="shared" si="1"/>
        <v>458.33333333333331</v>
      </c>
    </row>
    <row r="100" spans="1:5" s="17" customFormat="1" ht="24.75" customHeight="1" x14ac:dyDescent="0.2">
      <c r="A100" s="14" t="str">
        <f>'Pregnant Women Participating'!A100</f>
        <v>Western Region</v>
      </c>
      <c r="B100" s="15">
        <v>1366495</v>
      </c>
      <c r="C100" s="15">
        <v>1343041</v>
      </c>
      <c r="D100" s="15">
        <v>1337015</v>
      </c>
      <c r="E100" s="71">
        <f t="shared" si="1"/>
        <v>1348850.3333333333</v>
      </c>
    </row>
    <row r="101" spans="1:5" s="25" customFormat="1" ht="16.5" customHeight="1" thickBot="1" x14ac:dyDescent="0.25">
      <c r="A101" s="22" t="str">
        <f>'Pregnant Women Participating'!A101</f>
        <v>TOTAL</v>
      </c>
      <c r="B101" s="23">
        <v>6909898</v>
      </c>
      <c r="C101" s="24">
        <v>6771410</v>
      </c>
      <c r="D101" s="24">
        <v>6694838</v>
      </c>
      <c r="E101" s="72">
        <f t="shared" si="1"/>
        <v>6792048.666666667</v>
      </c>
    </row>
    <row r="102" spans="1:5" ht="12.75" customHeight="1" thickTop="1" x14ac:dyDescent="0.2">
      <c r="A102" s="9"/>
    </row>
    <row r="103" spans="1:5" x14ac:dyDescent="0.2">
      <c r="A103" s="9"/>
    </row>
    <row r="104" spans="1:5" s="27" customFormat="1" ht="12.75" x14ac:dyDescent="0.2">
      <c r="A104" s="26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E176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4" width="11.7109375" style="5" customWidth="1"/>
    <col min="5" max="5" width="13.7109375" style="5" customWidth="1"/>
    <col min="6" max="16384" width="9.140625" style="3"/>
  </cols>
  <sheetData>
    <row r="1" spans="1:5" ht="12" customHeight="1" x14ac:dyDescent="0.2">
      <c r="A1" s="10" t="s">
        <v>5</v>
      </c>
      <c r="B1" s="32"/>
      <c r="C1" s="32"/>
      <c r="D1" s="32"/>
    </row>
    <row r="2" spans="1:5" ht="12" customHeight="1" x14ac:dyDescent="0.2">
      <c r="A2" s="10" t="str">
        <f>'Pregnant Women Participating'!A2</f>
        <v>FISCAL YEAR 2026</v>
      </c>
      <c r="B2" s="32"/>
      <c r="C2" s="32"/>
      <c r="D2" s="32"/>
    </row>
    <row r="3" spans="1:5" ht="12" customHeight="1" x14ac:dyDescent="0.2">
      <c r="A3" s="1" t="str">
        <f>'Pregnant Women Participating'!A3</f>
        <v>Data as of March 13, 2026</v>
      </c>
      <c r="B3" s="32"/>
      <c r="C3" s="32"/>
      <c r="D3" s="32"/>
    </row>
    <row r="4" spans="1:5" ht="12" customHeight="1" x14ac:dyDescent="0.2">
      <c r="A4" s="2"/>
      <c r="B4" s="32"/>
      <c r="C4" s="32"/>
      <c r="D4" s="32"/>
    </row>
    <row r="5" spans="1:5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33" t="s">
        <v>22</v>
      </c>
    </row>
    <row r="6" spans="1:5" ht="12" customHeight="1" x14ac:dyDescent="0.2">
      <c r="A6" s="7" t="str">
        <f>'Pregnant Women Participating'!A6</f>
        <v>Connecticut</v>
      </c>
      <c r="B6" s="34">
        <v>42.769399999999997</v>
      </c>
      <c r="C6" s="35">
        <v>54.968499999999999</v>
      </c>
      <c r="D6" s="35">
        <v>84.646299999999997</v>
      </c>
      <c r="E6" s="34">
        <f>IF(SUM('Total Number of Participants'!B6:D6)&gt;0,'Food Costs'!E6/SUM('Total Number of Participants'!B6:D6)," ")</f>
        <v>60.454771413053898</v>
      </c>
    </row>
    <row r="7" spans="1:5" ht="12" customHeight="1" x14ac:dyDescent="0.2">
      <c r="A7" s="7" t="str">
        <f>'Pregnant Women Participating'!A7</f>
        <v>Maine</v>
      </c>
      <c r="B7" s="34">
        <v>55.111600000000003</v>
      </c>
      <c r="C7" s="35">
        <v>57.7669</v>
      </c>
      <c r="D7" s="35">
        <v>60.534999999999997</v>
      </c>
      <c r="E7" s="34">
        <f>IF(SUM('Total Number of Participants'!B7:D7)&gt;0,'Food Costs'!E7/SUM('Total Number of Participants'!B7:D7)," ")</f>
        <v>57.775872659307488</v>
      </c>
    </row>
    <row r="8" spans="1:5" ht="12" customHeight="1" x14ac:dyDescent="0.2">
      <c r="A8" s="7" t="str">
        <f>'Pregnant Women Participating'!A8</f>
        <v>Massachusetts</v>
      </c>
      <c r="B8" s="34">
        <v>37.876899999999999</v>
      </c>
      <c r="C8" s="35">
        <v>73.352099999999993</v>
      </c>
      <c r="D8" s="35">
        <v>55.773699999999998</v>
      </c>
      <c r="E8" s="34">
        <f>IF(SUM('Total Number of Participants'!B8:D8)&gt;0,'Food Costs'!E8/SUM('Total Number of Participants'!B8:D8)," ")</f>
        <v>55.575356764019517</v>
      </c>
    </row>
    <row r="9" spans="1:5" ht="12" customHeight="1" x14ac:dyDescent="0.2">
      <c r="A9" s="7" t="str">
        <f>'Pregnant Women Participating'!A9</f>
        <v>New Hampshire</v>
      </c>
      <c r="B9" s="34">
        <v>50.265300000000003</v>
      </c>
      <c r="C9" s="35">
        <v>45.918199999999999</v>
      </c>
      <c r="D9" s="35">
        <v>43.860799999999998</v>
      </c>
      <c r="E9" s="34">
        <f>IF(SUM('Total Number of Participants'!B9:D9)&gt;0,'Food Costs'!E9/SUM('Total Number of Participants'!B9:D9)," ")</f>
        <v>46.699184536393837</v>
      </c>
    </row>
    <row r="10" spans="1:5" ht="12" customHeight="1" x14ac:dyDescent="0.2">
      <c r="A10" s="7" t="str">
        <f>'Pregnant Women Participating'!A10</f>
        <v>New York</v>
      </c>
      <c r="B10" s="34">
        <v>77.574700000000007</v>
      </c>
      <c r="C10" s="35">
        <v>75.212500000000006</v>
      </c>
      <c r="D10" s="35">
        <v>74.565899999999999</v>
      </c>
      <c r="E10" s="34">
        <f>IF(SUM('Total Number of Participants'!B10:D10)&gt;0,'Food Costs'!E10/SUM('Total Number of Participants'!B10:D10)," ")</f>
        <v>75.790819853549863</v>
      </c>
    </row>
    <row r="11" spans="1:5" ht="12" customHeight="1" x14ac:dyDescent="0.2">
      <c r="A11" s="7" t="str">
        <f>'Pregnant Women Participating'!A11</f>
        <v>Rhode Island</v>
      </c>
      <c r="B11" s="34">
        <v>14.697699999999999</v>
      </c>
      <c r="C11" s="35">
        <v>58.408000000000001</v>
      </c>
      <c r="D11" s="35">
        <v>86.376800000000003</v>
      </c>
      <c r="E11" s="34">
        <f>IF(SUM('Total Number of Participants'!B11:D11)&gt;0,'Food Costs'!E11/SUM('Total Number of Participants'!B11:D11)," ")</f>
        <v>52.656582547886899</v>
      </c>
    </row>
    <row r="12" spans="1:5" ht="12" customHeight="1" x14ac:dyDescent="0.2">
      <c r="A12" s="7" t="str">
        <f>'Pregnant Women Participating'!A12</f>
        <v>Vermont</v>
      </c>
      <c r="B12" s="34">
        <v>61.210900000000002</v>
      </c>
      <c r="C12" s="35">
        <v>61.242100000000001</v>
      </c>
      <c r="D12" s="35">
        <v>60.979100000000003</v>
      </c>
      <c r="E12" s="34">
        <f>IF(SUM('Total Number of Participants'!B12:D12)&gt;0,'Food Costs'!E12/SUM('Total Number of Participants'!B12:D12)," ")</f>
        <v>61.143984220907299</v>
      </c>
    </row>
    <row r="13" spans="1:5" ht="12" customHeight="1" x14ac:dyDescent="0.2">
      <c r="A13" s="7" t="str">
        <f>'Pregnant Women Participating'!A13</f>
        <v>Virgin Islands</v>
      </c>
      <c r="B13" s="34">
        <v>69.254499999999993</v>
      </c>
      <c r="C13" s="35">
        <v>106.367</v>
      </c>
      <c r="D13" s="35">
        <v>105.5826</v>
      </c>
      <c r="E13" s="34">
        <f>IF(SUM('Total Number of Participants'!B13:D13)&gt;0,'Food Costs'!E13/SUM('Total Number of Participants'!B13:D13)," ")</f>
        <v>93.603271692745381</v>
      </c>
    </row>
    <row r="14" spans="1:5" ht="12" customHeight="1" x14ac:dyDescent="0.2">
      <c r="A14" s="7" t="str">
        <f>'Pregnant Women Participating'!A14</f>
        <v>Pleasant Point, ME</v>
      </c>
      <c r="B14" s="34">
        <v>159.32429999999999</v>
      </c>
      <c r="C14" s="35">
        <v>143.7561</v>
      </c>
      <c r="D14" s="35">
        <v>147.35</v>
      </c>
      <c r="E14" s="34">
        <f>IF(SUM('Total Number of Participants'!B14:D14)&gt;0,'Food Costs'!E14/SUM('Total Number of Participants'!B14:D14)," ")</f>
        <v>149.85593220338984</v>
      </c>
    </row>
    <row r="15" spans="1:5" s="17" customFormat="1" ht="24.75" customHeight="1" x14ac:dyDescent="0.2">
      <c r="A15" s="14" t="str">
        <f>'Pregnant Women Participating'!A15</f>
        <v>Northeast Region</v>
      </c>
      <c r="B15" s="36">
        <v>65.127200000000002</v>
      </c>
      <c r="C15" s="37">
        <v>71.838200000000001</v>
      </c>
      <c r="D15" s="37">
        <v>71.3904</v>
      </c>
      <c r="E15" s="44">
        <f>IF(SUM('Total Number of Participants'!B15:D15)&gt;0,'Food Costs'!E15/SUM('Total Number of Participants'!B15:D15)," ")</f>
        <v>69.430649369956583</v>
      </c>
    </row>
    <row r="16" spans="1:5" ht="12" customHeight="1" x14ac:dyDescent="0.2">
      <c r="A16" s="7" t="str">
        <f>'Pregnant Women Participating'!A16</f>
        <v>Delaware</v>
      </c>
      <c r="B16" s="35">
        <v>52.415100000000002</v>
      </c>
      <c r="C16" s="35">
        <v>50.633499999999998</v>
      </c>
      <c r="D16" s="35">
        <v>51.27</v>
      </c>
      <c r="E16" s="34">
        <f>IF(SUM('Total Number of Participants'!B16:D16)&gt;0,'Food Costs'!E16/SUM('Total Number of Participants'!B16:D16)," ")</f>
        <v>51.445952256293424</v>
      </c>
    </row>
    <row r="17" spans="1:5" ht="12" customHeight="1" x14ac:dyDescent="0.2">
      <c r="A17" s="7" t="str">
        <f>'Pregnant Women Participating'!A17</f>
        <v>District of Columbia</v>
      </c>
      <c r="B17" s="35">
        <v>83.092500000000001</v>
      </c>
      <c r="C17" s="35">
        <v>11.439299999999999</v>
      </c>
      <c r="D17" s="35">
        <v>80.057199999999995</v>
      </c>
      <c r="E17" s="34">
        <f>IF(SUM('Total Number of Participants'!B17:D17)&gt;0,'Food Costs'!E17/SUM('Total Number of Participants'!B17:D17)," ")</f>
        <v>58.257412172745582</v>
      </c>
    </row>
    <row r="18" spans="1:5" ht="12" customHeight="1" x14ac:dyDescent="0.2">
      <c r="A18" s="7" t="str">
        <f>'Pregnant Women Participating'!A18</f>
        <v>Maryland</v>
      </c>
      <c r="B18" s="35">
        <v>49.833799999999997</v>
      </c>
      <c r="C18" s="35">
        <v>80.972899999999996</v>
      </c>
      <c r="D18" s="35">
        <v>65.999600000000001</v>
      </c>
      <c r="E18" s="34">
        <f>IF(SUM('Total Number of Participants'!B18:D18)&gt;0,'Food Costs'!E18/SUM('Total Number of Participants'!B18:D18)," ")</f>
        <v>65.506893676163997</v>
      </c>
    </row>
    <row r="19" spans="1:5" ht="12" customHeight="1" x14ac:dyDescent="0.2">
      <c r="A19" s="7" t="str">
        <f>'Pregnant Women Participating'!A19</f>
        <v>New Jersey</v>
      </c>
      <c r="B19" s="35">
        <v>77.411900000000003</v>
      </c>
      <c r="C19" s="35">
        <v>82.179900000000004</v>
      </c>
      <c r="D19" s="35">
        <v>81.172700000000006</v>
      </c>
      <c r="E19" s="34">
        <f>IF(SUM('Total Number of Participants'!B19:D19)&gt;0,'Food Costs'!E19/SUM('Total Number of Participants'!B19:D19)," ")</f>
        <v>80.244672989284396</v>
      </c>
    </row>
    <row r="20" spans="1:5" ht="12" customHeight="1" x14ac:dyDescent="0.2">
      <c r="A20" s="7" t="str">
        <f>'Pregnant Women Participating'!A20</f>
        <v>Pennsylvania</v>
      </c>
      <c r="B20" s="35">
        <v>72.042699999999996</v>
      </c>
      <c r="C20" s="35">
        <v>70.677899999999994</v>
      </c>
      <c r="D20" s="35">
        <v>72.418800000000005</v>
      </c>
      <c r="E20" s="34">
        <f>IF(SUM('Total Number of Participants'!B20:D20)&gt;0,'Food Costs'!E20/SUM('Total Number of Participants'!B20:D20)," ")</f>
        <v>71.710882182561505</v>
      </c>
    </row>
    <row r="21" spans="1:5" ht="12" customHeight="1" x14ac:dyDescent="0.2">
      <c r="A21" s="7" t="str">
        <f>'Pregnant Women Participating'!A21</f>
        <v>Puerto Rico</v>
      </c>
      <c r="B21" s="35">
        <v>158.53380000000001</v>
      </c>
      <c r="C21" s="35">
        <v>153.17359999999999</v>
      </c>
      <c r="D21" s="35">
        <v>155.3537</v>
      </c>
      <c r="E21" s="34">
        <f>IF(SUM('Total Number of Participants'!B21:D21)&gt;0,'Food Costs'!E21/SUM('Total Number of Participants'!B21:D21)," ")</f>
        <v>155.70088663952205</v>
      </c>
    </row>
    <row r="22" spans="1:5" ht="12" customHeight="1" x14ac:dyDescent="0.2">
      <c r="A22" s="7" t="str">
        <f>'Pregnant Women Participating'!A22</f>
        <v>Virginia</v>
      </c>
      <c r="B22" s="35">
        <v>34.106499999999997</v>
      </c>
      <c r="C22" s="35">
        <v>51.412199999999999</v>
      </c>
      <c r="D22" s="35">
        <v>55.556199999999997</v>
      </c>
      <c r="E22" s="34">
        <f>IF(SUM('Total Number of Participants'!B22:D22)&gt;0,'Food Costs'!E22/SUM('Total Number of Participants'!B22:D22)," ")</f>
        <v>46.850578283232892</v>
      </c>
    </row>
    <row r="23" spans="1:5" ht="12" customHeight="1" x14ac:dyDescent="0.2">
      <c r="A23" s="7" t="str">
        <f>'Pregnant Women Participating'!A23</f>
        <v>West Virginia</v>
      </c>
      <c r="B23" s="35">
        <v>52.378799999999998</v>
      </c>
      <c r="C23" s="35">
        <v>56.993400000000001</v>
      </c>
      <c r="D23" s="35">
        <v>57.909100000000002</v>
      </c>
      <c r="E23" s="34">
        <f>IF(SUM('Total Number of Participants'!B23:D23)&gt;0,'Food Costs'!E23/SUM('Total Number of Participants'!B23:D23)," ")</f>
        <v>55.737011187615657</v>
      </c>
    </row>
    <row r="24" spans="1:5" s="17" customFormat="1" ht="24.75" customHeight="1" x14ac:dyDescent="0.2">
      <c r="A24" s="14" t="str">
        <f>'Pregnant Women Participating'!A24</f>
        <v>Mid-Atlantic Region</v>
      </c>
      <c r="B24" s="37">
        <v>73.155900000000003</v>
      </c>
      <c r="C24" s="37">
        <v>79.933899999999994</v>
      </c>
      <c r="D24" s="37">
        <v>79.815200000000004</v>
      </c>
      <c r="E24" s="44">
        <f>IF(SUM('Total Number of Participants'!B24:D24)&gt;0,'Food Costs'!E24/SUM('Total Number of Participants'!B24:D24)," ")</f>
        <v>77.599434026333171</v>
      </c>
    </row>
    <row r="25" spans="1:5" ht="12" customHeight="1" x14ac:dyDescent="0.2">
      <c r="A25" s="7" t="str">
        <f>'Pregnant Women Participating'!A25</f>
        <v>Alabama</v>
      </c>
      <c r="B25" s="35">
        <v>27.316099999999999</v>
      </c>
      <c r="C25" s="35">
        <v>71.959100000000007</v>
      </c>
      <c r="D25" s="35">
        <v>70.519900000000007</v>
      </c>
      <c r="E25" s="34">
        <f>IF(SUM('Total Number of Participants'!B25:D25)&gt;0,'Food Costs'!E25/SUM('Total Number of Participants'!B25:D25)," ")</f>
        <v>56.134938501295302</v>
      </c>
    </row>
    <row r="26" spans="1:5" ht="12" customHeight="1" x14ac:dyDescent="0.2">
      <c r="A26" s="7" t="str">
        <f>'Pregnant Women Participating'!A26</f>
        <v>Florida</v>
      </c>
      <c r="B26" s="35">
        <v>52.590499999999999</v>
      </c>
      <c r="C26" s="35">
        <v>70.394199999999998</v>
      </c>
      <c r="D26" s="35">
        <v>70.434399999999997</v>
      </c>
      <c r="E26" s="34">
        <f>IF(SUM('Total Number of Participants'!B26:D26)&gt;0,'Food Costs'!E26/SUM('Total Number of Participants'!B26:D26)," ")</f>
        <v>64.243980224263083</v>
      </c>
    </row>
    <row r="27" spans="1:5" ht="12" customHeight="1" x14ac:dyDescent="0.2">
      <c r="A27" s="7" t="str">
        <f>'Pregnant Women Participating'!A27</f>
        <v>Georgia</v>
      </c>
      <c r="B27" s="35">
        <v>42.285200000000003</v>
      </c>
      <c r="C27" s="35">
        <v>76.4315</v>
      </c>
      <c r="D27" s="35">
        <v>62.002400000000002</v>
      </c>
      <c r="E27" s="34">
        <f>IF(SUM('Total Number of Participants'!B27:D27)&gt;0,'Food Costs'!E27/SUM('Total Number of Participants'!B27:D27)," ")</f>
        <v>60.217230436126599</v>
      </c>
    </row>
    <row r="28" spans="1:5" ht="12" customHeight="1" x14ac:dyDescent="0.2">
      <c r="A28" s="7" t="str">
        <f>'Pregnant Women Participating'!A28</f>
        <v>Kentucky</v>
      </c>
      <c r="B28" s="35">
        <v>42.222900000000003</v>
      </c>
      <c r="C28" s="35">
        <v>60.771700000000003</v>
      </c>
      <c r="D28" s="35">
        <v>82.703000000000003</v>
      </c>
      <c r="E28" s="34">
        <f>IF(SUM('Total Number of Participants'!B28:D28)&gt;0,'Food Costs'!E28/SUM('Total Number of Participants'!B28:D28)," ")</f>
        <v>61.712983079238533</v>
      </c>
    </row>
    <row r="29" spans="1:5" ht="12" customHeight="1" x14ac:dyDescent="0.2">
      <c r="A29" s="7" t="str">
        <f>'Pregnant Women Participating'!A29</f>
        <v>Mississippi</v>
      </c>
      <c r="B29" s="35">
        <v>12.0977</v>
      </c>
      <c r="C29" s="35">
        <v>44.918300000000002</v>
      </c>
      <c r="D29" s="35">
        <v>61.643900000000002</v>
      </c>
      <c r="E29" s="34">
        <f>IF(SUM('Total Number of Participants'!B29:D29)&gt;0,'Food Costs'!E29/SUM('Total Number of Participants'!B29:D29)," ")</f>
        <v>39.228787612176667</v>
      </c>
    </row>
    <row r="30" spans="1:5" ht="12" customHeight="1" x14ac:dyDescent="0.2">
      <c r="A30" s="7" t="str">
        <f>'Pregnant Women Participating'!A30</f>
        <v>North Carolina</v>
      </c>
      <c r="B30" s="35">
        <v>59.492800000000003</v>
      </c>
      <c r="C30" s="35">
        <v>54.310099999999998</v>
      </c>
      <c r="D30" s="35">
        <v>63.882100000000001</v>
      </c>
      <c r="E30" s="34">
        <f>IF(SUM('Total Number of Participants'!B30:D30)&gt;0,'Food Costs'!E30/SUM('Total Number of Participants'!B30:D30)," ")</f>
        <v>59.219690183954874</v>
      </c>
    </row>
    <row r="31" spans="1:5" ht="12" customHeight="1" x14ac:dyDescent="0.2">
      <c r="A31" s="7" t="str">
        <f>'Pregnant Women Participating'!A31</f>
        <v>South Carolina</v>
      </c>
      <c r="B31" s="35">
        <v>45.770499999999998</v>
      </c>
      <c r="C31" s="35">
        <v>69.460800000000006</v>
      </c>
      <c r="D31" s="35">
        <v>58.351700000000001</v>
      </c>
      <c r="E31" s="34">
        <f>IF(SUM('Total Number of Participants'!B31:D31)&gt;0,'Food Costs'!E31/SUM('Total Number of Participants'!B31:D31)," ")</f>
        <v>57.792344524016507</v>
      </c>
    </row>
    <row r="32" spans="1:5" ht="12" customHeight="1" x14ac:dyDescent="0.2">
      <c r="A32" s="7" t="str">
        <f>'Pregnant Women Participating'!A32</f>
        <v>Tennessee</v>
      </c>
      <c r="B32" s="35">
        <v>44.5351</v>
      </c>
      <c r="C32" s="35">
        <v>72.001300000000001</v>
      </c>
      <c r="D32" s="35">
        <v>57.898099999999999</v>
      </c>
      <c r="E32" s="34">
        <f>IF(SUM('Total Number of Participants'!B32:D32)&gt;0,'Food Costs'!E32/SUM('Total Number of Participants'!B32:D32)," ")</f>
        <v>58.016434133815125</v>
      </c>
    </row>
    <row r="33" spans="1:5" ht="12" customHeight="1" x14ac:dyDescent="0.2">
      <c r="A33" s="7" t="str">
        <f>'Pregnant Women Participating'!A33</f>
        <v>Choctaw Indians, MS</v>
      </c>
      <c r="B33" s="35">
        <v>42.866199999999999</v>
      </c>
      <c r="C33" s="35">
        <v>71.237499999999997</v>
      </c>
      <c r="D33" s="35">
        <v>77.712400000000002</v>
      </c>
      <c r="E33" s="34">
        <f>IF(SUM('Total Number of Participants'!B33:D33)&gt;0,'Food Costs'!E33/SUM('Total Number of Participants'!B33:D33)," ")</f>
        <v>63.608862144420129</v>
      </c>
    </row>
    <row r="34" spans="1:5" ht="12" customHeight="1" x14ac:dyDescent="0.2">
      <c r="A34" s="7" t="str">
        <f>'Pregnant Women Participating'!A34</f>
        <v>Eastern Cherokee, NC</v>
      </c>
      <c r="B34" s="35">
        <v>54.052999999999997</v>
      </c>
      <c r="C34" s="35">
        <v>42.451099999999997</v>
      </c>
      <c r="D34" s="35">
        <v>59.063600000000001</v>
      </c>
      <c r="E34" s="34">
        <f>IF(SUM('Total Number of Participants'!B34:D34)&gt;0,'Food Costs'!E34/SUM('Total Number of Participants'!B34:D34)," ")</f>
        <v>51.869165487977369</v>
      </c>
    </row>
    <row r="35" spans="1:5" s="17" customFormat="1" ht="24.75" customHeight="1" x14ac:dyDescent="0.2">
      <c r="A35" s="14" t="str">
        <f>'Pregnant Women Participating'!A35</f>
        <v>Southeast Region</v>
      </c>
      <c r="B35" s="37">
        <v>46.578099999999999</v>
      </c>
      <c r="C35" s="37">
        <v>67.045100000000005</v>
      </c>
      <c r="D35" s="37">
        <v>66.143600000000006</v>
      </c>
      <c r="E35" s="44">
        <f>IF(SUM('Total Number of Participants'!B35:D35)&gt;0,'Food Costs'!E35/SUM('Total Number of Participants'!B35:D35)," ")</f>
        <v>59.778899951633619</v>
      </c>
    </row>
    <row r="36" spans="1:5" ht="12" customHeight="1" x14ac:dyDescent="0.2">
      <c r="A36" s="7" t="str">
        <f>'Pregnant Women Participating'!A36</f>
        <v>Illinois</v>
      </c>
      <c r="B36" s="35">
        <v>12.988899999999999</v>
      </c>
      <c r="C36" s="35">
        <v>64.631100000000004</v>
      </c>
      <c r="D36" s="35">
        <v>63.3416</v>
      </c>
      <c r="E36" s="34">
        <f>IF(SUM('Total Number of Participants'!B36:D36)&gt;0,'Food Costs'!E36/SUM('Total Number of Participants'!B36:D36)," ")</f>
        <v>46.623468061910728</v>
      </c>
    </row>
    <row r="37" spans="1:5" ht="12" customHeight="1" x14ac:dyDescent="0.2">
      <c r="A37" s="7" t="str">
        <f>'Pregnant Women Participating'!A37</f>
        <v>Indiana</v>
      </c>
      <c r="B37" s="35">
        <v>65.053899999999999</v>
      </c>
      <c r="C37" s="35">
        <v>49.2241</v>
      </c>
      <c r="D37" s="35">
        <v>67.191299999999998</v>
      </c>
      <c r="E37" s="34">
        <f>IF(SUM('Total Number of Participants'!B37:D37)&gt;0,'Food Costs'!E37/SUM('Total Number of Participants'!B37:D37)," ")</f>
        <v>60.498872817911909</v>
      </c>
    </row>
    <row r="38" spans="1:5" ht="12" customHeight="1" x14ac:dyDescent="0.2">
      <c r="A38" s="7" t="str">
        <f>'Pregnant Women Participating'!A38</f>
        <v>Iowa</v>
      </c>
      <c r="B38" s="35">
        <v>55.235199999999999</v>
      </c>
      <c r="C38" s="35">
        <v>51.458599999999997</v>
      </c>
      <c r="D38" s="35">
        <v>52.161099999999998</v>
      </c>
      <c r="E38" s="34">
        <f>IF(SUM('Total Number of Participants'!B38:D38)&gt;0,'Food Costs'!E38/SUM('Total Number of Participants'!B38:D38)," ")</f>
        <v>52.961094992072312</v>
      </c>
    </row>
    <row r="39" spans="1:5" ht="12" customHeight="1" x14ac:dyDescent="0.2">
      <c r="A39" s="7" t="str">
        <f>'Pregnant Women Participating'!A39</f>
        <v>Michigan</v>
      </c>
      <c r="B39" s="35">
        <v>39.995600000000003</v>
      </c>
      <c r="C39" s="35">
        <v>49.5398</v>
      </c>
      <c r="D39" s="35">
        <v>59.4221</v>
      </c>
      <c r="E39" s="34">
        <f>IF(SUM('Total Number of Participants'!B39:D39)&gt;0,'Food Costs'!E39/SUM('Total Number of Participants'!B39:D39)," ")</f>
        <v>49.556095326888794</v>
      </c>
    </row>
    <row r="40" spans="1:5" ht="12" customHeight="1" x14ac:dyDescent="0.2">
      <c r="A40" s="7" t="str">
        <f>'Pregnant Women Participating'!A40</f>
        <v>Minnesota</v>
      </c>
      <c r="B40" s="35">
        <v>56.415799999999997</v>
      </c>
      <c r="C40" s="35">
        <v>61.412300000000002</v>
      </c>
      <c r="D40" s="35">
        <v>56.143599999999999</v>
      </c>
      <c r="E40" s="34">
        <f>IF(SUM('Total Number of Participants'!B40:D40)&gt;0,'Food Costs'!E40/SUM('Total Number of Participants'!B40:D40)," ")</f>
        <v>57.986263143139787</v>
      </c>
    </row>
    <row r="41" spans="1:5" ht="12" customHeight="1" x14ac:dyDescent="0.2">
      <c r="A41" s="7" t="str">
        <f>'Pregnant Women Participating'!A41</f>
        <v>Ohio</v>
      </c>
      <c r="B41" s="35">
        <v>13.381600000000001</v>
      </c>
      <c r="C41" s="35">
        <v>60.926099999999998</v>
      </c>
      <c r="D41" s="35">
        <v>60.129100000000001</v>
      </c>
      <c r="E41" s="34">
        <f>IF(SUM('Total Number of Participants'!B41:D41)&gt;0,'Food Costs'!E41/SUM('Total Number of Participants'!B41:D41)," ")</f>
        <v>44.494481677836681</v>
      </c>
    </row>
    <row r="42" spans="1:5" ht="12" customHeight="1" x14ac:dyDescent="0.2">
      <c r="A42" s="7" t="str">
        <f>'Pregnant Women Participating'!A42</f>
        <v>Wisconsin</v>
      </c>
      <c r="B42" s="35">
        <v>21.499400000000001</v>
      </c>
      <c r="C42" s="35">
        <v>56.9664</v>
      </c>
      <c r="D42" s="35">
        <v>46.384900000000002</v>
      </c>
      <c r="E42" s="34">
        <f>IF(SUM('Total Number of Participants'!B42:D42)&gt;0,'Food Costs'!E42/SUM('Total Number of Participants'!B42:D42)," ")</f>
        <v>41.501181679160737</v>
      </c>
    </row>
    <row r="43" spans="1:5" s="17" customFormat="1" ht="24.75" customHeight="1" x14ac:dyDescent="0.2">
      <c r="A43" s="14" t="str">
        <f>'Pregnant Women Participating'!A43</f>
        <v>Midwest Region</v>
      </c>
      <c r="B43" s="37">
        <v>35.028599999999997</v>
      </c>
      <c r="C43" s="37">
        <v>56.540799999999997</v>
      </c>
      <c r="D43" s="37">
        <v>59.406300000000002</v>
      </c>
      <c r="E43" s="44">
        <f>IF(SUM('Total Number of Participants'!B43:D43)&gt;0,'Food Costs'!E43/SUM('Total Number of Participants'!B43:D43)," ")</f>
        <v>50.186774381230101</v>
      </c>
    </row>
    <row r="44" spans="1:5" ht="12" customHeight="1" x14ac:dyDescent="0.2">
      <c r="A44" s="7" t="str">
        <f>'Pregnant Women Participating'!A44</f>
        <v>Arizona</v>
      </c>
      <c r="B44" s="35">
        <v>49.5595</v>
      </c>
      <c r="C44" s="35">
        <v>69.910399999999996</v>
      </c>
      <c r="D44" s="35">
        <v>69.418199999999999</v>
      </c>
      <c r="E44" s="34">
        <f>IF(SUM('Total Number of Participants'!B44:D44)&gt;0,'Food Costs'!E44/SUM('Total Number of Participants'!B44:D44)," ")</f>
        <v>62.900879291052924</v>
      </c>
    </row>
    <row r="45" spans="1:5" ht="12" customHeight="1" x14ac:dyDescent="0.2">
      <c r="A45" s="7" t="str">
        <f>'Pregnant Women Participating'!A45</f>
        <v>Arkansas</v>
      </c>
      <c r="B45" s="35">
        <v>24.996200000000002</v>
      </c>
      <c r="C45" s="35">
        <v>42.606900000000003</v>
      </c>
      <c r="D45" s="35">
        <v>72.327100000000002</v>
      </c>
      <c r="E45" s="34">
        <f>IF(SUM('Total Number of Participants'!B45:D45)&gt;0,'Food Costs'!E45/SUM('Total Number of Participants'!B45:D45)," ")</f>
        <v>45.744737910549823</v>
      </c>
    </row>
    <row r="46" spans="1:5" ht="12" customHeight="1" x14ac:dyDescent="0.2">
      <c r="A46" s="7" t="str">
        <f>'Pregnant Women Participating'!A46</f>
        <v>Louisiana</v>
      </c>
      <c r="B46" s="35">
        <v>39.745600000000003</v>
      </c>
      <c r="C46" s="35">
        <v>85.835999999999999</v>
      </c>
      <c r="D46" s="35">
        <v>55.209400000000002</v>
      </c>
      <c r="E46" s="34">
        <f>IF(SUM('Total Number of Participants'!B46:D46)&gt;0,'Food Costs'!E46/SUM('Total Number of Participants'!B46:D46)," ")</f>
        <v>60.104346224915687</v>
      </c>
    </row>
    <row r="47" spans="1:5" ht="12" customHeight="1" x14ac:dyDescent="0.2">
      <c r="A47" s="7" t="str">
        <f>'Pregnant Women Participating'!A47</f>
        <v>New Mexico</v>
      </c>
      <c r="B47" s="35">
        <v>53.778700000000001</v>
      </c>
      <c r="C47" s="35">
        <v>64.001199999999997</v>
      </c>
      <c r="D47" s="35">
        <v>81.126199999999997</v>
      </c>
      <c r="E47" s="34">
        <f>IF(SUM('Total Number of Participants'!B47:D47)&gt;0,'Food Costs'!E47/SUM('Total Number of Participants'!B47:D47)," ")</f>
        <v>65.868066094713043</v>
      </c>
    </row>
    <row r="48" spans="1:5" ht="12" customHeight="1" x14ac:dyDescent="0.2">
      <c r="A48" s="7" t="str">
        <f>'Pregnant Women Participating'!A48</f>
        <v>Oklahoma</v>
      </c>
      <c r="B48" s="35">
        <v>62.420400000000001</v>
      </c>
      <c r="C48" s="35">
        <v>53.801000000000002</v>
      </c>
      <c r="D48" s="35">
        <v>60.078899999999997</v>
      </c>
      <c r="E48" s="34">
        <f>IF(SUM('Total Number of Participants'!B48:D48)&gt;0,'Food Costs'!E48/SUM('Total Number of Participants'!B48:D48)," ")</f>
        <v>58.795172728216563</v>
      </c>
    </row>
    <row r="49" spans="1:5" ht="12" customHeight="1" x14ac:dyDescent="0.2">
      <c r="A49" s="7" t="str">
        <f>'Pregnant Women Participating'!A49</f>
        <v>Texas</v>
      </c>
      <c r="B49" s="35">
        <v>31.733799999999999</v>
      </c>
      <c r="C49" s="35">
        <v>52.158999999999999</v>
      </c>
      <c r="D49" s="35">
        <v>47.943300000000001</v>
      </c>
      <c r="E49" s="34">
        <f>IF(SUM('Total Number of Participants'!B49:D49)&gt;0,'Food Costs'!E49/SUM('Total Number of Participants'!B49:D49)," ")</f>
        <v>43.842669252245166</v>
      </c>
    </row>
    <row r="50" spans="1:5" ht="12" customHeight="1" x14ac:dyDescent="0.2">
      <c r="A50" s="7" t="str">
        <f>'Pregnant Women Participating'!A50</f>
        <v>Utah</v>
      </c>
      <c r="B50" s="35">
        <v>45.309600000000003</v>
      </c>
      <c r="C50" s="35">
        <v>55.862200000000001</v>
      </c>
      <c r="D50" s="35">
        <v>76.027699999999996</v>
      </c>
      <c r="E50" s="34">
        <f>IF(SUM('Total Number of Participants'!B50:D50)&gt;0,'Food Costs'!E50/SUM('Total Number of Participants'!B50:D50)," ")</f>
        <v>58.910903550141057</v>
      </c>
    </row>
    <row r="51" spans="1:5" ht="12" customHeight="1" x14ac:dyDescent="0.2">
      <c r="A51" s="7" t="str">
        <f>'Pregnant Women Participating'!A51</f>
        <v>Inter-Tribal Council, AZ</v>
      </c>
      <c r="B51" s="35">
        <v>40.892899999999997</v>
      </c>
      <c r="C51" s="35">
        <v>57.0366</v>
      </c>
      <c r="D51" s="35">
        <v>55.747500000000002</v>
      </c>
      <c r="E51" s="34">
        <f>IF(SUM('Total Number of Participants'!B51:D51)&gt;0,'Food Costs'!E51/SUM('Total Number of Participants'!B51:D51)," ")</f>
        <v>51.080162275971858</v>
      </c>
    </row>
    <row r="52" spans="1:5" ht="12" customHeight="1" x14ac:dyDescent="0.2">
      <c r="A52" s="7" t="str">
        <f>'Pregnant Women Participating'!A52</f>
        <v>Navajo Nation, AZ</v>
      </c>
      <c r="B52" s="35">
        <v>68.001999999999995</v>
      </c>
      <c r="C52" s="35">
        <v>68.164000000000001</v>
      </c>
      <c r="D52" s="35">
        <v>56.167999999999999</v>
      </c>
      <c r="E52" s="34">
        <f>IF(SUM('Total Number of Participants'!B52:D52)&gt;0,'Food Costs'!E52/SUM('Total Number of Participants'!B52:D52)," ")</f>
        <v>63.476043037386795</v>
      </c>
    </row>
    <row r="53" spans="1:5" ht="12" customHeight="1" x14ac:dyDescent="0.2">
      <c r="A53" s="7" t="str">
        <f>'Pregnant Women Participating'!A53</f>
        <v>Acoma, Canoncito &amp; Laguna, NM</v>
      </c>
      <c r="B53" s="35">
        <v>99.482299999999995</v>
      </c>
      <c r="C53" s="35">
        <v>66.664500000000004</v>
      </c>
      <c r="D53" s="35">
        <v>72.664400000000001</v>
      </c>
      <c r="E53" s="34">
        <f>IF(SUM('Total Number of Participants'!B53:D53)&gt;0,'Food Costs'!E53/SUM('Total Number of Participants'!B53:D53)," ")</f>
        <v>79.179954441913438</v>
      </c>
    </row>
    <row r="54" spans="1:5" ht="12" customHeight="1" x14ac:dyDescent="0.2">
      <c r="A54" s="7" t="str">
        <f>'Pregnant Women Participating'!A54</f>
        <v>Eight Northern Pueblos, NM</v>
      </c>
      <c r="B54" s="35">
        <v>71.5398</v>
      </c>
      <c r="C54" s="35">
        <v>69.4983</v>
      </c>
      <c r="D54" s="35">
        <v>82.125</v>
      </c>
      <c r="E54" s="34">
        <f>IF(SUM('Total Number of Participants'!B54:D54)&gt;0,'Food Costs'!E54/SUM('Total Number of Participants'!B54:D54)," ")</f>
        <v>74.451901565995527</v>
      </c>
    </row>
    <row r="55" spans="1:5" ht="12" customHeight="1" x14ac:dyDescent="0.2">
      <c r="A55" s="7" t="str">
        <f>'Pregnant Women Participating'!A55</f>
        <v>Five Sandoval Pueblos, NM</v>
      </c>
      <c r="B55" s="35">
        <v>86.519300000000001</v>
      </c>
      <c r="C55" s="35">
        <v>91.046499999999995</v>
      </c>
      <c r="D55" s="35">
        <v>102.7688</v>
      </c>
      <c r="E55" s="34">
        <f>IF(SUM('Total Number of Participants'!B55:D55)&gt;0,'Food Costs'!E55/SUM('Total Number of Participants'!B55:D55)," ")</f>
        <v>93.10526315789474</v>
      </c>
    </row>
    <row r="56" spans="1:5" ht="12" customHeight="1" x14ac:dyDescent="0.2">
      <c r="A56" s="7" t="str">
        <f>'Pregnant Women Participating'!A56</f>
        <v>Isleta Pueblo, NM</v>
      </c>
      <c r="B56" s="35">
        <v>60.807000000000002</v>
      </c>
      <c r="C56" s="35">
        <v>73.076499999999996</v>
      </c>
      <c r="D56" s="35">
        <v>72.936899999999994</v>
      </c>
      <c r="E56" s="34">
        <f>IF(SUM('Total Number of Participants'!B56:D56)&gt;0,'Food Costs'!E56/SUM('Total Number of Participants'!B56:D56)," ")</f>
        <v>68.761013215859037</v>
      </c>
    </row>
    <row r="57" spans="1:5" ht="12" customHeight="1" x14ac:dyDescent="0.2">
      <c r="A57" s="7" t="str">
        <f>'Pregnant Women Participating'!A57</f>
        <v>San Felipe Pueblo, NM</v>
      </c>
      <c r="B57" s="35">
        <v>180.04079999999999</v>
      </c>
      <c r="C57" s="35">
        <v>176.93629999999999</v>
      </c>
      <c r="D57" s="35">
        <v>363.14710000000002</v>
      </c>
      <c r="E57" s="34">
        <f>IF(SUM('Total Number of Participants'!B57:D57)&gt;0,'Food Costs'!E57/SUM('Total Number of Participants'!B57:D57)," ")</f>
        <v>240.83609271523179</v>
      </c>
    </row>
    <row r="58" spans="1:5" ht="12" customHeight="1" x14ac:dyDescent="0.2">
      <c r="A58" s="7" t="str">
        <f>'Pregnant Women Participating'!A58</f>
        <v>Santo Domingo Tribe, NM</v>
      </c>
      <c r="B58" s="35">
        <v>154.71539999999999</v>
      </c>
      <c r="C58" s="35">
        <v>179.39060000000001</v>
      </c>
      <c r="D58" s="35">
        <v>200.9744</v>
      </c>
      <c r="E58" s="34">
        <f>IF(SUM('Total Number of Participants'!B58:D58)&gt;0,'Food Costs'!E58/SUM('Total Number of Participants'!B58:D58)," ")</f>
        <v>177.57066666666665</v>
      </c>
    </row>
    <row r="59" spans="1:5" ht="12" customHeight="1" x14ac:dyDescent="0.2">
      <c r="A59" s="7" t="str">
        <f>'Pregnant Women Participating'!A59</f>
        <v>Zuni Pueblo, NM</v>
      </c>
      <c r="B59" s="35">
        <v>51.982799999999997</v>
      </c>
      <c r="C59" s="35">
        <v>48.125799999999998</v>
      </c>
      <c r="D59" s="35">
        <v>58.394799999999996</v>
      </c>
      <c r="E59" s="34">
        <f>IF(SUM('Total Number of Participants'!B59:D59)&gt;0,'Food Costs'!E59/SUM('Total Number of Participants'!B59:D59)," ")</f>
        <v>52.832611832611832</v>
      </c>
    </row>
    <row r="60" spans="1:5" ht="12" customHeight="1" x14ac:dyDescent="0.2">
      <c r="A60" s="7" t="str">
        <f>'Pregnant Women Participating'!A60</f>
        <v>Cherokee Nation, OK</v>
      </c>
      <c r="B60" s="35">
        <v>53.171700000000001</v>
      </c>
      <c r="C60" s="35">
        <v>48.931899999999999</v>
      </c>
      <c r="D60" s="35">
        <v>49.407299999999999</v>
      </c>
      <c r="E60" s="34">
        <f>IF(SUM('Total Number of Participants'!B60:D60)&gt;0,'Food Costs'!E60/SUM('Total Number of Participants'!B60:D60)," ")</f>
        <v>50.515835794105726</v>
      </c>
    </row>
    <row r="61" spans="1:5" ht="12" customHeight="1" x14ac:dyDescent="0.2">
      <c r="A61" s="7" t="str">
        <f>'Pregnant Women Participating'!A61</f>
        <v>Chickasaw Nation, OK</v>
      </c>
      <c r="B61" s="35">
        <v>61.4893</v>
      </c>
      <c r="C61" s="35">
        <v>50.788899999999998</v>
      </c>
      <c r="D61" s="35">
        <v>57.0914</v>
      </c>
      <c r="E61" s="34">
        <f>IF(SUM('Total Number of Participants'!B61:D61)&gt;0,'Food Costs'!E61/SUM('Total Number of Participants'!B61:D61)," ")</f>
        <v>56.481150616401642</v>
      </c>
    </row>
    <row r="62" spans="1:5" ht="12" customHeight="1" x14ac:dyDescent="0.2">
      <c r="A62" s="7" t="str">
        <f>'Pregnant Women Participating'!A62</f>
        <v>Choctaw Nation, OK</v>
      </c>
      <c r="B62" s="35">
        <v>31.980799999999999</v>
      </c>
      <c r="C62" s="35">
        <v>32.535499999999999</v>
      </c>
      <c r="D62" s="35">
        <v>32.738399999999999</v>
      </c>
      <c r="E62" s="34">
        <f>IF(SUM('Total Number of Participants'!B62:D62)&gt;0,'Food Costs'!E62/SUM('Total Number of Participants'!B62:D62)," ")</f>
        <v>32.416016150740241</v>
      </c>
    </row>
    <row r="63" spans="1:5" ht="12" customHeight="1" x14ac:dyDescent="0.2">
      <c r="A63" s="7" t="str">
        <f>'Pregnant Women Participating'!A63</f>
        <v>Citizen Potawatomi Nation, OK</v>
      </c>
      <c r="B63" s="35">
        <v>59.645099999999999</v>
      </c>
      <c r="C63" s="35">
        <v>60.277700000000003</v>
      </c>
      <c r="D63" s="35">
        <v>60.600999999999999</v>
      </c>
      <c r="E63" s="34">
        <f>IF(SUM('Total Number of Participants'!B63:D63)&gt;0,'Food Costs'!E63/SUM('Total Number of Participants'!B63:D63)," ")</f>
        <v>60.170392584514723</v>
      </c>
    </row>
    <row r="64" spans="1:5" ht="12" customHeight="1" x14ac:dyDescent="0.2">
      <c r="A64" s="7" t="str">
        <f>'Pregnant Women Participating'!A64</f>
        <v>Inter-Tribal Council, OK</v>
      </c>
      <c r="B64" s="35">
        <v>73.135400000000004</v>
      </c>
      <c r="C64" s="35">
        <v>68.575900000000004</v>
      </c>
      <c r="D64" s="35">
        <v>69.098399999999998</v>
      </c>
      <c r="E64" s="34">
        <f>IF(SUM('Total Number of Participants'!B64:D64)&gt;0,'Food Costs'!E64/SUM('Total Number of Participants'!B64:D64)," ")</f>
        <v>70.278294149808644</v>
      </c>
    </row>
    <row r="65" spans="1:5" ht="12" customHeight="1" x14ac:dyDescent="0.2">
      <c r="A65" s="7" t="str">
        <f>'Pregnant Women Participating'!A65</f>
        <v>Muscogee Creek Nation, OK</v>
      </c>
      <c r="B65" s="35">
        <v>38.624099999999999</v>
      </c>
      <c r="C65" s="35">
        <v>40.851999999999997</v>
      </c>
      <c r="D65" s="35">
        <v>37.464500000000001</v>
      </c>
      <c r="E65" s="34">
        <f>IF(SUM('Total Number of Participants'!B65:D65)&gt;0,'Food Costs'!E65/SUM('Total Number of Participants'!B65:D65)," ")</f>
        <v>38.991549295774647</v>
      </c>
    </row>
    <row r="66" spans="1:5" ht="12" customHeight="1" x14ac:dyDescent="0.2">
      <c r="A66" s="7" t="str">
        <f>'Pregnant Women Participating'!A66</f>
        <v>Osage Tribal Council, OK</v>
      </c>
      <c r="B66" s="35">
        <v>48.3217</v>
      </c>
      <c r="C66" s="35">
        <v>49.546999999999997</v>
      </c>
      <c r="D66" s="35">
        <v>48.524000000000001</v>
      </c>
      <c r="E66" s="34">
        <f>IF(SUM('Total Number of Participants'!B66:D66)&gt;0,'Food Costs'!E66/SUM('Total Number of Participants'!B66:D66)," ")</f>
        <v>48.791821561338288</v>
      </c>
    </row>
    <row r="67" spans="1:5" ht="12" customHeight="1" x14ac:dyDescent="0.2">
      <c r="A67" s="7" t="str">
        <f>'Pregnant Women Participating'!A67</f>
        <v>Otoe-Missouria Tribe, OK</v>
      </c>
      <c r="B67" s="35">
        <v>58.997700000000002</v>
      </c>
      <c r="C67" s="35">
        <v>60.960799999999999</v>
      </c>
      <c r="D67" s="35">
        <v>61.370399999999997</v>
      </c>
      <c r="E67" s="34">
        <f>IF(SUM('Total Number of Participants'!B67:D67)&gt;0,'Food Costs'!E67/SUM('Total Number of Participants'!B67:D67)," ")</f>
        <v>60.419693301049236</v>
      </c>
    </row>
    <row r="68" spans="1:5" ht="12" customHeight="1" x14ac:dyDescent="0.2">
      <c r="A68" s="7" t="str">
        <f>'Pregnant Women Participating'!A68</f>
        <v>Wichita, Caddo &amp; Delaware (WCD), OK</v>
      </c>
      <c r="B68" s="35">
        <v>59.964700000000001</v>
      </c>
      <c r="C68" s="35">
        <v>60.668399999999998</v>
      </c>
      <c r="D68" s="35">
        <v>62.353900000000003</v>
      </c>
      <c r="E68" s="34">
        <f>IF(SUM('Total Number of Participants'!B68:D68)&gt;0,'Food Costs'!E68/SUM('Total Number of Participants'!B68:D68)," ")</f>
        <v>60.98394260334814</v>
      </c>
    </row>
    <row r="69" spans="1:5" s="17" customFormat="1" ht="24.75" customHeight="1" x14ac:dyDescent="0.2">
      <c r="A69" s="14" t="str">
        <f>'Pregnant Women Participating'!A69</f>
        <v>Southwest Region</v>
      </c>
      <c r="B69" s="37">
        <v>37.570300000000003</v>
      </c>
      <c r="C69" s="37">
        <v>56.996000000000002</v>
      </c>
      <c r="D69" s="37">
        <v>55.013300000000001</v>
      </c>
      <c r="E69" s="44">
        <f>IF(SUM('Total Number of Participants'!B69:D69)&gt;0,'Food Costs'!E69/SUM('Total Number of Participants'!B69:D69)," ")</f>
        <v>49.733114399700071</v>
      </c>
    </row>
    <row r="70" spans="1:5" ht="12" customHeight="1" x14ac:dyDescent="0.2">
      <c r="A70" s="7" t="str">
        <f>'Pregnant Women Participating'!A70</f>
        <v>Colorado</v>
      </c>
      <c r="B70" s="34">
        <v>54.756599999999999</v>
      </c>
      <c r="C70" s="35">
        <v>55.038600000000002</v>
      </c>
      <c r="D70" s="35">
        <v>55.503399999999999</v>
      </c>
      <c r="E70" s="34">
        <f>IF(SUM('Total Number of Participants'!B70:D70)&gt;0,'Food Costs'!E70/SUM('Total Number of Participants'!B70:D70)," ")</f>
        <v>55.097517687724221</v>
      </c>
    </row>
    <row r="71" spans="1:5" ht="12" customHeight="1" x14ac:dyDescent="0.2">
      <c r="A71" s="7" t="str">
        <f>'Pregnant Women Participating'!A71</f>
        <v>Kansas</v>
      </c>
      <c r="B71" s="34">
        <v>40.975099999999998</v>
      </c>
      <c r="C71" s="35">
        <v>73.840599999999995</v>
      </c>
      <c r="D71" s="35">
        <v>56.0578</v>
      </c>
      <c r="E71" s="34">
        <f>IF(SUM('Total Number of Participants'!B71:D71)&gt;0,'Food Costs'!E71/SUM('Total Number of Participants'!B71:D71)," ")</f>
        <v>56.750227078803228</v>
      </c>
    </row>
    <row r="72" spans="1:5" ht="12" customHeight="1" x14ac:dyDescent="0.2">
      <c r="A72" s="7" t="str">
        <f>'Pregnant Women Participating'!A72</f>
        <v>Missouri</v>
      </c>
      <c r="B72" s="34">
        <v>5.4795999999999996</v>
      </c>
      <c r="C72" s="35">
        <v>4.1406999999999998</v>
      </c>
      <c r="D72" s="35">
        <v>78.668199999999999</v>
      </c>
      <c r="E72" s="34">
        <f>IF(SUM('Total Number of Participants'!B72:D72)&gt;0,'Food Costs'!E72/SUM('Total Number of Participants'!B72:D72)," ")</f>
        <v>28.843133997210195</v>
      </c>
    </row>
    <row r="73" spans="1:5" ht="12" customHeight="1" x14ac:dyDescent="0.2">
      <c r="A73" s="7" t="str">
        <f>'Pregnant Women Participating'!A73</f>
        <v>Montana</v>
      </c>
      <c r="B73" s="34">
        <v>49.599600000000002</v>
      </c>
      <c r="C73" s="35">
        <v>55.852499999999999</v>
      </c>
      <c r="D73" s="35">
        <v>58.03</v>
      </c>
      <c r="E73" s="34">
        <f>IF(SUM('Total Number of Participants'!B73:D73)&gt;0,'Food Costs'!E73/SUM('Total Number of Participants'!B73:D73)," ")</f>
        <v>54.441379826772831</v>
      </c>
    </row>
    <row r="74" spans="1:5" ht="12" customHeight="1" x14ac:dyDescent="0.2">
      <c r="A74" s="7" t="str">
        <f>'Pregnant Women Participating'!A74</f>
        <v>Nebraska</v>
      </c>
      <c r="B74" s="34">
        <v>56.805</v>
      </c>
      <c r="C74" s="35">
        <v>52.765799999999999</v>
      </c>
      <c r="D74" s="35">
        <v>59.719799999999999</v>
      </c>
      <c r="E74" s="34">
        <f>IF(SUM('Total Number of Participants'!B74:D74)&gt;0,'Food Costs'!E74/SUM('Total Number of Participants'!B74:D74)," ")</f>
        <v>56.419186338523353</v>
      </c>
    </row>
    <row r="75" spans="1:5" ht="12" customHeight="1" x14ac:dyDescent="0.2">
      <c r="A75" s="7" t="str">
        <f>'Pregnant Women Participating'!A75</f>
        <v>North Dakota</v>
      </c>
      <c r="B75" s="34">
        <v>31.7014</v>
      </c>
      <c r="C75" s="35"/>
      <c r="D75" s="35">
        <v>80.461699999999993</v>
      </c>
      <c r="E75" s="34">
        <f>IF(SUM('Total Number of Participants'!B75:D75)&gt;0,'Food Costs'!E75/SUM('Total Number of Participants'!B75:D75)," ")</f>
        <v>37.072179284028067</v>
      </c>
    </row>
    <row r="76" spans="1:5" ht="12" customHeight="1" x14ac:dyDescent="0.2">
      <c r="A76" s="7" t="str">
        <f>'Pregnant Women Participating'!A76</f>
        <v>South Dakota</v>
      </c>
      <c r="B76" s="34">
        <v>29.724</v>
      </c>
      <c r="C76" s="35">
        <v>67.813000000000002</v>
      </c>
      <c r="D76" s="35">
        <v>53.622700000000002</v>
      </c>
      <c r="E76" s="34">
        <f>IF(SUM('Total Number of Participants'!B76:D76)&gt;0,'Food Costs'!E76/SUM('Total Number of Participants'!B76:D76)," ")</f>
        <v>50.278210539008803</v>
      </c>
    </row>
    <row r="77" spans="1:5" ht="12" customHeight="1" x14ac:dyDescent="0.2">
      <c r="A77" s="7" t="str">
        <f>'Pregnant Women Participating'!A77</f>
        <v>Wyoming</v>
      </c>
      <c r="B77" s="34">
        <v>60.268999999999998</v>
      </c>
      <c r="C77" s="35">
        <v>55.993499999999997</v>
      </c>
      <c r="D77" s="35">
        <v>58.2577</v>
      </c>
      <c r="E77" s="34">
        <f>IF(SUM('Total Number of Participants'!B77:D77)&gt;0,'Food Costs'!E77/SUM('Total Number of Participants'!B77:D77)," ")</f>
        <v>58.182660005168401</v>
      </c>
    </row>
    <row r="78" spans="1:5" ht="12" customHeight="1" x14ac:dyDescent="0.2">
      <c r="A78" s="7" t="str">
        <f>'Pregnant Women Participating'!A78</f>
        <v>Ute Mountain Ute Tribe, CO</v>
      </c>
      <c r="B78" s="34">
        <v>66.7821</v>
      </c>
      <c r="C78" s="35">
        <v>59.129300000000001</v>
      </c>
      <c r="D78" s="35">
        <v>63.595999999999997</v>
      </c>
      <c r="E78" s="34">
        <f>IF(SUM('Total Number of Participants'!B78:D78)&gt;0,'Food Costs'!E78/SUM('Total Number of Participants'!B78:D78)," ")</f>
        <v>63.244493392070481</v>
      </c>
    </row>
    <row r="79" spans="1:5" ht="12" customHeight="1" x14ac:dyDescent="0.2">
      <c r="A79" s="7" t="str">
        <f>'Pregnant Women Participating'!A79</f>
        <v>Omaha Sioux, NE</v>
      </c>
      <c r="B79" s="34">
        <v>80.462299999999999</v>
      </c>
      <c r="C79" s="35">
        <v>74.221100000000007</v>
      </c>
      <c r="D79" s="35">
        <v>79.337000000000003</v>
      </c>
      <c r="E79" s="34">
        <f>IF(SUM('Total Number of Participants'!B79:D79)&gt;0,'Food Costs'!E79/SUM('Total Number of Participants'!B79:D79)," ")</f>
        <v>78.02456140350877</v>
      </c>
    </row>
    <row r="80" spans="1:5" ht="12" customHeight="1" x14ac:dyDescent="0.2">
      <c r="A80" s="7" t="str">
        <f>'Pregnant Women Participating'!A80</f>
        <v>Santee Sioux, NE</v>
      </c>
      <c r="B80" s="34">
        <v>81.514300000000006</v>
      </c>
      <c r="C80" s="35">
        <v>73.454499999999996</v>
      </c>
      <c r="D80" s="35">
        <v>59.701500000000003</v>
      </c>
      <c r="E80" s="34">
        <f>IF(SUM('Total Number of Participants'!B80:D80)&gt;0,'Food Costs'!E80/SUM('Total Number of Participants'!B80:D80)," ")</f>
        <v>71.694581280788171</v>
      </c>
    </row>
    <row r="81" spans="1:5" ht="12" customHeight="1" x14ac:dyDescent="0.2">
      <c r="A81" s="7" t="str">
        <f>'Pregnant Women Participating'!A81</f>
        <v>Winnebago Tribe, NE</v>
      </c>
      <c r="B81" s="34">
        <v>65.456699999999998</v>
      </c>
      <c r="C81" s="35">
        <v>81.2</v>
      </c>
      <c r="D81" s="35">
        <v>89.739099999999993</v>
      </c>
      <c r="E81" s="34">
        <f>IF(SUM('Total Number of Participants'!B81:D81)&gt;0,'Food Costs'!E81/SUM('Total Number of Participants'!B81:D81)," ")</f>
        <v>78.309659090909093</v>
      </c>
    </row>
    <row r="82" spans="1:5" ht="12" customHeight="1" x14ac:dyDescent="0.2">
      <c r="A82" s="7" t="str">
        <f>'Pregnant Women Participating'!A82</f>
        <v>Standing Rock Sioux Tribe, ND</v>
      </c>
      <c r="B82" s="34">
        <v>67.831299999999999</v>
      </c>
      <c r="C82" s="35">
        <v>62.5351</v>
      </c>
      <c r="D82" s="35">
        <v>69.535200000000003</v>
      </c>
      <c r="E82" s="34">
        <f>IF(SUM('Total Number of Participants'!B82:D82)&gt;0,'Food Costs'!E82/SUM('Total Number of Participants'!B82:D82)," ")</f>
        <v>66.596491228070178</v>
      </c>
    </row>
    <row r="83" spans="1:5" ht="12" customHeight="1" x14ac:dyDescent="0.2">
      <c r="A83" s="7" t="str">
        <f>'Pregnant Women Participating'!A83</f>
        <v>Three Affiliated Tribes, ND</v>
      </c>
      <c r="B83" s="34">
        <v>84.511600000000001</v>
      </c>
      <c r="C83" s="35">
        <v>90.747</v>
      </c>
      <c r="D83" s="35">
        <v>75.211799999999997</v>
      </c>
      <c r="E83" s="34">
        <f>IF(SUM('Total Number of Participants'!B83:D83)&gt;0,'Food Costs'!E83/SUM('Total Number of Participants'!B83:D83)," ")</f>
        <v>83.437007874015748</v>
      </c>
    </row>
    <row r="84" spans="1:5" ht="12" customHeight="1" x14ac:dyDescent="0.2">
      <c r="A84" s="7" t="str">
        <f>'Pregnant Women Participating'!A84</f>
        <v>Cheyenne River Sioux, SD</v>
      </c>
      <c r="B84" s="34">
        <v>166.54169999999999</v>
      </c>
      <c r="C84" s="35">
        <v>175.3913</v>
      </c>
      <c r="D84" s="35">
        <v>175.816</v>
      </c>
      <c r="E84" s="34">
        <f>IF(SUM('Total Number of Participants'!B84:D84)&gt;0,'Food Costs'!E84/SUM('Total Number of Participants'!B84:D84)," ")</f>
        <v>172.49404289118348</v>
      </c>
    </row>
    <row r="85" spans="1:5" ht="12" customHeight="1" x14ac:dyDescent="0.2">
      <c r="A85" s="7" t="str">
        <f>'Pregnant Women Participating'!A85</f>
        <v>Rosebud Sioux, SD</v>
      </c>
      <c r="B85" s="34">
        <v>28.939900000000002</v>
      </c>
      <c r="C85" s="35">
        <v>12.1358</v>
      </c>
      <c r="D85" s="35">
        <v>73.4512</v>
      </c>
      <c r="E85" s="34">
        <f>IF(SUM('Total Number of Participants'!B85:D85)&gt;0,'Food Costs'!E85/SUM('Total Number of Participants'!B85:D85)," ")</f>
        <v>37.786746987951808</v>
      </c>
    </row>
    <row r="86" spans="1:5" ht="12" customHeight="1" x14ac:dyDescent="0.2">
      <c r="A86" s="7" t="str">
        <f>'Pregnant Women Participating'!A86</f>
        <v>Northern Arapahoe, WY</v>
      </c>
      <c r="B86" s="34">
        <v>73.373800000000003</v>
      </c>
      <c r="C86" s="35">
        <v>71.292500000000004</v>
      </c>
      <c r="D86" s="35">
        <v>73.665000000000006</v>
      </c>
      <c r="E86" s="34">
        <f>IF(SUM('Total Number of Participants'!B86:D86)&gt;0,'Food Costs'!E86/SUM('Total Number of Participants'!B86:D86)," ")</f>
        <v>72.766295707472182</v>
      </c>
    </row>
    <row r="87" spans="1:5" ht="12" customHeight="1" x14ac:dyDescent="0.2">
      <c r="A87" s="7" t="str">
        <f>'Pregnant Women Participating'!A87</f>
        <v>Shoshone Tribe, WY</v>
      </c>
      <c r="B87" s="34">
        <v>172.26849999999999</v>
      </c>
      <c r="C87" s="35">
        <v>162.75</v>
      </c>
      <c r="D87" s="35">
        <v>134.9032</v>
      </c>
      <c r="E87" s="34">
        <f>IF(SUM('Total Number of Participants'!B87:D87)&gt;0,'Food Costs'!E87/SUM('Total Number of Participants'!B87:D87)," ")</f>
        <v>157.34602076124568</v>
      </c>
    </row>
    <row r="88" spans="1:5" s="17" customFormat="1" ht="24.75" customHeight="1" x14ac:dyDescent="0.2">
      <c r="A88" s="14" t="str">
        <f>'Pregnant Women Participating'!A88</f>
        <v>Mountain Plains</v>
      </c>
      <c r="B88" s="37">
        <v>36.546799999999998</v>
      </c>
      <c r="C88" s="37">
        <v>41.436599999999999</v>
      </c>
      <c r="D88" s="37">
        <v>64.004000000000005</v>
      </c>
      <c r="E88" s="44">
        <f>IF(SUM('Total Number of Participants'!B88:D88)&gt;0,'Food Costs'!E88/SUM('Total Number of Participants'!B88:D88)," ")</f>
        <v>47.190414470639787</v>
      </c>
    </row>
    <row r="89" spans="1:5" ht="12" customHeight="1" x14ac:dyDescent="0.2">
      <c r="A89" s="8" t="str">
        <f>'Pregnant Women Participating'!A89</f>
        <v>Alaska</v>
      </c>
      <c r="B89" s="34">
        <v>106.6571</v>
      </c>
      <c r="C89" s="35">
        <v>106.67870000000001</v>
      </c>
      <c r="D89" s="35">
        <v>83.186599999999999</v>
      </c>
      <c r="E89" s="34">
        <f>IF(SUM('Total Number of Participants'!B89:D89)&gt;0,'Food Costs'!E89/SUM('Total Number of Participants'!B89:D89)," ")</f>
        <v>98.954997749887497</v>
      </c>
    </row>
    <row r="90" spans="1:5" ht="12" customHeight="1" x14ac:dyDescent="0.2">
      <c r="A90" s="8" t="str">
        <f>'Pregnant Women Participating'!A90</f>
        <v>American Samoa</v>
      </c>
      <c r="B90" s="34">
        <v>105.9804</v>
      </c>
      <c r="C90" s="35">
        <v>104.7105</v>
      </c>
      <c r="D90" s="35">
        <v>103.6246</v>
      </c>
      <c r="E90" s="34">
        <f>IF(SUM('Total Number of Participants'!B90:D90)&gt;0,'Food Costs'!E90/SUM('Total Number of Participants'!B90:D90)," ")</f>
        <v>104.77459051910911</v>
      </c>
    </row>
    <row r="91" spans="1:5" ht="12" customHeight="1" x14ac:dyDescent="0.2">
      <c r="A91" s="8" t="str">
        <f>'Pregnant Women Participating'!A91</f>
        <v>California</v>
      </c>
      <c r="B91" s="34">
        <v>68.250100000000003</v>
      </c>
      <c r="C91" s="35">
        <v>69.548100000000005</v>
      </c>
      <c r="D91" s="35">
        <v>64.242500000000007</v>
      </c>
      <c r="E91" s="34">
        <f>IF(SUM('Total Number of Participants'!B91:D91)&gt;0,'Food Costs'!E91/SUM('Total Number of Participants'!B91:D91)," ")</f>
        <v>67.354688112760201</v>
      </c>
    </row>
    <row r="92" spans="1:5" ht="12" customHeight="1" x14ac:dyDescent="0.2">
      <c r="A92" s="8" t="str">
        <f>'Pregnant Women Participating'!A92</f>
        <v>Guam</v>
      </c>
      <c r="B92" s="34">
        <v>87.795599999999993</v>
      </c>
      <c r="C92" s="35">
        <v>94.308000000000007</v>
      </c>
      <c r="D92" s="35">
        <v>95.725099999999998</v>
      </c>
      <c r="E92" s="34">
        <f>IF(SUM('Total Number of Participants'!B92:D92)&gt;0,'Food Costs'!E92/SUM('Total Number of Participants'!B92:D92)," ")</f>
        <v>92.543629774184552</v>
      </c>
    </row>
    <row r="93" spans="1:5" ht="12" customHeight="1" x14ac:dyDescent="0.2">
      <c r="A93" s="8" t="str">
        <f>'Pregnant Women Participating'!A93</f>
        <v>Hawaii</v>
      </c>
      <c r="B93" s="34">
        <v>65.589600000000004</v>
      </c>
      <c r="C93" s="35">
        <v>71.152299999999997</v>
      </c>
      <c r="D93" s="35">
        <v>89.771799999999999</v>
      </c>
      <c r="E93" s="34">
        <f>IF(SUM('Total Number of Participants'!B93:D93)&gt;0,'Food Costs'!E93/SUM('Total Number of Participants'!B93:D93)," ")</f>
        <v>75.404452592289729</v>
      </c>
    </row>
    <row r="94" spans="1:5" ht="12" customHeight="1" x14ac:dyDescent="0.2">
      <c r="A94" s="8" t="str">
        <f>'Pregnant Women Participating'!A94</f>
        <v>Idaho</v>
      </c>
      <c r="B94" s="34">
        <v>41.961599999999997</v>
      </c>
      <c r="C94" s="35">
        <v>52.936799999999998</v>
      </c>
      <c r="D94" s="35">
        <v>55.599200000000003</v>
      </c>
      <c r="E94" s="34">
        <f>IF(SUM('Total Number of Participants'!B94:D94)&gt;0,'Food Costs'!E94/SUM('Total Number of Participants'!B94:D94)," ")</f>
        <v>50.101283259624445</v>
      </c>
    </row>
    <row r="95" spans="1:5" ht="12" customHeight="1" x14ac:dyDescent="0.2">
      <c r="A95" s="8" t="str">
        <f>'Pregnant Women Participating'!A95</f>
        <v>Nevada</v>
      </c>
      <c r="B95" s="34">
        <v>67.053600000000003</v>
      </c>
      <c r="C95" s="35">
        <v>65.809799999999996</v>
      </c>
      <c r="D95" s="35">
        <v>67.703800000000001</v>
      </c>
      <c r="E95" s="34">
        <f>IF(SUM('Total Number of Participants'!B95:D95)&gt;0,'Food Costs'!E95/SUM('Total Number of Participants'!B95:D95)," ")</f>
        <v>66.854421134039598</v>
      </c>
    </row>
    <row r="96" spans="1:5" ht="12" customHeight="1" x14ac:dyDescent="0.2">
      <c r="A96" s="8" t="str">
        <f>'Pregnant Women Participating'!A96</f>
        <v>Oregon</v>
      </c>
      <c r="B96" s="34">
        <v>19.232700000000001</v>
      </c>
      <c r="C96" s="35">
        <v>49.125100000000003</v>
      </c>
      <c r="D96" s="35">
        <v>58.381700000000002</v>
      </c>
      <c r="E96" s="34">
        <f>IF(SUM('Total Number of Participants'!B96:D96)&gt;0,'Food Costs'!E96/SUM('Total Number of Participants'!B96:D96)," ")</f>
        <v>42.109603461456871</v>
      </c>
    </row>
    <row r="97" spans="1:5" ht="12" customHeight="1" x14ac:dyDescent="0.2">
      <c r="A97" s="8" t="str">
        <f>'Pregnant Women Participating'!A97</f>
        <v>Washington</v>
      </c>
      <c r="B97" s="34">
        <v>45.660499999999999</v>
      </c>
      <c r="C97" s="35">
        <v>51.209000000000003</v>
      </c>
      <c r="D97" s="35">
        <v>57.391399999999997</v>
      </c>
      <c r="E97" s="34">
        <f>IF(SUM('Total Number of Participants'!B97:D97)&gt;0,'Food Costs'!E97/SUM('Total Number of Participants'!B97:D97)," ")</f>
        <v>51.363077490984466</v>
      </c>
    </row>
    <row r="98" spans="1:5" ht="12" customHeight="1" x14ac:dyDescent="0.2">
      <c r="A98" s="8" t="str">
        <f>'Pregnant Women Participating'!A98</f>
        <v>Northern Marianas</v>
      </c>
      <c r="B98" s="34">
        <v>74.163899999999998</v>
      </c>
      <c r="C98" s="35">
        <v>100.49760000000001</v>
      </c>
      <c r="D98" s="35">
        <v>86.397199999999998</v>
      </c>
      <c r="E98" s="34">
        <f>IF(SUM('Total Number of Participants'!B98:D98)&gt;0,'Food Costs'!E98/SUM('Total Number of Participants'!B98:D98)," ")</f>
        <v>86.987720234917248</v>
      </c>
    </row>
    <row r="99" spans="1:5" ht="12" customHeight="1" x14ac:dyDescent="0.2">
      <c r="A99" s="8" t="str">
        <f>'Pregnant Women Participating'!A99</f>
        <v>Inter-Tribal Council, NV</v>
      </c>
      <c r="B99" s="34">
        <v>53.652500000000003</v>
      </c>
      <c r="C99" s="35">
        <v>42.980600000000003</v>
      </c>
      <c r="D99" s="35">
        <v>47.159100000000002</v>
      </c>
      <c r="E99" s="34">
        <f>IF(SUM('Total Number of Participants'!B99:D99)&gt;0,'Food Costs'!E99/SUM('Total Number of Participants'!B99:D99)," ")</f>
        <v>47.855272727272727</v>
      </c>
    </row>
    <row r="100" spans="1:5" s="17" customFormat="1" ht="24.75" customHeight="1" x14ac:dyDescent="0.2">
      <c r="A100" s="14" t="str">
        <f>'Pregnant Women Participating'!A100</f>
        <v>Western Region</v>
      </c>
      <c r="B100" s="37">
        <v>62.717700000000001</v>
      </c>
      <c r="C100" s="37">
        <v>66.475399999999993</v>
      </c>
      <c r="D100" s="37">
        <v>64.051000000000002</v>
      </c>
      <c r="E100" s="44">
        <f>IF(SUM('Total Number of Participants'!B100:D100)&gt;0,'Food Costs'!E100/SUM('Total Number of Participants'!B100:D100)," ")</f>
        <v>64.405388440674542</v>
      </c>
    </row>
    <row r="101" spans="1:5" s="31" customFormat="1" ht="16.5" customHeight="1" thickBot="1" x14ac:dyDescent="0.25">
      <c r="A101" s="28" t="str">
        <f>'Pregnant Women Participating'!A101</f>
        <v>TOTAL</v>
      </c>
      <c r="B101" s="38">
        <v>50.633600000000001</v>
      </c>
      <c r="C101" s="39">
        <v>64.163200000000003</v>
      </c>
      <c r="D101" s="39">
        <v>64.540300000000002</v>
      </c>
      <c r="E101" s="45">
        <f>IF(SUM('Total Number of Participants'!B101:D101)&gt;0,'Food Costs'!E101/SUM('Total Number of Participants'!B101:D101)," ")</f>
        <v>59.698971140077226</v>
      </c>
    </row>
    <row r="102" spans="1:5" ht="12.75" customHeight="1" thickTop="1" x14ac:dyDescent="0.2">
      <c r="A102" s="9"/>
    </row>
    <row r="103" spans="1:5" x14ac:dyDescent="0.2">
      <c r="A103" s="9"/>
    </row>
    <row r="104" spans="1:5" customFormat="1" ht="12.75" x14ac:dyDescent="0.2">
      <c r="A104" s="10" t="s">
        <v>1</v>
      </c>
      <c r="B104" s="40"/>
      <c r="C104" s="40"/>
      <c r="D104" s="40"/>
      <c r="E104" s="40"/>
    </row>
    <row r="105" spans="1:5" ht="12.75" customHeight="1" x14ac:dyDescent="0.2"/>
    <row r="106" spans="1:5" ht="12.75" customHeight="1" x14ac:dyDescent="0.2"/>
    <row r="107" spans="1:5" ht="12.75" customHeight="1" x14ac:dyDescent="0.2"/>
    <row r="108" spans="1:5" ht="12.75" customHeight="1" x14ac:dyDescent="0.2"/>
    <row r="109" spans="1:5" ht="12.75" customHeight="1" x14ac:dyDescent="0.2"/>
    <row r="110" spans="1:5" ht="12.75" customHeight="1" x14ac:dyDescent="0.2"/>
    <row r="111" spans="1:5" ht="12.75" customHeight="1" x14ac:dyDescent="0.2"/>
    <row r="112" spans="1:5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pageSetUpPr fitToPage="1"/>
  </sheetPr>
  <dimension ref="A1:E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4" width="11.7109375" style="3" customWidth="1"/>
    <col min="5" max="5" width="13.7109375" style="3" customWidth="1"/>
    <col min="6" max="16384" width="9.140625" style="3"/>
  </cols>
  <sheetData>
    <row r="1" spans="1:5" ht="12" customHeight="1" x14ac:dyDescent="0.2">
      <c r="A1" s="10" t="s">
        <v>4</v>
      </c>
      <c r="B1" s="2"/>
      <c r="C1" s="2"/>
      <c r="D1" s="2"/>
    </row>
    <row r="2" spans="1:5" ht="12" customHeight="1" x14ac:dyDescent="0.2">
      <c r="A2" s="10" t="str">
        <f>'Pregnant Women Participating'!A2</f>
        <v>FISCAL YEAR 2026</v>
      </c>
      <c r="B2" s="2"/>
      <c r="C2" s="2"/>
      <c r="D2" s="2"/>
    </row>
    <row r="3" spans="1:5" ht="12" customHeight="1" x14ac:dyDescent="0.2">
      <c r="A3" s="1" t="str">
        <f>'Pregnant Women Participating'!A3</f>
        <v>Data as of March 13, 2026</v>
      </c>
      <c r="B3" s="2"/>
      <c r="C3" s="2"/>
      <c r="D3" s="2"/>
    </row>
    <row r="4" spans="1:5" ht="12" customHeight="1" x14ac:dyDescent="0.2">
      <c r="A4" s="2"/>
      <c r="B4" s="2"/>
      <c r="C4" s="2"/>
      <c r="D4" s="2"/>
    </row>
    <row r="5" spans="1:5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12" t="s">
        <v>23</v>
      </c>
    </row>
    <row r="6" spans="1:5" ht="12" customHeight="1" x14ac:dyDescent="0.2">
      <c r="A6" s="7" t="str">
        <f>'Pregnant Women Participating'!A6</f>
        <v>Connecticut</v>
      </c>
      <c r="B6" s="13">
        <v>2280677</v>
      </c>
      <c r="C6" s="4">
        <v>2876447</v>
      </c>
      <c r="D6" s="42">
        <v>4304350</v>
      </c>
      <c r="E6" s="13">
        <f t="shared" ref="E6:E101" si="0">IF(SUM(B6:D6)&gt;0,SUM(B6:D6)," ")</f>
        <v>9461474</v>
      </c>
    </row>
    <row r="7" spans="1:5" ht="12" customHeight="1" x14ac:dyDescent="0.2">
      <c r="A7" s="7" t="str">
        <f>'Pregnant Women Participating'!A7</f>
        <v>Maine</v>
      </c>
      <c r="B7" s="13">
        <v>1064039</v>
      </c>
      <c r="C7" s="4">
        <v>1095781</v>
      </c>
      <c r="D7" s="42">
        <v>1132307</v>
      </c>
      <c r="E7" s="13">
        <f t="shared" si="0"/>
        <v>3292127</v>
      </c>
    </row>
    <row r="8" spans="1:5" ht="12" customHeight="1" x14ac:dyDescent="0.2">
      <c r="A8" s="7" t="str">
        <f>'Pregnant Women Participating'!A8</f>
        <v>Massachusetts</v>
      </c>
      <c r="B8" s="13">
        <v>4521515</v>
      </c>
      <c r="C8" s="4">
        <v>8622321</v>
      </c>
      <c r="D8" s="42">
        <v>6503442</v>
      </c>
      <c r="E8" s="13">
        <f t="shared" si="0"/>
        <v>19647278</v>
      </c>
    </row>
    <row r="9" spans="1:5" ht="12" customHeight="1" x14ac:dyDescent="0.2">
      <c r="A9" s="7" t="str">
        <f>'Pregnant Women Participating'!A9</f>
        <v>New Hampshire</v>
      </c>
      <c r="B9" s="13">
        <v>617007</v>
      </c>
      <c r="C9" s="4">
        <v>552626</v>
      </c>
      <c r="D9" s="42">
        <v>531198</v>
      </c>
      <c r="E9" s="13">
        <f t="shared" si="0"/>
        <v>1700831</v>
      </c>
    </row>
    <row r="10" spans="1:5" ht="12" customHeight="1" x14ac:dyDescent="0.2">
      <c r="A10" s="7" t="str">
        <f>'Pregnant Women Participating'!A10</f>
        <v>New York</v>
      </c>
      <c r="B10" s="13">
        <v>35864727</v>
      </c>
      <c r="C10" s="4">
        <v>34412329</v>
      </c>
      <c r="D10" s="42">
        <v>34096301</v>
      </c>
      <c r="E10" s="13">
        <f t="shared" si="0"/>
        <v>104373357</v>
      </c>
    </row>
    <row r="11" spans="1:5" ht="12" customHeight="1" x14ac:dyDescent="0.2">
      <c r="A11" s="7" t="str">
        <f>'Pregnant Women Participating'!A11</f>
        <v>Rhode Island</v>
      </c>
      <c r="B11" s="13">
        <v>264000</v>
      </c>
      <c r="C11" s="4">
        <v>1017000</v>
      </c>
      <c r="D11" s="42">
        <v>1490000</v>
      </c>
      <c r="E11" s="13">
        <f t="shared" si="0"/>
        <v>2771000</v>
      </c>
    </row>
    <row r="12" spans="1:5" ht="12" customHeight="1" x14ac:dyDescent="0.2">
      <c r="A12" s="7" t="str">
        <f>'Pregnant Women Participating'!A12</f>
        <v>Vermont</v>
      </c>
      <c r="B12" s="13">
        <v>644000</v>
      </c>
      <c r="C12" s="4">
        <v>639000</v>
      </c>
      <c r="D12" s="42">
        <v>639000</v>
      </c>
      <c r="E12" s="13">
        <f t="shared" si="0"/>
        <v>1922000</v>
      </c>
    </row>
    <row r="13" spans="1:5" ht="12" customHeight="1" x14ac:dyDescent="0.2">
      <c r="A13" s="7" t="str">
        <f>'Pregnant Women Participating'!A13</f>
        <v>Virgin Islands</v>
      </c>
      <c r="B13" s="13">
        <v>164064</v>
      </c>
      <c r="C13" s="4">
        <v>250388</v>
      </c>
      <c r="D13" s="42">
        <v>243579</v>
      </c>
      <c r="E13" s="13">
        <f t="shared" si="0"/>
        <v>658031</v>
      </c>
    </row>
    <row r="14" spans="1:5" ht="12" customHeight="1" x14ac:dyDescent="0.2">
      <c r="A14" s="7" t="str">
        <f>'Pregnant Women Participating'!A14</f>
        <v>Pleasant Point, ME</v>
      </c>
      <c r="B14" s="13">
        <v>5895</v>
      </c>
      <c r="C14" s="4">
        <v>5894</v>
      </c>
      <c r="D14" s="42">
        <v>5894</v>
      </c>
      <c r="E14" s="13">
        <f t="shared" si="0"/>
        <v>17683</v>
      </c>
    </row>
    <row r="15" spans="1:5" s="17" customFormat="1" ht="24.75" customHeight="1" x14ac:dyDescent="0.2">
      <c r="A15" s="14" t="str">
        <f>'Pregnant Women Participating'!A15</f>
        <v>Northeast Region</v>
      </c>
      <c r="B15" s="16">
        <v>45425924</v>
      </c>
      <c r="C15" s="15">
        <v>49471786</v>
      </c>
      <c r="D15" s="41">
        <v>48946071</v>
      </c>
      <c r="E15" s="16">
        <f t="shared" si="0"/>
        <v>143843781</v>
      </c>
    </row>
    <row r="16" spans="1:5" ht="12" customHeight="1" x14ac:dyDescent="0.2">
      <c r="A16" s="7" t="str">
        <f>'Pregnant Women Participating'!A16</f>
        <v>Delaware</v>
      </c>
      <c r="B16" s="13">
        <v>1249000</v>
      </c>
      <c r="C16" s="4">
        <v>1181431</v>
      </c>
      <c r="D16" s="42">
        <v>1205203</v>
      </c>
      <c r="E16" s="13">
        <f t="shared" si="0"/>
        <v>3635634</v>
      </c>
    </row>
    <row r="17" spans="1:5" ht="12" customHeight="1" x14ac:dyDescent="0.2">
      <c r="A17" s="7" t="str">
        <f>'Pregnant Women Participating'!A17</f>
        <v>District of Columbia</v>
      </c>
      <c r="B17" s="13">
        <v>1002428</v>
      </c>
      <c r="C17" s="4">
        <v>136036</v>
      </c>
      <c r="D17" s="42">
        <v>944355</v>
      </c>
      <c r="E17" s="13">
        <f t="shared" si="0"/>
        <v>2082819</v>
      </c>
    </row>
    <row r="18" spans="1:5" ht="12" customHeight="1" x14ac:dyDescent="0.2">
      <c r="A18" s="7" t="str">
        <f>'Pregnant Women Participating'!A18</f>
        <v>Maryland</v>
      </c>
      <c r="B18" s="13">
        <v>6071751</v>
      </c>
      <c r="C18" s="4">
        <v>9692940</v>
      </c>
      <c r="D18" s="42">
        <v>7801414</v>
      </c>
      <c r="E18" s="13">
        <f t="shared" si="0"/>
        <v>23566105</v>
      </c>
    </row>
    <row r="19" spans="1:5" ht="12" customHeight="1" x14ac:dyDescent="0.2">
      <c r="A19" s="7" t="str">
        <f>'Pregnant Women Participating'!A19</f>
        <v>New Jersey</v>
      </c>
      <c r="B19" s="13">
        <v>12671624</v>
      </c>
      <c r="C19" s="4">
        <v>13343637</v>
      </c>
      <c r="D19" s="42">
        <v>13075129</v>
      </c>
      <c r="E19" s="13">
        <f t="shared" si="0"/>
        <v>39090390</v>
      </c>
    </row>
    <row r="20" spans="1:5" ht="12" customHeight="1" x14ac:dyDescent="0.2">
      <c r="A20" s="7" t="str">
        <f>'Pregnant Women Participating'!A20</f>
        <v>Pennsylvania</v>
      </c>
      <c r="B20" s="13">
        <v>13304416</v>
      </c>
      <c r="C20" s="4">
        <v>12758633</v>
      </c>
      <c r="D20" s="42">
        <v>12807261</v>
      </c>
      <c r="E20" s="13">
        <f t="shared" si="0"/>
        <v>38870310</v>
      </c>
    </row>
    <row r="21" spans="1:5" ht="12" customHeight="1" x14ac:dyDescent="0.2">
      <c r="A21" s="7" t="str">
        <f>'Pregnant Women Participating'!A21</f>
        <v>Puerto Rico</v>
      </c>
      <c r="B21" s="13">
        <v>14025166</v>
      </c>
      <c r="C21" s="4">
        <v>13355968</v>
      </c>
      <c r="D21" s="42">
        <v>13535502</v>
      </c>
      <c r="E21" s="13">
        <f t="shared" si="0"/>
        <v>40916636</v>
      </c>
    </row>
    <row r="22" spans="1:5" ht="12" customHeight="1" x14ac:dyDescent="0.2">
      <c r="A22" s="7" t="str">
        <f>'Pregnant Women Participating'!A22</f>
        <v>Virginia</v>
      </c>
      <c r="B22" s="13">
        <v>3564877</v>
      </c>
      <c r="C22" s="4">
        <v>5215412</v>
      </c>
      <c r="D22" s="42">
        <v>5547508</v>
      </c>
      <c r="E22" s="13">
        <f t="shared" si="0"/>
        <v>14327797</v>
      </c>
    </row>
    <row r="23" spans="1:5" ht="12" customHeight="1" x14ac:dyDescent="0.2">
      <c r="A23" s="7" t="str">
        <f>'Pregnant Women Participating'!A23</f>
        <v>West Virginia</v>
      </c>
      <c r="B23" s="13">
        <v>1882809</v>
      </c>
      <c r="C23" s="4">
        <v>2019391</v>
      </c>
      <c r="D23" s="42">
        <v>2031395</v>
      </c>
      <c r="E23" s="13">
        <f t="shared" si="0"/>
        <v>5933595</v>
      </c>
    </row>
    <row r="24" spans="1:5" s="17" customFormat="1" ht="24.75" customHeight="1" x14ac:dyDescent="0.2">
      <c r="A24" s="14" t="str">
        <f>'Pregnant Women Participating'!A24</f>
        <v>Mid-Atlantic Region</v>
      </c>
      <c r="B24" s="16">
        <v>53772071</v>
      </c>
      <c r="C24" s="15">
        <v>57703448</v>
      </c>
      <c r="D24" s="41">
        <v>56947767</v>
      </c>
      <c r="E24" s="16">
        <f t="shared" si="0"/>
        <v>168423286</v>
      </c>
    </row>
    <row r="25" spans="1:5" ht="12" customHeight="1" x14ac:dyDescent="0.2">
      <c r="A25" s="7" t="str">
        <f>'Pregnant Women Participating'!A25</f>
        <v>Alabama</v>
      </c>
      <c r="B25" s="13">
        <v>2932633</v>
      </c>
      <c r="C25" s="4">
        <v>7306651</v>
      </c>
      <c r="D25" s="42">
        <v>7290703</v>
      </c>
      <c r="E25" s="13">
        <f t="shared" si="0"/>
        <v>17529987</v>
      </c>
    </row>
    <row r="26" spans="1:5" ht="12" customHeight="1" x14ac:dyDescent="0.2">
      <c r="A26" s="7" t="str">
        <f>'Pregnant Women Participating'!A26</f>
        <v>Florida</v>
      </c>
      <c r="B26" s="13">
        <v>22679279</v>
      </c>
      <c r="C26" s="4">
        <v>29368252</v>
      </c>
      <c r="D26" s="42">
        <v>27985628</v>
      </c>
      <c r="E26" s="13">
        <f t="shared" si="0"/>
        <v>80033159</v>
      </c>
    </row>
    <row r="27" spans="1:5" ht="12" customHeight="1" x14ac:dyDescent="0.2">
      <c r="A27" s="7" t="str">
        <f>'Pregnant Women Participating'!A27</f>
        <v>Georgia</v>
      </c>
      <c r="B27" s="13">
        <v>10474297</v>
      </c>
      <c r="C27" s="4">
        <v>18865812</v>
      </c>
      <c r="D27" s="42">
        <v>15269839</v>
      </c>
      <c r="E27" s="13">
        <f t="shared" si="0"/>
        <v>44609948</v>
      </c>
    </row>
    <row r="28" spans="1:5" ht="12" customHeight="1" x14ac:dyDescent="0.2">
      <c r="A28" s="7" t="str">
        <f>'Pregnant Women Participating'!A28</f>
        <v>Kentucky</v>
      </c>
      <c r="B28" s="13">
        <v>4537318</v>
      </c>
      <c r="C28" s="4">
        <v>6418651</v>
      </c>
      <c r="D28" s="42">
        <v>8643951</v>
      </c>
      <c r="E28" s="13">
        <f t="shared" si="0"/>
        <v>19599920</v>
      </c>
    </row>
    <row r="29" spans="1:5" ht="12" customHeight="1" x14ac:dyDescent="0.2">
      <c r="A29" s="7" t="str">
        <f>'Pregnant Women Participating'!A29</f>
        <v>Mississippi</v>
      </c>
      <c r="B29" s="13">
        <v>701270</v>
      </c>
      <c r="C29" s="4">
        <v>2550014</v>
      </c>
      <c r="D29" s="42">
        <v>3436832</v>
      </c>
      <c r="E29" s="13">
        <f t="shared" si="0"/>
        <v>6688116</v>
      </c>
    </row>
    <row r="30" spans="1:5" ht="12" customHeight="1" x14ac:dyDescent="0.2">
      <c r="A30" s="7" t="str">
        <f>'Pregnant Women Participating'!A30</f>
        <v>North Carolina</v>
      </c>
      <c r="B30" s="13">
        <v>15736388</v>
      </c>
      <c r="C30" s="4">
        <v>14086314</v>
      </c>
      <c r="D30" s="42">
        <v>16457249</v>
      </c>
      <c r="E30" s="13">
        <f t="shared" si="0"/>
        <v>46279951</v>
      </c>
    </row>
    <row r="31" spans="1:5" ht="12" customHeight="1" x14ac:dyDescent="0.2">
      <c r="A31" s="7" t="str">
        <f>'Pregnant Women Participating'!A31</f>
        <v>South Carolina</v>
      </c>
      <c r="B31" s="13">
        <v>4483911</v>
      </c>
      <c r="C31" s="4">
        <v>6692548</v>
      </c>
      <c r="D31" s="42">
        <v>5576617</v>
      </c>
      <c r="E31" s="13">
        <f t="shared" si="0"/>
        <v>16753076</v>
      </c>
    </row>
    <row r="32" spans="1:5" ht="12" customHeight="1" x14ac:dyDescent="0.2">
      <c r="A32" s="7" t="str">
        <f>'Pregnant Women Participating'!A32</f>
        <v>Tennessee</v>
      </c>
      <c r="B32" s="13">
        <v>7256286</v>
      </c>
      <c r="C32" s="4">
        <v>11404645</v>
      </c>
      <c r="D32" s="42">
        <v>9083224</v>
      </c>
      <c r="E32" s="13">
        <f t="shared" si="0"/>
        <v>27744155</v>
      </c>
    </row>
    <row r="33" spans="1:5" ht="12" customHeight="1" x14ac:dyDescent="0.2">
      <c r="A33" s="7" t="str">
        <f>'Pregnant Women Participating'!A33</f>
        <v>Choctaw Indians, MS</v>
      </c>
      <c r="B33" s="13">
        <v>26920</v>
      </c>
      <c r="C33" s="4">
        <v>42885</v>
      </c>
      <c r="D33" s="42">
        <v>46472</v>
      </c>
      <c r="E33" s="13">
        <f t="shared" si="0"/>
        <v>116277</v>
      </c>
    </row>
    <row r="34" spans="1:5" ht="12" customHeight="1" x14ac:dyDescent="0.2">
      <c r="A34" s="7" t="str">
        <f>'Pregnant Women Participating'!A34</f>
        <v>Eastern Cherokee, NC</v>
      </c>
      <c r="B34" s="13">
        <v>25513</v>
      </c>
      <c r="C34" s="4">
        <v>19952</v>
      </c>
      <c r="D34" s="42">
        <v>27878</v>
      </c>
      <c r="E34" s="13">
        <f t="shared" si="0"/>
        <v>73343</v>
      </c>
    </row>
    <row r="35" spans="1:5" s="17" customFormat="1" ht="24.75" customHeight="1" x14ac:dyDescent="0.2">
      <c r="A35" s="14" t="str">
        <f>'Pregnant Women Participating'!A35</f>
        <v>Southeast Region</v>
      </c>
      <c r="B35" s="16">
        <v>68853815</v>
      </c>
      <c r="C35" s="15">
        <v>96755724</v>
      </c>
      <c r="D35" s="41">
        <v>93818393</v>
      </c>
      <c r="E35" s="16">
        <f t="shared" si="0"/>
        <v>259427932</v>
      </c>
    </row>
    <row r="36" spans="1:5" ht="12" customHeight="1" x14ac:dyDescent="0.2">
      <c r="A36" s="7" t="str">
        <f>'Pregnant Women Participating'!A36</f>
        <v>Illinois</v>
      </c>
      <c r="B36" s="13">
        <v>2284233</v>
      </c>
      <c r="C36" s="4">
        <v>11098067</v>
      </c>
      <c r="D36" s="42">
        <v>10695038</v>
      </c>
      <c r="E36" s="13">
        <f t="shared" si="0"/>
        <v>24077338</v>
      </c>
    </row>
    <row r="37" spans="1:5" ht="12" customHeight="1" x14ac:dyDescent="0.2">
      <c r="A37" s="7" t="str">
        <f>'Pregnant Women Participating'!A37</f>
        <v>Indiana</v>
      </c>
      <c r="B37" s="13">
        <v>10183793</v>
      </c>
      <c r="C37" s="4">
        <v>7549900</v>
      </c>
      <c r="D37" s="42">
        <v>10202932</v>
      </c>
      <c r="E37" s="13">
        <f t="shared" si="0"/>
        <v>27936625</v>
      </c>
    </row>
    <row r="38" spans="1:5" ht="12" customHeight="1" x14ac:dyDescent="0.2">
      <c r="A38" s="7" t="str">
        <f>'Pregnant Women Participating'!A38</f>
        <v>Iowa</v>
      </c>
      <c r="B38" s="13">
        <v>3445629</v>
      </c>
      <c r="C38" s="4">
        <v>3180965</v>
      </c>
      <c r="D38" s="42">
        <v>3193770</v>
      </c>
      <c r="E38" s="13">
        <f t="shared" si="0"/>
        <v>9820364</v>
      </c>
    </row>
    <row r="39" spans="1:5" ht="12" customHeight="1" x14ac:dyDescent="0.2">
      <c r="A39" s="7" t="str">
        <f>'Pregnant Women Participating'!A39</f>
        <v>Michigan</v>
      </c>
      <c r="B39" s="13">
        <v>7449818</v>
      </c>
      <c r="C39" s="4">
        <v>9073953</v>
      </c>
      <c r="D39" s="42">
        <v>10743628</v>
      </c>
      <c r="E39" s="13">
        <f t="shared" si="0"/>
        <v>27267399</v>
      </c>
    </row>
    <row r="40" spans="1:5" ht="12" customHeight="1" x14ac:dyDescent="0.2">
      <c r="A40" s="7" t="str">
        <f>'Pregnant Women Participating'!A40</f>
        <v>Minnesota</v>
      </c>
      <c r="B40" s="13">
        <v>5928393</v>
      </c>
      <c r="C40" s="4">
        <v>6332043</v>
      </c>
      <c r="D40" s="42">
        <v>5734615</v>
      </c>
      <c r="E40" s="13">
        <f t="shared" si="0"/>
        <v>17995051</v>
      </c>
    </row>
    <row r="41" spans="1:5" ht="12" customHeight="1" x14ac:dyDescent="0.2">
      <c r="A41" s="7" t="str">
        <f>'Pregnant Women Participating'!A41</f>
        <v>Ohio</v>
      </c>
      <c r="B41" s="13">
        <v>2456982</v>
      </c>
      <c r="C41" s="4">
        <v>10939885</v>
      </c>
      <c r="D41" s="42">
        <v>10622945</v>
      </c>
      <c r="E41" s="13">
        <f t="shared" si="0"/>
        <v>24019812</v>
      </c>
    </row>
    <row r="42" spans="1:5" ht="12" customHeight="1" x14ac:dyDescent="0.2">
      <c r="A42" s="7" t="str">
        <f>'Pregnant Women Participating'!A42</f>
        <v>Wisconsin</v>
      </c>
      <c r="B42" s="13">
        <v>2038663</v>
      </c>
      <c r="C42" s="4">
        <v>5328071</v>
      </c>
      <c r="D42" s="42">
        <v>4275717</v>
      </c>
      <c r="E42" s="13">
        <f t="shared" si="0"/>
        <v>11642451</v>
      </c>
    </row>
    <row r="43" spans="1:5" s="17" customFormat="1" ht="24.75" customHeight="1" x14ac:dyDescent="0.2">
      <c r="A43" s="14" t="str">
        <f>'Pregnant Women Participating'!A43</f>
        <v>Midwest Region</v>
      </c>
      <c r="B43" s="16">
        <v>33787511</v>
      </c>
      <c r="C43" s="15">
        <v>53502884</v>
      </c>
      <c r="D43" s="41">
        <v>55468645</v>
      </c>
      <c r="E43" s="16">
        <f t="shared" si="0"/>
        <v>142759040</v>
      </c>
    </row>
    <row r="44" spans="1:5" ht="12" customHeight="1" x14ac:dyDescent="0.2">
      <c r="A44" s="7" t="str">
        <f>'Pregnant Women Participating'!A44</f>
        <v>Arizona</v>
      </c>
      <c r="B44" s="13">
        <v>7256449</v>
      </c>
      <c r="C44" s="4">
        <v>10100025</v>
      </c>
      <c r="D44" s="42">
        <v>10020316</v>
      </c>
      <c r="E44" s="13">
        <f t="shared" si="0"/>
        <v>27376790</v>
      </c>
    </row>
    <row r="45" spans="1:5" ht="12" customHeight="1" x14ac:dyDescent="0.2">
      <c r="A45" s="7" t="str">
        <f>'Pregnant Women Participating'!A45</f>
        <v>Arkansas</v>
      </c>
      <c r="B45" s="13">
        <v>1661249</v>
      </c>
      <c r="C45" s="4">
        <v>2623905</v>
      </c>
      <c r="D45" s="42">
        <v>4277712</v>
      </c>
      <c r="E45" s="13">
        <f t="shared" si="0"/>
        <v>8562866</v>
      </c>
    </row>
    <row r="46" spans="1:5" ht="12" customHeight="1" x14ac:dyDescent="0.2">
      <c r="A46" s="7" t="str">
        <f>'Pregnant Women Participating'!A46</f>
        <v>Louisiana</v>
      </c>
      <c r="B46" s="13">
        <v>4189620</v>
      </c>
      <c r="C46" s="4">
        <v>8815272</v>
      </c>
      <c r="D46" s="42">
        <v>5600769</v>
      </c>
      <c r="E46" s="13">
        <f t="shared" si="0"/>
        <v>18605661</v>
      </c>
    </row>
    <row r="47" spans="1:5" ht="12" customHeight="1" x14ac:dyDescent="0.2">
      <c r="A47" s="7" t="str">
        <f>'Pregnant Women Participating'!A47</f>
        <v>New Mexico</v>
      </c>
      <c r="B47" s="13">
        <v>2448976</v>
      </c>
      <c r="C47" s="4">
        <v>2710323</v>
      </c>
      <c r="D47" s="42">
        <v>3347430</v>
      </c>
      <c r="E47" s="13">
        <f t="shared" si="0"/>
        <v>8506729</v>
      </c>
    </row>
    <row r="48" spans="1:5" ht="12" customHeight="1" x14ac:dyDescent="0.2">
      <c r="A48" s="7" t="str">
        <f>'Pregnant Women Participating'!A48</f>
        <v>Oklahoma</v>
      </c>
      <c r="B48" s="13">
        <v>4737646</v>
      </c>
      <c r="C48" s="4">
        <v>3960239</v>
      </c>
      <c r="D48" s="42">
        <v>4327186</v>
      </c>
      <c r="E48" s="13">
        <f t="shared" si="0"/>
        <v>13025071</v>
      </c>
    </row>
    <row r="49" spans="1:5" ht="12" customHeight="1" x14ac:dyDescent="0.2">
      <c r="A49" s="7" t="str">
        <f>'Pregnant Women Participating'!A49</f>
        <v>Texas</v>
      </c>
      <c r="B49" s="13">
        <v>25713055</v>
      </c>
      <c r="C49" s="4">
        <v>41419019</v>
      </c>
      <c r="D49" s="42">
        <v>37501569</v>
      </c>
      <c r="E49" s="13">
        <f t="shared" si="0"/>
        <v>104633643</v>
      </c>
    </row>
    <row r="50" spans="1:5" ht="12" customHeight="1" x14ac:dyDescent="0.2">
      <c r="A50" s="7" t="str">
        <f>'Pregnant Women Participating'!A50</f>
        <v>Utah</v>
      </c>
      <c r="B50" s="13">
        <v>2169968</v>
      </c>
      <c r="C50" s="4">
        <v>2630828</v>
      </c>
      <c r="D50" s="42">
        <v>3531032</v>
      </c>
      <c r="E50" s="13">
        <f t="shared" si="0"/>
        <v>8331828</v>
      </c>
    </row>
    <row r="51" spans="1:5" ht="12" customHeight="1" x14ac:dyDescent="0.2">
      <c r="A51" s="7" t="str">
        <f>'Pregnant Women Participating'!A51</f>
        <v>Inter-Tribal Council, AZ</v>
      </c>
      <c r="B51" s="13">
        <v>272919</v>
      </c>
      <c r="C51" s="4">
        <v>365148</v>
      </c>
      <c r="D51" s="42">
        <v>356617</v>
      </c>
      <c r="E51" s="13">
        <f t="shared" si="0"/>
        <v>994684</v>
      </c>
    </row>
    <row r="52" spans="1:5" ht="12" customHeight="1" x14ac:dyDescent="0.2">
      <c r="A52" s="7" t="str">
        <f>'Pregnant Women Participating'!A52</f>
        <v>Navajo Nation, AZ</v>
      </c>
      <c r="B52" s="13">
        <v>275272</v>
      </c>
      <c r="C52" s="4">
        <v>264272</v>
      </c>
      <c r="D52" s="42">
        <v>280503</v>
      </c>
      <c r="E52" s="13">
        <f t="shared" si="0"/>
        <v>820047</v>
      </c>
    </row>
    <row r="53" spans="1:5" ht="12" customHeight="1" x14ac:dyDescent="0.2">
      <c r="A53" s="7" t="str">
        <f>'Pregnant Women Participating'!A53</f>
        <v>Acoma, Canoncito &amp; Laguna, NM</v>
      </c>
      <c r="B53" s="13">
        <v>28054</v>
      </c>
      <c r="C53" s="4">
        <v>20466</v>
      </c>
      <c r="D53" s="42">
        <v>21000</v>
      </c>
      <c r="E53" s="13">
        <f t="shared" si="0"/>
        <v>69520</v>
      </c>
    </row>
    <row r="54" spans="1:5" ht="12" customHeight="1" x14ac:dyDescent="0.2">
      <c r="A54" s="7" t="str">
        <f>'Pregnant Women Participating'!A54</f>
        <v>Eight Northern Pueblos, NM</v>
      </c>
      <c r="B54" s="13">
        <v>20675</v>
      </c>
      <c r="C54" s="4">
        <v>20919</v>
      </c>
      <c r="D54" s="42">
        <v>24966</v>
      </c>
      <c r="E54" s="13">
        <f t="shared" si="0"/>
        <v>66560</v>
      </c>
    </row>
    <row r="55" spans="1:5" ht="12" customHeight="1" x14ac:dyDescent="0.2">
      <c r="A55" s="7" t="str">
        <f>'Pregnant Women Participating'!A55</f>
        <v>Five Sandoval Pueblos, NM</v>
      </c>
      <c r="B55" s="13">
        <v>15660</v>
      </c>
      <c r="C55" s="4">
        <v>15660</v>
      </c>
      <c r="D55" s="42">
        <v>16443</v>
      </c>
      <c r="E55" s="13">
        <f t="shared" si="0"/>
        <v>47763</v>
      </c>
    </row>
    <row r="56" spans="1:5" ht="12" customHeight="1" x14ac:dyDescent="0.2">
      <c r="A56" s="7" t="str">
        <f>'Pregnant Women Participating'!A56</f>
        <v>Isleta Pueblo, NM</v>
      </c>
      <c r="B56" s="13">
        <v>57645</v>
      </c>
      <c r="C56" s="4">
        <v>64965</v>
      </c>
      <c r="D56" s="42">
        <v>64695</v>
      </c>
      <c r="E56" s="13">
        <f t="shared" si="0"/>
        <v>187305</v>
      </c>
    </row>
    <row r="57" spans="1:5" ht="12" customHeight="1" x14ac:dyDescent="0.2">
      <c r="A57" s="7" t="str">
        <f>'Pregnant Women Participating'!A57</f>
        <v>San Felipe Pueblo, NM</v>
      </c>
      <c r="B57" s="13">
        <v>35288</v>
      </c>
      <c r="C57" s="4">
        <v>36095</v>
      </c>
      <c r="D57" s="42">
        <v>74082</v>
      </c>
      <c r="E57" s="13">
        <f t="shared" si="0"/>
        <v>145465</v>
      </c>
    </row>
    <row r="58" spans="1:5" ht="12" customHeight="1" x14ac:dyDescent="0.2">
      <c r="A58" s="7" t="str">
        <f>'Pregnant Women Participating'!A58</f>
        <v>Santo Domingo Tribe, NM</v>
      </c>
      <c r="B58" s="13">
        <v>20113</v>
      </c>
      <c r="C58" s="4">
        <v>22962</v>
      </c>
      <c r="D58" s="42">
        <v>23514</v>
      </c>
      <c r="E58" s="13">
        <f t="shared" si="0"/>
        <v>66589</v>
      </c>
    </row>
    <row r="59" spans="1:5" ht="12" customHeight="1" x14ac:dyDescent="0.2">
      <c r="A59" s="7" t="str">
        <f>'Pregnant Women Participating'!A59</f>
        <v>Zuni Pueblo, NM</v>
      </c>
      <c r="B59" s="13">
        <v>24120</v>
      </c>
      <c r="C59" s="4">
        <v>22186</v>
      </c>
      <c r="D59" s="42">
        <v>26920</v>
      </c>
      <c r="E59" s="13">
        <f t="shared" si="0"/>
        <v>73226</v>
      </c>
    </row>
    <row r="60" spans="1:5" ht="12" customHeight="1" x14ac:dyDescent="0.2">
      <c r="A60" s="7" t="str">
        <f>'Pregnant Women Participating'!A60</f>
        <v>Cherokee Nation, OK</v>
      </c>
      <c r="B60" s="13">
        <v>308768</v>
      </c>
      <c r="C60" s="4">
        <v>279352</v>
      </c>
      <c r="D60" s="42">
        <v>284339</v>
      </c>
      <c r="E60" s="13">
        <f t="shared" si="0"/>
        <v>872459</v>
      </c>
    </row>
    <row r="61" spans="1:5" ht="12" customHeight="1" x14ac:dyDescent="0.2">
      <c r="A61" s="7" t="str">
        <f>'Pregnant Women Participating'!A61</f>
        <v>Chickasaw Nation, OK</v>
      </c>
      <c r="B61" s="13">
        <v>233352</v>
      </c>
      <c r="C61" s="4">
        <v>189544</v>
      </c>
      <c r="D61" s="42">
        <v>209354</v>
      </c>
      <c r="E61" s="13">
        <f t="shared" si="0"/>
        <v>632250</v>
      </c>
    </row>
    <row r="62" spans="1:5" ht="12" customHeight="1" x14ac:dyDescent="0.2">
      <c r="A62" s="7" t="str">
        <f>'Pregnant Women Participating'!A62</f>
        <v>Choctaw Nation, OK</v>
      </c>
      <c r="B62" s="13">
        <v>160000</v>
      </c>
      <c r="C62" s="4">
        <v>160400</v>
      </c>
      <c r="D62" s="42">
        <v>161302</v>
      </c>
      <c r="E62" s="13">
        <f t="shared" si="0"/>
        <v>481702</v>
      </c>
    </row>
    <row r="63" spans="1:5" ht="12" customHeight="1" x14ac:dyDescent="0.2">
      <c r="A63" s="7" t="str">
        <f>'Pregnant Women Participating'!A63</f>
        <v>Citizen Potawatomi Nation, OK</v>
      </c>
      <c r="B63" s="13">
        <v>73781</v>
      </c>
      <c r="C63" s="4">
        <v>74021</v>
      </c>
      <c r="D63" s="42">
        <v>72903</v>
      </c>
      <c r="E63" s="13">
        <f t="shared" si="0"/>
        <v>220705</v>
      </c>
    </row>
    <row r="64" spans="1:5" ht="12" customHeight="1" x14ac:dyDescent="0.2">
      <c r="A64" s="7" t="str">
        <f>'Pregnant Women Participating'!A64</f>
        <v>Inter-Tribal Council, OK</v>
      </c>
      <c r="B64" s="13">
        <v>44832</v>
      </c>
      <c r="C64" s="4">
        <v>41557</v>
      </c>
      <c r="D64" s="42">
        <v>42150</v>
      </c>
      <c r="E64" s="13">
        <f t="shared" si="0"/>
        <v>128539</v>
      </c>
    </row>
    <row r="65" spans="1:5" ht="12" customHeight="1" x14ac:dyDescent="0.2">
      <c r="A65" s="7" t="str">
        <f>'Pregnant Women Participating'!A65</f>
        <v>Muscogee Creek Nation, OK</v>
      </c>
      <c r="B65" s="13">
        <v>79836</v>
      </c>
      <c r="C65" s="4">
        <v>82235</v>
      </c>
      <c r="D65" s="42">
        <v>73243</v>
      </c>
      <c r="E65" s="13">
        <f t="shared" si="0"/>
        <v>235314</v>
      </c>
    </row>
    <row r="66" spans="1:5" ht="12" customHeight="1" x14ac:dyDescent="0.2">
      <c r="A66" s="7" t="str">
        <f>'Pregnant Women Participating'!A66</f>
        <v>Osage Tribal Council, OK</v>
      </c>
      <c r="B66" s="13">
        <v>131000</v>
      </c>
      <c r="C66" s="4">
        <v>131250</v>
      </c>
      <c r="D66" s="42">
        <v>131500</v>
      </c>
      <c r="E66" s="13">
        <f t="shared" si="0"/>
        <v>393750</v>
      </c>
    </row>
    <row r="67" spans="1:5" ht="12" customHeight="1" x14ac:dyDescent="0.2">
      <c r="A67" s="7" t="str">
        <f>'Pregnant Women Participating'!A67</f>
        <v>Otoe-Missouria Tribe, OK</v>
      </c>
      <c r="B67" s="13">
        <v>25133</v>
      </c>
      <c r="C67" s="4">
        <v>24872</v>
      </c>
      <c r="D67" s="42">
        <v>24855</v>
      </c>
      <c r="E67" s="13">
        <f t="shared" si="0"/>
        <v>74860</v>
      </c>
    </row>
    <row r="68" spans="1:5" ht="12" customHeight="1" x14ac:dyDescent="0.2">
      <c r="A68" s="7" t="str">
        <f>'Pregnant Women Participating'!A68</f>
        <v>Wichita, Caddo &amp; Delaware (WCD), OK</v>
      </c>
      <c r="B68" s="13">
        <v>238000</v>
      </c>
      <c r="C68" s="4">
        <v>236000</v>
      </c>
      <c r="D68" s="42">
        <v>240000</v>
      </c>
      <c r="E68" s="13">
        <f t="shared" si="0"/>
        <v>714000</v>
      </c>
    </row>
    <row r="69" spans="1:5" s="17" customFormat="1" ht="24.75" customHeight="1" x14ac:dyDescent="0.2">
      <c r="A69" s="14" t="str">
        <f>'Pregnant Women Participating'!A69</f>
        <v>Southwest Region</v>
      </c>
      <c r="B69" s="16">
        <v>50221411</v>
      </c>
      <c r="C69" s="15">
        <v>74311515</v>
      </c>
      <c r="D69" s="41">
        <v>70734400</v>
      </c>
      <c r="E69" s="16">
        <f t="shared" si="0"/>
        <v>195267326</v>
      </c>
    </row>
    <row r="70" spans="1:5" ht="12" customHeight="1" x14ac:dyDescent="0.2">
      <c r="A70" s="7" t="str">
        <f>'Pregnant Women Participating'!A70</f>
        <v>Colorado</v>
      </c>
      <c r="B70" s="13">
        <v>5343803</v>
      </c>
      <c r="C70" s="4">
        <v>5316237</v>
      </c>
      <c r="D70" s="42">
        <v>5327772</v>
      </c>
      <c r="E70" s="13">
        <f t="shared" si="0"/>
        <v>15987812</v>
      </c>
    </row>
    <row r="71" spans="1:5" ht="12" customHeight="1" x14ac:dyDescent="0.2">
      <c r="A71" s="7" t="str">
        <f>'Pregnant Women Participating'!A71</f>
        <v>Kansas</v>
      </c>
      <c r="B71" s="13">
        <v>2039207</v>
      </c>
      <c r="C71" s="4">
        <v>3534677</v>
      </c>
      <c r="D71" s="42">
        <v>2673286</v>
      </c>
      <c r="E71" s="13">
        <f t="shared" si="0"/>
        <v>8247170</v>
      </c>
    </row>
    <row r="72" spans="1:5" ht="12" customHeight="1" x14ac:dyDescent="0.2">
      <c r="A72" s="7" t="str">
        <f>'Pregnant Women Participating'!A72</f>
        <v>Missouri</v>
      </c>
      <c r="B72" s="13">
        <v>540791</v>
      </c>
      <c r="C72" s="4">
        <v>398460</v>
      </c>
      <c r="D72" s="42">
        <v>7393790</v>
      </c>
      <c r="E72" s="13">
        <f t="shared" si="0"/>
        <v>8333041</v>
      </c>
    </row>
    <row r="73" spans="1:5" ht="12" customHeight="1" x14ac:dyDescent="0.2">
      <c r="A73" s="7" t="str">
        <f>'Pregnant Women Participating'!A73</f>
        <v>Montana</v>
      </c>
      <c r="B73" s="13">
        <v>676538</v>
      </c>
      <c r="C73" s="4">
        <v>738203</v>
      </c>
      <c r="D73" s="42">
        <v>766344</v>
      </c>
      <c r="E73" s="13">
        <f t="shared" si="0"/>
        <v>2181085</v>
      </c>
    </row>
    <row r="74" spans="1:5" ht="12" customHeight="1" x14ac:dyDescent="0.2">
      <c r="A74" s="7" t="str">
        <f>'Pregnant Women Participating'!A74</f>
        <v>Nebraska</v>
      </c>
      <c r="B74" s="13">
        <v>2096674</v>
      </c>
      <c r="C74" s="4">
        <v>1926163</v>
      </c>
      <c r="D74" s="42">
        <v>2155346</v>
      </c>
      <c r="E74" s="13">
        <f t="shared" si="0"/>
        <v>6178183</v>
      </c>
    </row>
    <row r="75" spans="1:5" ht="12" customHeight="1" x14ac:dyDescent="0.2">
      <c r="A75" s="7" t="str">
        <f>'Pregnant Women Participating'!A75</f>
        <v>North Dakota</v>
      </c>
      <c r="B75" s="13">
        <v>331628</v>
      </c>
      <c r="C75" s="4">
        <v>0</v>
      </c>
      <c r="D75" s="42">
        <v>814755</v>
      </c>
      <c r="E75" s="13">
        <f t="shared" si="0"/>
        <v>1146383</v>
      </c>
    </row>
    <row r="76" spans="1:5" ht="12" customHeight="1" x14ac:dyDescent="0.2">
      <c r="A76" s="7" t="str">
        <f>'Pregnant Women Participating'!A76</f>
        <v>South Dakota</v>
      </c>
      <c r="B76" s="13">
        <v>416077</v>
      </c>
      <c r="C76" s="4">
        <v>935955</v>
      </c>
      <c r="D76" s="42">
        <v>732754</v>
      </c>
      <c r="E76" s="13">
        <f t="shared" si="0"/>
        <v>2084786</v>
      </c>
    </row>
    <row r="77" spans="1:5" ht="12" customHeight="1" x14ac:dyDescent="0.2">
      <c r="A77" s="7" t="str">
        <f>'Pregnant Women Participating'!A77</f>
        <v>Wyoming</v>
      </c>
      <c r="B77" s="13">
        <v>469315</v>
      </c>
      <c r="C77" s="4">
        <v>430422</v>
      </c>
      <c r="D77" s="42">
        <v>451148</v>
      </c>
      <c r="E77" s="13">
        <f t="shared" si="0"/>
        <v>1350885</v>
      </c>
    </row>
    <row r="78" spans="1:5" ht="12" customHeight="1" x14ac:dyDescent="0.2">
      <c r="A78" s="7" t="str">
        <f>'Pregnant Women Participating'!A78</f>
        <v>Ute Mountain Ute Tribe, CO</v>
      </c>
      <c r="B78" s="13">
        <v>10418</v>
      </c>
      <c r="C78" s="4">
        <v>8692</v>
      </c>
      <c r="D78" s="42">
        <v>9603</v>
      </c>
      <c r="E78" s="13">
        <f t="shared" si="0"/>
        <v>28713</v>
      </c>
    </row>
    <row r="79" spans="1:5" ht="12" customHeight="1" x14ac:dyDescent="0.2">
      <c r="A79" s="7" t="str">
        <f>'Pregnant Women Participating'!A79</f>
        <v>Omaha Sioux, NE</v>
      </c>
      <c r="B79" s="13">
        <v>16012</v>
      </c>
      <c r="C79" s="4">
        <v>14102</v>
      </c>
      <c r="D79" s="42">
        <v>14360</v>
      </c>
      <c r="E79" s="13">
        <f t="shared" si="0"/>
        <v>44474</v>
      </c>
    </row>
    <row r="80" spans="1:5" ht="12" customHeight="1" x14ac:dyDescent="0.2">
      <c r="A80" s="7" t="str">
        <f>'Pregnant Women Participating'!A80</f>
        <v>Santee Sioux, NE</v>
      </c>
      <c r="B80" s="13">
        <v>5706</v>
      </c>
      <c r="C80" s="4">
        <v>4848</v>
      </c>
      <c r="D80" s="42">
        <v>4000</v>
      </c>
      <c r="E80" s="13">
        <f t="shared" si="0"/>
        <v>14554</v>
      </c>
    </row>
    <row r="81" spans="1:5" ht="12" customHeight="1" x14ac:dyDescent="0.2">
      <c r="A81" s="7" t="str">
        <f>'Pregnant Women Participating'!A81</f>
        <v>Winnebago Tribe, NE</v>
      </c>
      <c r="B81" s="13">
        <v>8313</v>
      </c>
      <c r="C81" s="4">
        <v>8932</v>
      </c>
      <c r="D81" s="42">
        <v>10320</v>
      </c>
      <c r="E81" s="13">
        <f t="shared" si="0"/>
        <v>27565</v>
      </c>
    </row>
    <row r="82" spans="1:5" ht="12" customHeight="1" x14ac:dyDescent="0.2">
      <c r="A82" s="7" t="str">
        <f>'Pregnant Women Participating'!A82</f>
        <v>Standing Rock Sioux Tribe, ND</v>
      </c>
      <c r="B82" s="13">
        <v>16483</v>
      </c>
      <c r="C82" s="4">
        <v>14258</v>
      </c>
      <c r="D82" s="42">
        <v>14811</v>
      </c>
      <c r="E82" s="13">
        <f t="shared" si="0"/>
        <v>45552</v>
      </c>
    </row>
    <row r="83" spans="1:5" ht="12" customHeight="1" x14ac:dyDescent="0.2">
      <c r="A83" s="7" t="str">
        <f>'Pregnant Women Participating'!A83</f>
        <v>Three Affiliated Tribes, ND</v>
      </c>
      <c r="B83" s="13">
        <v>7268</v>
      </c>
      <c r="C83" s="4">
        <v>7532</v>
      </c>
      <c r="D83" s="42">
        <v>6393</v>
      </c>
      <c r="E83" s="13">
        <f t="shared" si="0"/>
        <v>21193</v>
      </c>
    </row>
    <row r="84" spans="1:5" ht="12" customHeight="1" x14ac:dyDescent="0.2">
      <c r="A84" s="7" t="str">
        <f>'Pregnant Women Participating'!A84</f>
        <v>Cheyenne River Sioux, SD</v>
      </c>
      <c r="B84" s="13">
        <v>71946</v>
      </c>
      <c r="C84" s="4">
        <v>72612</v>
      </c>
      <c r="D84" s="42">
        <v>72612</v>
      </c>
      <c r="E84" s="13">
        <f t="shared" si="0"/>
        <v>217170</v>
      </c>
    </row>
    <row r="85" spans="1:5" ht="12" customHeight="1" x14ac:dyDescent="0.2">
      <c r="A85" s="7" t="str">
        <f>'Pregnant Women Participating'!A85</f>
        <v>Rosebud Sioux, SD</v>
      </c>
      <c r="B85" s="13">
        <v>24570</v>
      </c>
      <c r="C85" s="4">
        <v>10097</v>
      </c>
      <c r="D85" s="42">
        <v>59422</v>
      </c>
      <c r="E85" s="13">
        <f t="shared" si="0"/>
        <v>94089</v>
      </c>
    </row>
    <row r="86" spans="1:5" ht="12" customHeight="1" x14ac:dyDescent="0.2">
      <c r="A86" s="7" t="str">
        <f>'Pregnant Women Participating'!A86</f>
        <v>Northern Arapahoe, WY</v>
      </c>
      <c r="B86" s="13">
        <v>15702</v>
      </c>
      <c r="C86" s="4">
        <v>15114</v>
      </c>
      <c r="D86" s="42">
        <v>14954</v>
      </c>
      <c r="E86" s="13">
        <f t="shared" si="0"/>
        <v>45770</v>
      </c>
    </row>
    <row r="87" spans="1:5" ht="12" customHeight="1" x14ac:dyDescent="0.2">
      <c r="A87" s="7" t="str">
        <f>'Pregnant Women Participating'!A87</f>
        <v>Shoshone Tribe, WY</v>
      </c>
      <c r="B87" s="13">
        <v>18605</v>
      </c>
      <c r="C87" s="4">
        <v>14322</v>
      </c>
      <c r="D87" s="42">
        <v>12546</v>
      </c>
      <c r="E87" s="13">
        <f t="shared" si="0"/>
        <v>45473</v>
      </c>
    </row>
    <row r="88" spans="1:5" s="17" customFormat="1" ht="24.75" customHeight="1" x14ac:dyDescent="0.2">
      <c r="A88" s="14" t="str">
        <f>'Pregnant Women Participating'!A88</f>
        <v>Mountain Plains</v>
      </c>
      <c r="B88" s="16">
        <v>12109056</v>
      </c>
      <c r="C88" s="15">
        <v>13450626</v>
      </c>
      <c r="D88" s="41">
        <v>20534216</v>
      </c>
      <c r="E88" s="16">
        <f t="shared" si="0"/>
        <v>46093898</v>
      </c>
    </row>
    <row r="89" spans="1:5" ht="12" customHeight="1" x14ac:dyDescent="0.2">
      <c r="A89" s="8" t="str">
        <f>'Pregnant Women Participating'!A89</f>
        <v>Alaska</v>
      </c>
      <c r="B89" s="13">
        <v>1445950</v>
      </c>
      <c r="C89" s="4">
        <v>1419147</v>
      </c>
      <c r="D89" s="42">
        <v>1092905</v>
      </c>
      <c r="E89" s="13">
        <f t="shared" si="0"/>
        <v>3958002</v>
      </c>
    </row>
    <row r="90" spans="1:5" ht="12" customHeight="1" x14ac:dyDescent="0.2">
      <c r="A90" s="8" t="str">
        <f>'Pregnant Women Participating'!A90</f>
        <v>American Samoa</v>
      </c>
      <c r="B90" s="13">
        <v>410356</v>
      </c>
      <c r="C90" s="4">
        <v>399994</v>
      </c>
      <c r="D90" s="42">
        <v>398644</v>
      </c>
      <c r="E90" s="13">
        <f t="shared" si="0"/>
        <v>1208994</v>
      </c>
    </row>
    <row r="91" spans="1:5" ht="12" customHeight="1" x14ac:dyDescent="0.2">
      <c r="A91" s="8" t="str">
        <f>'Pregnant Women Participating'!A91</f>
        <v>California</v>
      </c>
      <c r="B91" s="13">
        <v>68144124</v>
      </c>
      <c r="C91" s="4">
        <v>68324039</v>
      </c>
      <c r="D91" s="42">
        <v>62933842</v>
      </c>
      <c r="E91" s="13">
        <f t="shared" si="0"/>
        <v>199402005</v>
      </c>
    </row>
    <row r="92" spans="1:5" ht="12" customHeight="1" x14ac:dyDescent="0.2">
      <c r="A92" s="8" t="str">
        <f>'Pregnant Women Participating'!A92</f>
        <v>Guam</v>
      </c>
      <c r="B92" s="13">
        <v>538714</v>
      </c>
      <c r="C92" s="4">
        <v>559341</v>
      </c>
      <c r="D92" s="42">
        <v>561715</v>
      </c>
      <c r="E92" s="13">
        <f t="shared" si="0"/>
        <v>1659770</v>
      </c>
    </row>
    <row r="93" spans="1:5" ht="12" customHeight="1" x14ac:dyDescent="0.2">
      <c r="A93" s="8" t="str">
        <f>'Pregnant Women Participating'!A93</f>
        <v>Hawaii</v>
      </c>
      <c r="B93" s="13">
        <v>1687556</v>
      </c>
      <c r="C93" s="4">
        <v>1785211</v>
      </c>
      <c r="D93" s="42">
        <v>2244474</v>
      </c>
      <c r="E93" s="13">
        <f t="shared" si="0"/>
        <v>5717241</v>
      </c>
    </row>
    <row r="94" spans="1:5" ht="12" customHeight="1" x14ac:dyDescent="0.2">
      <c r="A94" s="8" t="str">
        <f>'Pregnant Women Participating'!A94</f>
        <v>Idaho</v>
      </c>
      <c r="B94" s="13">
        <v>1369877</v>
      </c>
      <c r="C94" s="4">
        <v>1702288</v>
      </c>
      <c r="D94" s="42">
        <v>1765164</v>
      </c>
      <c r="E94" s="13">
        <f t="shared" si="0"/>
        <v>4837329</v>
      </c>
    </row>
    <row r="95" spans="1:5" ht="12" customHeight="1" x14ac:dyDescent="0.2">
      <c r="A95" s="8" t="str">
        <f>'Pregnant Women Participating'!A95</f>
        <v>Nevada</v>
      </c>
      <c r="B95" s="13">
        <v>3739847</v>
      </c>
      <c r="C95" s="4">
        <v>3548266</v>
      </c>
      <c r="D95" s="42">
        <v>3603943</v>
      </c>
      <c r="E95" s="13">
        <f t="shared" si="0"/>
        <v>10892056</v>
      </c>
    </row>
    <row r="96" spans="1:5" ht="12" customHeight="1" x14ac:dyDescent="0.2">
      <c r="A96" s="8" t="str">
        <f>'Pregnant Women Participating'!A96</f>
        <v>Oregon</v>
      </c>
      <c r="B96" s="13">
        <v>1619525</v>
      </c>
      <c r="C96" s="4">
        <v>4079793</v>
      </c>
      <c r="D96" s="42">
        <v>4821219</v>
      </c>
      <c r="E96" s="13">
        <f t="shared" si="0"/>
        <v>10520537</v>
      </c>
    </row>
    <row r="97" spans="1:5" ht="12" customHeight="1" x14ac:dyDescent="0.2">
      <c r="A97" s="8" t="str">
        <f>'Pregnant Women Participating'!A97</f>
        <v>Washington</v>
      </c>
      <c r="B97" s="13">
        <v>6537116</v>
      </c>
      <c r="C97" s="4">
        <v>7190569</v>
      </c>
      <c r="D97" s="42">
        <v>7978557</v>
      </c>
      <c r="E97" s="13">
        <f t="shared" si="0"/>
        <v>21706242</v>
      </c>
    </row>
    <row r="98" spans="1:5" ht="12" customHeight="1" x14ac:dyDescent="0.2">
      <c r="A98" s="8" t="str">
        <f>'Pregnant Women Participating'!A98</f>
        <v>Northern Marianas</v>
      </c>
      <c r="B98" s="13">
        <v>186374</v>
      </c>
      <c r="C98" s="4">
        <v>250641</v>
      </c>
      <c r="D98" s="42">
        <v>214697</v>
      </c>
      <c r="E98" s="13">
        <f t="shared" si="0"/>
        <v>651712</v>
      </c>
    </row>
    <row r="99" spans="1:5" ht="12" customHeight="1" x14ac:dyDescent="0.2">
      <c r="A99" s="8" t="str">
        <f>'Pregnant Women Participating'!A99</f>
        <v>Inter-Tribal Council, NV</v>
      </c>
      <c r="B99" s="13">
        <v>23929</v>
      </c>
      <c r="C99" s="4">
        <v>19943</v>
      </c>
      <c r="D99" s="42">
        <v>21929</v>
      </c>
      <c r="E99" s="13">
        <f t="shared" si="0"/>
        <v>65801</v>
      </c>
    </row>
    <row r="100" spans="1:5" s="17" customFormat="1" ht="24.75" customHeight="1" x14ac:dyDescent="0.2">
      <c r="A100" s="14" t="str">
        <f>'Pregnant Women Participating'!A100</f>
        <v>Western Region</v>
      </c>
      <c r="B100" s="16">
        <v>85703368</v>
      </c>
      <c r="C100" s="15">
        <v>89279232</v>
      </c>
      <c r="D100" s="41">
        <v>85637089</v>
      </c>
      <c r="E100" s="16">
        <f t="shared" si="0"/>
        <v>260619689</v>
      </c>
    </row>
    <row r="101" spans="1:5" s="31" customFormat="1" ht="16.5" customHeight="1" thickBot="1" x14ac:dyDescent="0.25">
      <c r="A101" s="28" t="str">
        <f>'Pregnant Women Participating'!A101</f>
        <v>TOTAL</v>
      </c>
      <c r="B101" s="29">
        <v>349873156</v>
      </c>
      <c r="C101" s="30">
        <v>434475215</v>
      </c>
      <c r="D101" s="43">
        <v>432086581</v>
      </c>
      <c r="E101" s="29">
        <f t="shared" si="0"/>
        <v>1216434952</v>
      </c>
    </row>
    <row r="102" spans="1:5" ht="12.75" customHeight="1" thickTop="1" x14ac:dyDescent="0.2">
      <c r="A102" s="9"/>
    </row>
    <row r="103" spans="1:5" x14ac:dyDescent="0.2">
      <c r="A103" s="9"/>
    </row>
    <row r="104" spans="1:5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4" width="11.7109375" style="3" customWidth="1"/>
    <col min="5" max="5" width="13.7109375" style="3" customWidth="1"/>
    <col min="6" max="16384" width="9.140625" style="3"/>
  </cols>
  <sheetData>
    <row r="1" spans="1:5" ht="12" customHeight="1" x14ac:dyDescent="0.2">
      <c r="A1" s="10" t="s">
        <v>38</v>
      </c>
      <c r="B1" s="2"/>
      <c r="C1" s="2"/>
      <c r="D1" s="2"/>
    </row>
    <row r="2" spans="1:5" ht="12" customHeight="1" x14ac:dyDescent="0.2">
      <c r="A2" s="10" t="str">
        <f>'Pregnant Women Participating'!A2</f>
        <v>FISCAL YEAR 2026</v>
      </c>
      <c r="B2" s="2"/>
      <c r="C2" s="2"/>
      <c r="D2" s="2"/>
    </row>
    <row r="3" spans="1:5" ht="12" customHeight="1" x14ac:dyDescent="0.2">
      <c r="A3" s="1" t="str">
        <f>'Pregnant Women Participating'!A3</f>
        <v>Data as of March 13, 2026</v>
      </c>
      <c r="B3" s="2"/>
      <c r="C3" s="2"/>
      <c r="D3" s="2"/>
    </row>
    <row r="4" spans="1:5" ht="12" customHeight="1" x14ac:dyDescent="0.2">
      <c r="A4" s="2"/>
      <c r="B4" s="2"/>
      <c r="C4" s="2"/>
      <c r="D4" s="2"/>
    </row>
    <row r="5" spans="1:5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12" t="s">
        <v>23</v>
      </c>
    </row>
    <row r="6" spans="1:5" ht="12" customHeight="1" x14ac:dyDescent="0.2">
      <c r="A6" s="7" t="str">
        <f>'Pregnant Women Participating'!A6</f>
        <v>Connecticut</v>
      </c>
      <c r="B6" s="13">
        <v>2317130</v>
      </c>
      <c r="C6" s="4">
        <v>1225552</v>
      </c>
      <c r="D6" s="42">
        <v>0</v>
      </c>
      <c r="E6" s="13">
        <f t="shared" ref="E6:E101" si="0">IF(SUM(B6:D6)&gt;0,SUM(B6:D6)," ")</f>
        <v>3542682</v>
      </c>
    </row>
    <row r="7" spans="1:5" ht="12" customHeight="1" x14ac:dyDescent="0.2">
      <c r="A7" s="7" t="str">
        <f>'Pregnant Women Participating'!A7</f>
        <v>Maine</v>
      </c>
      <c r="B7" s="13">
        <v>351460</v>
      </c>
      <c r="C7" s="4">
        <v>346704</v>
      </c>
      <c r="D7" s="42">
        <v>364792</v>
      </c>
      <c r="E7" s="13">
        <f t="shared" si="0"/>
        <v>1062956</v>
      </c>
    </row>
    <row r="8" spans="1:5" ht="12" customHeight="1" x14ac:dyDescent="0.2">
      <c r="A8" s="7" t="str">
        <f>'Pregnant Women Participating'!A8</f>
        <v>Massachusetts</v>
      </c>
      <c r="B8" s="13">
        <v>4716967</v>
      </c>
      <c r="C8" s="4">
        <v>0</v>
      </c>
      <c r="D8" s="42">
        <v>2451912</v>
      </c>
      <c r="E8" s="13">
        <f t="shared" si="0"/>
        <v>7168879</v>
      </c>
    </row>
    <row r="9" spans="1:5" ht="12" customHeight="1" x14ac:dyDescent="0.2">
      <c r="A9" s="7" t="str">
        <f>'Pregnant Women Participating'!A9</f>
        <v>New Hampshire</v>
      </c>
      <c r="B9" s="13">
        <v>204398</v>
      </c>
      <c r="C9" s="4">
        <v>199374</v>
      </c>
      <c r="D9" s="42">
        <v>226812</v>
      </c>
      <c r="E9" s="13">
        <f t="shared" si="0"/>
        <v>630584</v>
      </c>
    </row>
    <row r="10" spans="1:5" ht="12" customHeight="1" x14ac:dyDescent="0.2">
      <c r="A10" s="7" t="str">
        <f>'Pregnant Women Participating'!A10</f>
        <v>New York</v>
      </c>
      <c r="B10" s="13">
        <v>9219835</v>
      </c>
      <c r="C10" s="4">
        <v>9256627</v>
      </c>
      <c r="D10" s="42">
        <v>9747156</v>
      </c>
      <c r="E10" s="13">
        <f t="shared" si="0"/>
        <v>28223618</v>
      </c>
    </row>
    <row r="11" spans="1:5" ht="12" customHeight="1" x14ac:dyDescent="0.2">
      <c r="A11" s="7" t="str">
        <f>'Pregnant Women Participating'!A11</f>
        <v>Rhode Island</v>
      </c>
      <c r="B11" s="13">
        <v>1266070</v>
      </c>
      <c r="C11" s="4">
        <v>451654</v>
      </c>
      <c r="D11" s="42"/>
      <c r="E11" s="13">
        <f t="shared" si="0"/>
        <v>1717724</v>
      </c>
    </row>
    <row r="12" spans="1:5" ht="12" customHeight="1" x14ac:dyDescent="0.2">
      <c r="A12" s="7" t="str">
        <f>'Pregnant Women Participating'!A12</f>
        <v>Vermont</v>
      </c>
      <c r="B12" s="13">
        <v>280980</v>
      </c>
      <c r="C12" s="4">
        <v>145664</v>
      </c>
      <c r="D12" s="42"/>
      <c r="E12" s="13">
        <f t="shared" si="0"/>
        <v>426644</v>
      </c>
    </row>
    <row r="13" spans="1:5" ht="12" customHeight="1" x14ac:dyDescent="0.2">
      <c r="A13" s="7" t="str">
        <f>'Pregnant Women Participating'!A13</f>
        <v>Virgin Islands</v>
      </c>
      <c r="B13" s="13">
        <v>92696</v>
      </c>
      <c r="C13" s="4">
        <v>0</v>
      </c>
      <c r="D13" s="42">
        <v>43221</v>
      </c>
      <c r="E13" s="13">
        <f t="shared" si="0"/>
        <v>135917</v>
      </c>
    </row>
    <row r="14" spans="1:5" ht="12" customHeight="1" x14ac:dyDescent="0.2">
      <c r="A14" s="7" t="str">
        <f>'Pregnant Women Participating'!A14</f>
        <v>Pleasant Point, ME</v>
      </c>
      <c r="B14" s="13">
        <v>0</v>
      </c>
      <c r="C14" s="4"/>
      <c r="D14" s="42"/>
      <c r="E14" s="13" t="str">
        <f t="shared" si="0"/>
        <v xml:space="preserve"> </v>
      </c>
    </row>
    <row r="15" spans="1:5" s="17" customFormat="1" ht="24.75" customHeight="1" x14ac:dyDescent="0.2">
      <c r="A15" s="14" t="str">
        <f>'Pregnant Women Participating'!A15</f>
        <v>Northeast Region</v>
      </c>
      <c r="B15" s="16">
        <v>18449536</v>
      </c>
      <c r="C15" s="15">
        <v>11625575</v>
      </c>
      <c r="D15" s="41">
        <v>12833893</v>
      </c>
      <c r="E15" s="16">
        <f t="shared" si="0"/>
        <v>42909004</v>
      </c>
    </row>
    <row r="16" spans="1:5" ht="12" customHeight="1" x14ac:dyDescent="0.2">
      <c r="A16" s="7" t="str">
        <f>'Pregnant Women Participating'!A16</f>
        <v>Delaware</v>
      </c>
      <c r="B16" s="13">
        <v>398568</v>
      </c>
      <c r="C16" s="4">
        <v>393060</v>
      </c>
      <c r="D16" s="42">
        <v>417686</v>
      </c>
      <c r="E16" s="13">
        <f t="shared" si="0"/>
        <v>1209314</v>
      </c>
    </row>
    <row r="17" spans="1:5" ht="12" customHeight="1" x14ac:dyDescent="0.2">
      <c r="A17" s="7" t="str">
        <f>'Pregnant Women Participating'!A17</f>
        <v>District of Columbia</v>
      </c>
      <c r="B17" s="13">
        <v>0</v>
      </c>
      <c r="C17" s="4">
        <v>703005</v>
      </c>
      <c r="D17" s="42">
        <v>0</v>
      </c>
      <c r="E17" s="13">
        <f t="shared" si="0"/>
        <v>703005</v>
      </c>
    </row>
    <row r="18" spans="1:5" ht="12" customHeight="1" x14ac:dyDescent="0.2">
      <c r="A18" s="7" t="str">
        <f>'Pregnant Women Participating'!A18</f>
        <v>Maryland</v>
      </c>
      <c r="B18" s="13">
        <v>4020771</v>
      </c>
      <c r="C18" s="4">
        <v>0</v>
      </c>
      <c r="D18" s="42">
        <v>1870837</v>
      </c>
      <c r="E18" s="13">
        <f t="shared" si="0"/>
        <v>5891608</v>
      </c>
    </row>
    <row r="19" spans="1:5" ht="12" customHeight="1" x14ac:dyDescent="0.2">
      <c r="A19" s="7" t="str">
        <f>'Pregnant Women Participating'!A19</f>
        <v>New Jersey</v>
      </c>
      <c r="B19" s="13">
        <v>3074884</v>
      </c>
      <c r="C19" s="4">
        <v>2996182</v>
      </c>
      <c r="D19" s="42">
        <v>3128871</v>
      </c>
      <c r="E19" s="13">
        <f t="shared" si="0"/>
        <v>9199937</v>
      </c>
    </row>
    <row r="20" spans="1:5" ht="12" customHeight="1" x14ac:dyDescent="0.2">
      <c r="A20" s="7" t="str">
        <f>'Pregnant Women Participating'!A20</f>
        <v>Pennsylvania</v>
      </c>
      <c r="B20" s="13">
        <v>3703029</v>
      </c>
      <c r="C20" s="4">
        <v>3528867</v>
      </c>
      <c r="D20" s="42">
        <v>3647444</v>
      </c>
      <c r="E20" s="13">
        <f t="shared" si="0"/>
        <v>10879340</v>
      </c>
    </row>
    <row r="21" spans="1:5" ht="12" customHeight="1" x14ac:dyDescent="0.2">
      <c r="A21" s="7" t="str">
        <f>'Pregnant Women Participating'!A21</f>
        <v>Puerto Rico</v>
      </c>
      <c r="B21" s="13">
        <v>346573</v>
      </c>
      <c r="C21" s="4">
        <v>347975</v>
      </c>
      <c r="D21" s="42">
        <v>346224</v>
      </c>
      <c r="E21" s="13">
        <f t="shared" si="0"/>
        <v>1040772</v>
      </c>
    </row>
    <row r="22" spans="1:5" ht="12" customHeight="1" x14ac:dyDescent="0.2">
      <c r="A22" s="7" t="str">
        <f>'Pregnant Women Participating'!A22</f>
        <v>Virginia</v>
      </c>
      <c r="B22" s="13">
        <v>4629060</v>
      </c>
      <c r="C22" s="4">
        <v>2369464</v>
      </c>
      <c r="D22" s="42">
        <v>2139621</v>
      </c>
      <c r="E22" s="13">
        <f t="shared" si="0"/>
        <v>9138145</v>
      </c>
    </row>
    <row r="23" spans="1:5" ht="12" customHeight="1" x14ac:dyDescent="0.2">
      <c r="A23" s="7" t="str">
        <f>'Pregnant Women Participating'!A23</f>
        <v>West Virginia</v>
      </c>
      <c r="B23" s="13">
        <v>1196637</v>
      </c>
      <c r="C23" s="4">
        <v>644899</v>
      </c>
      <c r="D23" s="42">
        <v>0</v>
      </c>
      <c r="E23" s="13">
        <f t="shared" si="0"/>
        <v>1841536</v>
      </c>
    </row>
    <row r="24" spans="1:5" s="17" customFormat="1" ht="24.75" customHeight="1" x14ac:dyDescent="0.2">
      <c r="A24" s="14" t="str">
        <f>'Pregnant Women Participating'!A24</f>
        <v>Mid-Atlantic Region</v>
      </c>
      <c r="B24" s="16">
        <v>17369522</v>
      </c>
      <c r="C24" s="15">
        <v>10983452</v>
      </c>
      <c r="D24" s="41">
        <v>11550683</v>
      </c>
      <c r="E24" s="16">
        <f t="shared" si="0"/>
        <v>39903657</v>
      </c>
    </row>
    <row r="25" spans="1:5" ht="12" customHeight="1" x14ac:dyDescent="0.2">
      <c r="A25" s="7" t="str">
        <f>'Pregnant Women Participating'!A25</f>
        <v>Alabama</v>
      </c>
      <c r="B25" s="13">
        <v>6173798</v>
      </c>
      <c r="C25" s="4">
        <v>0</v>
      </c>
      <c r="D25" s="42">
        <v>3117326</v>
      </c>
      <c r="E25" s="13">
        <f t="shared" si="0"/>
        <v>9291124</v>
      </c>
    </row>
    <row r="26" spans="1:5" ht="12" customHeight="1" x14ac:dyDescent="0.2">
      <c r="A26" s="7" t="str">
        <f>'Pregnant Women Participating'!A26</f>
        <v>Florida</v>
      </c>
      <c r="B26" s="13">
        <v>15626910</v>
      </c>
      <c r="C26" s="4">
        <v>7921883</v>
      </c>
      <c r="D26" s="42">
        <v>11996128</v>
      </c>
      <c r="E26" s="13">
        <f t="shared" si="0"/>
        <v>35544921</v>
      </c>
    </row>
    <row r="27" spans="1:5" ht="12" customHeight="1" x14ac:dyDescent="0.2">
      <c r="A27" s="7" t="str">
        <f>'Pregnant Women Participating'!A27</f>
        <v>Georgia</v>
      </c>
      <c r="B27" s="13">
        <v>8926077</v>
      </c>
      <c r="C27" s="4">
        <v>0</v>
      </c>
      <c r="D27" s="42">
        <v>4043037</v>
      </c>
      <c r="E27" s="13">
        <f t="shared" si="0"/>
        <v>12969114</v>
      </c>
    </row>
    <row r="28" spans="1:5" ht="12" customHeight="1" x14ac:dyDescent="0.2">
      <c r="A28" s="7" t="str">
        <f>'Pregnant Women Participating'!A28</f>
        <v>Kentucky</v>
      </c>
      <c r="B28" s="13">
        <v>4453197</v>
      </c>
      <c r="C28" s="4">
        <v>2138791</v>
      </c>
      <c r="D28" s="42">
        <v>0</v>
      </c>
      <c r="E28" s="13">
        <f t="shared" si="0"/>
        <v>6591988</v>
      </c>
    </row>
    <row r="29" spans="1:5" ht="12" customHeight="1" x14ac:dyDescent="0.2">
      <c r="A29" s="7" t="str">
        <f>'Pregnant Women Participating'!A29</f>
        <v>Mississippi</v>
      </c>
      <c r="B29" s="13">
        <v>3378323</v>
      </c>
      <c r="C29" s="4">
        <v>2084962</v>
      </c>
      <c r="D29" s="42">
        <v>1569213</v>
      </c>
      <c r="E29" s="13">
        <f t="shared" si="0"/>
        <v>7032498</v>
      </c>
    </row>
    <row r="30" spans="1:5" ht="12" customHeight="1" x14ac:dyDescent="0.2">
      <c r="A30" s="7" t="str">
        <f>'Pregnant Women Participating'!A30</f>
        <v>North Carolina</v>
      </c>
      <c r="B30" s="13">
        <v>3691464</v>
      </c>
      <c r="C30" s="4">
        <v>3707394</v>
      </c>
      <c r="D30" s="42">
        <v>2015079</v>
      </c>
      <c r="E30" s="13">
        <f t="shared" si="0"/>
        <v>9413937</v>
      </c>
    </row>
    <row r="31" spans="1:5" ht="12" customHeight="1" x14ac:dyDescent="0.2">
      <c r="A31" s="7" t="str">
        <f>'Pregnant Women Participating'!A31</f>
        <v>South Carolina</v>
      </c>
      <c r="B31" s="13">
        <v>3135614</v>
      </c>
      <c r="C31" s="4">
        <v>0</v>
      </c>
      <c r="D31" s="42">
        <v>1623548</v>
      </c>
      <c r="E31" s="13">
        <f t="shared" si="0"/>
        <v>4759162</v>
      </c>
    </row>
    <row r="32" spans="1:5" ht="12" customHeight="1" x14ac:dyDescent="0.2">
      <c r="A32" s="7" t="str">
        <f>'Pregnant Women Participating'!A32</f>
        <v>Tennessee</v>
      </c>
      <c r="B32" s="13">
        <v>6219568</v>
      </c>
      <c r="C32" s="4">
        <v>0</v>
      </c>
      <c r="D32" s="42">
        <v>3283784</v>
      </c>
      <c r="E32" s="13">
        <f t="shared" si="0"/>
        <v>9503352</v>
      </c>
    </row>
    <row r="33" spans="1:5" ht="12" customHeight="1" x14ac:dyDescent="0.2">
      <c r="A33" s="7" t="str">
        <f>'Pregnant Women Participating'!A33</f>
        <v>Choctaw Indians, MS</v>
      </c>
      <c r="B33" s="13">
        <v>19345</v>
      </c>
      <c r="C33" s="4"/>
      <c r="D33" s="42"/>
      <c r="E33" s="13">
        <f t="shared" si="0"/>
        <v>19345</v>
      </c>
    </row>
    <row r="34" spans="1:5" ht="12" customHeight="1" x14ac:dyDescent="0.2">
      <c r="A34" s="7" t="str">
        <f>'Pregnant Women Participating'!A34</f>
        <v>Eastern Cherokee, NC</v>
      </c>
      <c r="B34" s="13">
        <v>5175</v>
      </c>
      <c r="C34" s="4">
        <v>5229</v>
      </c>
      <c r="D34" s="42">
        <v>3104</v>
      </c>
      <c r="E34" s="13">
        <f t="shared" si="0"/>
        <v>13508</v>
      </c>
    </row>
    <row r="35" spans="1:5" s="17" customFormat="1" ht="24.75" customHeight="1" x14ac:dyDescent="0.2">
      <c r="A35" s="14" t="str">
        <f>'Pregnant Women Participating'!A35</f>
        <v>Southeast Region</v>
      </c>
      <c r="B35" s="16">
        <v>51629471</v>
      </c>
      <c r="C35" s="15">
        <v>15858259</v>
      </c>
      <c r="D35" s="41">
        <v>27651219</v>
      </c>
      <c r="E35" s="16">
        <f t="shared" si="0"/>
        <v>95138949</v>
      </c>
    </row>
    <row r="36" spans="1:5" ht="12" customHeight="1" x14ac:dyDescent="0.2">
      <c r="A36" s="7" t="str">
        <f>'Pregnant Women Participating'!A36</f>
        <v>Illinois</v>
      </c>
      <c r="B36" s="13">
        <v>10083890</v>
      </c>
      <c r="C36" s="4">
        <v>0</v>
      </c>
      <c r="D36" s="42">
        <v>5281312</v>
      </c>
      <c r="E36" s="13">
        <f t="shared" si="0"/>
        <v>15365202</v>
      </c>
    </row>
    <row r="37" spans="1:5" ht="12" customHeight="1" x14ac:dyDescent="0.2">
      <c r="A37" s="7" t="str">
        <f>'Pregnant Women Participating'!A37</f>
        <v>Indiana</v>
      </c>
      <c r="B37" s="13">
        <v>2735233</v>
      </c>
      <c r="C37" s="4">
        <v>2705648</v>
      </c>
      <c r="D37" s="42">
        <v>2842675</v>
      </c>
      <c r="E37" s="13">
        <f t="shared" si="0"/>
        <v>8283556</v>
      </c>
    </row>
    <row r="38" spans="1:5" ht="12" customHeight="1" x14ac:dyDescent="0.2">
      <c r="A38" s="7" t="str">
        <f>'Pregnant Women Participating'!A38</f>
        <v>Iowa</v>
      </c>
      <c r="B38" s="13">
        <v>1598675</v>
      </c>
      <c r="C38" s="4">
        <v>1597059</v>
      </c>
      <c r="D38" s="42">
        <v>1605982</v>
      </c>
      <c r="E38" s="13">
        <f t="shared" si="0"/>
        <v>4801716</v>
      </c>
    </row>
    <row r="39" spans="1:5" ht="12" customHeight="1" x14ac:dyDescent="0.2">
      <c r="A39" s="7" t="str">
        <f>'Pregnant Women Participating'!A39</f>
        <v>Michigan</v>
      </c>
      <c r="B39" s="13">
        <v>6838256</v>
      </c>
      <c r="C39" s="4">
        <v>3305743</v>
      </c>
      <c r="D39" s="42">
        <v>3543922</v>
      </c>
      <c r="E39" s="13">
        <f t="shared" si="0"/>
        <v>13687921</v>
      </c>
    </row>
    <row r="40" spans="1:5" ht="12" customHeight="1" x14ac:dyDescent="0.2">
      <c r="A40" s="7" t="str">
        <f>'Pregnant Women Participating'!A40</f>
        <v>Minnesota</v>
      </c>
      <c r="B40" s="13">
        <v>2581725</v>
      </c>
      <c r="C40" s="4">
        <v>1806082</v>
      </c>
      <c r="D40" s="42">
        <v>2446248</v>
      </c>
      <c r="E40" s="13">
        <f t="shared" si="0"/>
        <v>6834055</v>
      </c>
    </row>
    <row r="41" spans="1:5" ht="12" customHeight="1" x14ac:dyDescent="0.2">
      <c r="A41" s="7" t="str">
        <f>'Pregnant Women Participating'!A41</f>
        <v>Ohio</v>
      </c>
      <c r="B41" s="13">
        <v>13393387</v>
      </c>
      <c r="C41" s="4">
        <v>4319478</v>
      </c>
      <c r="D41" s="42">
        <v>0</v>
      </c>
      <c r="E41" s="13">
        <f t="shared" si="0"/>
        <v>17712865</v>
      </c>
    </row>
    <row r="42" spans="1:5" ht="12" customHeight="1" x14ac:dyDescent="0.2">
      <c r="A42" s="7" t="str">
        <f>'Pregnant Women Participating'!A42</f>
        <v>Wisconsin</v>
      </c>
      <c r="B42" s="13">
        <v>4568854</v>
      </c>
      <c r="C42" s="4">
        <v>2261906</v>
      </c>
      <c r="D42" s="42">
        <v>0</v>
      </c>
      <c r="E42" s="13">
        <f t="shared" si="0"/>
        <v>6830760</v>
      </c>
    </row>
    <row r="43" spans="1:5" s="17" customFormat="1" ht="24.75" customHeight="1" x14ac:dyDescent="0.2">
      <c r="A43" s="14" t="str">
        <f>'Pregnant Women Participating'!A43</f>
        <v>Midwest Region</v>
      </c>
      <c r="B43" s="16">
        <v>41800020</v>
      </c>
      <c r="C43" s="15">
        <v>15995916</v>
      </c>
      <c r="D43" s="41">
        <v>15720139</v>
      </c>
      <c r="E43" s="16">
        <f t="shared" si="0"/>
        <v>73516075</v>
      </c>
    </row>
    <row r="44" spans="1:5" ht="12" customHeight="1" x14ac:dyDescent="0.2">
      <c r="A44" s="7" t="str">
        <f>'Pregnant Women Participating'!A44</f>
        <v>Arizona</v>
      </c>
      <c r="B44" s="13">
        <v>4632607</v>
      </c>
      <c r="C44" s="4">
        <v>2410163</v>
      </c>
      <c r="D44" s="42">
        <v>0</v>
      </c>
      <c r="E44" s="13">
        <f t="shared" si="0"/>
        <v>7042770</v>
      </c>
    </row>
    <row r="45" spans="1:5" ht="12" customHeight="1" x14ac:dyDescent="0.2">
      <c r="A45" s="7" t="str">
        <f>'Pregnant Women Participating'!A45</f>
        <v>Arkansas</v>
      </c>
      <c r="B45" s="13">
        <v>2459496</v>
      </c>
      <c r="C45" s="4">
        <v>1253193</v>
      </c>
      <c r="D45" s="42">
        <v>0</v>
      </c>
      <c r="E45" s="13">
        <f t="shared" si="0"/>
        <v>3712689</v>
      </c>
    </row>
    <row r="46" spans="1:5" ht="12" customHeight="1" x14ac:dyDescent="0.2">
      <c r="A46" s="7" t="str">
        <f>'Pregnant Women Participating'!A46</f>
        <v>Louisiana</v>
      </c>
      <c r="B46" s="13">
        <v>4926605</v>
      </c>
      <c r="C46" s="4">
        <v>0</v>
      </c>
      <c r="D46" s="42">
        <v>2448081</v>
      </c>
      <c r="E46" s="13">
        <f t="shared" si="0"/>
        <v>7374686</v>
      </c>
    </row>
    <row r="47" spans="1:5" ht="12" customHeight="1" x14ac:dyDescent="0.2">
      <c r="A47" s="7" t="str">
        <f>'Pregnant Women Participating'!A47</f>
        <v>New Mexico</v>
      </c>
      <c r="B47" s="13">
        <v>1290726</v>
      </c>
      <c r="C47" s="4">
        <v>655408</v>
      </c>
      <c r="D47" s="42">
        <v>16103</v>
      </c>
      <c r="E47" s="13">
        <f t="shared" si="0"/>
        <v>1962237</v>
      </c>
    </row>
    <row r="48" spans="1:5" ht="12" customHeight="1" x14ac:dyDescent="0.2">
      <c r="A48" s="7" t="str">
        <f>'Pregnant Women Participating'!A48</f>
        <v>Oklahoma</v>
      </c>
      <c r="B48" s="13">
        <v>1039977</v>
      </c>
      <c r="C48" s="4">
        <v>998722</v>
      </c>
      <c r="D48" s="42">
        <v>1096338</v>
      </c>
      <c r="E48" s="13">
        <f t="shared" si="0"/>
        <v>3135037</v>
      </c>
    </row>
    <row r="49" spans="1:5" ht="12" customHeight="1" x14ac:dyDescent="0.2">
      <c r="A49" s="7" t="str">
        <f>'Pregnant Women Participating'!A49</f>
        <v>Texas</v>
      </c>
      <c r="B49" s="13">
        <v>34845460</v>
      </c>
      <c r="C49" s="4">
        <v>19594050</v>
      </c>
      <c r="D49" s="42">
        <v>18828645</v>
      </c>
      <c r="E49" s="13">
        <f t="shared" si="0"/>
        <v>73268155</v>
      </c>
    </row>
    <row r="50" spans="1:5" ht="12" customHeight="1" x14ac:dyDescent="0.2">
      <c r="A50" s="7" t="str">
        <f>'Pregnant Women Participating'!A50</f>
        <v>Utah</v>
      </c>
      <c r="B50" s="13">
        <v>1222175</v>
      </c>
      <c r="C50" s="4">
        <v>610655</v>
      </c>
      <c r="D50" s="42">
        <v>0</v>
      </c>
      <c r="E50" s="13">
        <f t="shared" si="0"/>
        <v>1832830</v>
      </c>
    </row>
    <row r="51" spans="1:5" ht="12" customHeight="1" x14ac:dyDescent="0.2">
      <c r="A51" s="7" t="str">
        <f>'Pregnant Women Participating'!A51</f>
        <v>Inter-Tribal Council, AZ</v>
      </c>
      <c r="B51" s="13">
        <v>231366</v>
      </c>
      <c r="C51" s="4">
        <v>120197</v>
      </c>
      <c r="D51" s="42">
        <v>107339</v>
      </c>
      <c r="E51" s="13">
        <f t="shared" si="0"/>
        <v>458902</v>
      </c>
    </row>
    <row r="52" spans="1:5" ht="12" customHeight="1" x14ac:dyDescent="0.2">
      <c r="A52" s="7" t="str">
        <f>'Pregnant Women Participating'!A52</f>
        <v>Navajo Nation, AZ</v>
      </c>
      <c r="B52" s="13">
        <v>51831</v>
      </c>
      <c r="C52" s="4"/>
      <c r="D52" s="42"/>
      <c r="E52" s="13">
        <f t="shared" si="0"/>
        <v>51831</v>
      </c>
    </row>
    <row r="53" spans="1:5" ht="12" customHeight="1" x14ac:dyDescent="0.2">
      <c r="A53" s="7" t="str">
        <f>'Pregnant Women Participating'!A53</f>
        <v>Acoma, Canoncito &amp; Laguna, NM</v>
      </c>
      <c r="B53" s="13"/>
      <c r="C53" s="4"/>
      <c r="D53" s="42"/>
      <c r="E53" s="13" t="str">
        <f t="shared" si="0"/>
        <v xml:space="preserve"> </v>
      </c>
    </row>
    <row r="54" spans="1:5" ht="12" customHeight="1" x14ac:dyDescent="0.2">
      <c r="A54" s="7" t="str">
        <f>'Pregnant Women Participating'!A54</f>
        <v>Eight Northern Pueblos, NM</v>
      </c>
      <c r="B54" s="13">
        <v>0</v>
      </c>
      <c r="C54" s="4">
        <v>0</v>
      </c>
      <c r="D54" s="42"/>
      <c r="E54" s="13" t="str">
        <f t="shared" si="0"/>
        <v xml:space="preserve"> </v>
      </c>
    </row>
    <row r="55" spans="1:5" ht="12" customHeight="1" x14ac:dyDescent="0.2">
      <c r="A55" s="7" t="str">
        <f>'Pregnant Women Participating'!A55</f>
        <v>Five Sandoval Pueblos, NM</v>
      </c>
      <c r="B55" s="13">
        <v>0</v>
      </c>
      <c r="C55" s="4">
        <v>0</v>
      </c>
      <c r="D55" s="42">
        <v>0</v>
      </c>
      <c r="E55" s="13" t="str">
        <f t="shared" si="0"/>
        <v xml:space="preserve"> </v>
      </c>
    </row>
    <row r="56" spans="1:5" ht="12" customHeight="1" x14ac:dyDescent="0.2">
      <c r="A56" s="7" t="str">
        <f>'Pregnant Women Participating'!A56</f>
        <v>Isleta Pueblo, NM</v>
      </c>
      <c r="B56" s="13">
        <v>21013</v>
      </c>
      <c r="C56" s="4">
        <v>0</v>
      </c>
      <c r="D56" s="42">
        <v>10600</v>
      </c>
      <c r="E56" s="13">
        <f t="shared" si="0"/>
        <v>31613</v>
      </c>
    </row>
    <row r="57" spans="1:5" ht="12" customHeight="1" x14ac:dyDescent="0.2">
      <c r="A57" s="7" t="str">
        <f>'Pregnant Women Participating'!A57</f>
        <v>San Felipe Pueblo, NM</v>
      </c>
      <c r="B57" s="13">
        <v>0</v>
      </c>
      <c r="C57" s="4">
        <v>0</v>
      </c>
      <c r="D57" s="42"/>
      <c r="E57" s="13" t="str">
        <f t="shared" si="0"/>
        <v xml:space="preserve"> </v>
      </c>
    </row>
    <row r="58" spans="1:5" ht="12" customHeight="1" x14ac:dyDescent="0.2">
      <c r="A58" s="7" t="str">
        <f>'Pregnant Women Participating'!A58</f>
        <v>Santo Domingo Tribe, NM</v>
      </c>
      <c r="B58" s="13"/>
      <c r="C58" s="4"/>
      <c r="D58" s="42"/>
      <c r="E58" s="13" t="str">
        <f t="shared" si="0"/>
        <v xml:space="preserve"> </v>
      </c>
    </row>
    <row r="59" spans="1:5" ht="12" customHeight="1" x14ac:dyDescent="0.2">
      <c r="A59" s="7" t="str">
        <f>'Pregnant Women Participating'!A59</f>
        <v>Zuni Pueblo, NM</v>
      </c>
      <c r="B59" s="13">
        <v>2396</v>
      </c>
      <c r="C59" s="4">
        <v>2325</v>
      </c>
      <c r="D59" s="42">
        <v>0</v>
      </c>
      <c r="E59" s="13">
        <f t="shared" si="0"/>
        <v>4721</v>
      </c>
    </row>
    <row r="60" spans="1:5" ht="12" customHeight="1" x14ac:dyDescent="0.2">
      <c r="A60" s="7" t="str">
        <f>'Pregnant Women Participating'!A60</f>
        <v>Cherokee Nation, OK</v>
      </c>
      <c r="B60" s="13">
        <v>133399</v>
      </c>
      <c r="C60" s="4">
        <v>132490</v>
      </c>
      <c r="D60" s="42">
        <v>130821</v>
      </c>
      <c r="E60" s="13">
        <f t="shared" si="0"/>
        <v>396710</v>
      </c>
    </row>
    <row r="61" spans="1:5" ht="12" customHeight="1" x14ac:dyDescent="0.2">
      <c r="A61" s="7" t="str">
        <f>'Pregnant Women Participating'!A61</f>
        <v>Chickasaw Nation, OK</v>
      </c>
      <c r="B61" s="13">
        <v>101261</v>
      </c>
      <c r="C61" s="4">
        <v>0</v>
      </c>
      <c r="D61" s="42">
        <v>54202</v>
      </c>
      <c r="E61" s="13">
        <f t="shared" si="0"/>
        <v>155463</v>
      </c>
    </row>
    <row r="62" spans="1:5" ht="12" customHeight="1" x14ac:dyDescent="0.2">
      <c r="A62" s="7" t="str">
        <f>'Pregnant Women Participating'!A62</f>
        <v>Choctaw Nation, OK</v>
      </c>
      <c r="B62" s="13">
        <v>384699</v>
      </c>
      <c r="C62" s="4">
        <v>5233</v>
      </c>
      <c r="D62" s="42">
        <v>129480</v>
      </c>
      <c r="E62" s="13">
        <f t="shared" si="0"/>
        <v>519412</v>
      </c>
    </row>
    <row r="63" spans="1:5" ht="12" customHeight="1" x14ac:dyDescent="0.2">
      <c r="A63" s="7" t="str">
        <f>'Pregnant Women Participating'!A63</f>
        <v>Citizen Potawatomi Nation, OK</v>
      </c>
      <c r="B63" s="13">
        <v>20487</v>
      </c>
      <c r="C63" s="4">
        <v>19975</v>
      </c>
      <c r="D63" s="42">
        <v>20427</v>
      </c>
      <c r="E63" s="13">
        <f t="shared" si="0"/>
        <v>60889</v>
      </c>
    </row>
    <row r="64" spans="1:5" ht="12" customHeight="1" x14ac:dyDescent="0.2">
      <c r="A64" s="7" t="str">
        <f>'Pregnant Women Participating'!A64</f>
        <v>Inter-Tribal Council, OK</v>
      </c>
      <c r="B64" s="13">
        <v>2903</v>
      </c>
      <c r="C64" s="4">
        <v>3461</v>
      </c>
      <c r="D64" s="42">
        <v>3799</v>
      </c>
      <c r="E64" s="13">
        <f t="shared" si="0"/>
        <v>10163</v>
      </c>
    </row>
    <row r="65" spans="1:5" ht="12" customHeight="1" x14ac:dyDescent="0.2">
      <c r="A65" s="7" t="str">
        <f>'Pregnant Women Participating'!A65</f>
        <v>Muscogee Creek Nation, OK</v>
      </c>
      <c r="B65" s="13">
        <v>51505</v>
      </c>
      <c r="C65" s="4">
        <v>26677</v>
      </c>
      <c r="D65" s="42">
        <v>26359</v>
      </c>
      <c r="E65" s="13">
        <f t="shared" si="0"/>
        <v>104541</v>
      </c>
    </row>
    <row r="66" spans="1:5" ht="12" customHeight="1" x14ac:dyDescent="0.2">
      <c r="A66" s="7" t="str">
        <f>'Pregnant Women Participating'!A66</f>
        <v>Osage Tribal Council, OK</v>
      </c>
      <c r="B66" s="13">
        <v>105899</v>
      </c>
      <c r="C66" s="4">
        <v>52724</v>
      </c>
      <c r="D66" s="42"/>
      <c r="E66" s="13">
        <f t="shared" si="0"/>
        <v>158623</v>
      </c>
    </row>
    <row r="67" spans="1:5" ht="12" customHeight="1" x14ac:dyDescent="0.2">
      <c r="A67" s="7" t="str">
        <f>'Pregnant Women Participating'!A67</f>
        <v>Otoe-Missouria Tribe, OK</v>
      </c>
      <c r="B67" s="13"/>
      <c r="C67" s="4"/>
      <c r="D67" s="42"/>
      <c r="E67" s="13" t="str">
        <f t="shared" si="0"/>
        <v xml:space="preserve"> </v>
      </c>
    </row>
    <row r="68" spans="1:5" ht="12" customHeight="1" x14ac:dyDescent="0.2">
      <c r="A68" s="7" t="str">
        <f>'Pregnant Women Participating'!A68</f>
        <v>Wichita, Caddo &amp; Delaware (WCD), OK</v>
      </c>
      <c r="B68" s="13">
        <v>109152</v>
      </c>
      <c r="C68" s="4">
        <v>59335</v>
      </c>
      <c r="D68" s="42">
        <v>0</v>
      </c>
      <c r="E68" s="13">
        <f t="shared" si="0"/>
        <v>168487</v>
      </c>
    </row>
    <row r="69" spans="1:5" s="17" customFormat="1" ht="24.75" customHeight="1" x14ac:dyDescent="0.2">
      <c r="A69" s="14" t="str">
        <f>'Pregnant Women Participating'!A69</f>
        <v>Southwest Region</v>
      </c>
      <c r="B69" s="16">
        <v>51632957</v>
      </c>
      <c r="C69" s="15">
        <v>25944608</v>
      </c>
      <c r="D69" s="41">
        <v>22872194</v>
      </c>
      <c r="E69" s="16">
        <f t="shared" si="0"/>
        <v>100449759</v>
      </c>
    </row>
    <row r="70" spans="1:5" ht="12" customHeight="1" x14ac:dyDescent="0.2">
      <c r="A70" s="7" t="str">
        <f>'Pregnant Women Participating'!A70</f>
        <v>Colorado</v>
      </c>
      <c r="B70" s="13">
        <v>1784414</v>
      </c>
      <c r="C70" s="4">
        <v>1801216</v>
      </c>
      <c r="D70" s="42">
        <v>1816105</v>
      </c>
      <c r="E70" s="13">
        <f t="shared" si="0"/>
        <v>5401735</v>
      </c>
    </row>
    <row r="71" spans="1:5" ht="12" customHeight="1" x14ac:dyDescent="0.2">
      <c r="A71" s="7" t="str">
        <f>'Pregnant Women Participating'!A71</f>
        <v>Kansas</v>
      </c>
      <c r="B71" s="13">
        <v>1749752</v>
      </c>
      <c r="C71" s="4">
        <v>0</v>
      </c>
      <c r="D71" s="42">
        <v>928914</v>
      </c>
      <c r="E71" s="13">
        <f t="shared" si="0"/>
        <v>2678666</v>
      </c>
    </row>
    <row r="72" spans="1:5" ht="12" customHeight="1" x14ac:dyDescent="0.2">
      <c r="A72" s="7" t="str">
        <f>'Pregnant Women Participating'!A72</f>
        <v>Missouri</v>
      </c>
      <c r="B72" s="13">
        <v>5257284</v>
      </c>
      <c r="C72" s="4">
        <v>7352310</v>
      </c>
      <c r="D72" s="42">
        <v>0</v>
      </c>
      <c r="E72" s="13">
        <f t="shared" si="0"/>
        <v>12609594</v>
      </c>
    </row>
    <row r="73" spans="1:5" ht="12" customHeight="1" x14ac:dyDescent="0.2">
      <c r="A73" s="7" t="str">
        <f>'Pregnant Women Participating'!A73</f>
        <v>Montana</v>
      </c>
      <c r="B73" s="13">
        <v>194735</v>
      </c>
      <c r="C73" s="4">
        <v>198091</v>
      </c>
      <c r="D73" s="42">
        <v>192137</v>
      </c>
      <c r="E73" s="13">
        <f t="shared" si="0"/>
        <v>584963</v>
      </c>
    </row>
    <row r="74" spans="1:5" ht="12" customHeight="1" x14ac:dyDescent="0.2">
      <c r="A74" s="7" t="str">
        <f>'Pregnant Women Participating'!A74</f>
        <v>Nebraska</v>
      </c>
      <c r="B74" s="13">
        <v>902435</v>
      </c>
      <c r="C74" s="4">
        <v>890389</v>
      </c>
      <c r="D74" s="42">
        <v>714420</v>
      </c>
      <c r="E74" s="13">
        <f t="shared" si="0"/>
        <v>2507244</v>
      </c>
    </row>
    <row r="75" spans="1:5" ht="12" customHeight="1" x14ac:dyDescent="0.2">
      <c r="A75" s="7" t="str">
        <f>'Pregnant Women Participating'!A75</f>
        <v>North Dakota</v>
      </c>
      <c r="B75" s="13">
        <v>526207</v>
      </c>
      <c r="C75" s="4">
        <v>213327</v>
      </c>
      <c r="D75" s="42">
        <v>0</v>
      </c>
      <c r="E75" s="13">
        <f t="shared" si="0"/>
        <v>739534</v>
      </c>
    </row>
    <row r="76" spans="1:5" ht="12" customHeight="1" x14ac:dyDescent="0.2">
      <c r="A76" s="7" t="str">
        <f>'Pregnant Women Participating'!A76</f>
        <v>South Dakota</v>
      </c>
      <c r="B76" s="13">
        <v>599884</v>
      </c>
      <c r="C76" s="4">
        <v>0</v>
      </c>
      <c r="D76" s="42">
        <v>251175</v>
      </c>
      <c r="E76" s="13">
        <f t="shared" si="0"/>
        <v>851059</v>
      </c>
    </row>
    <row r="77" spans="1:5" ht="12" customHeight="1" x14ac:dyDescent="0.2">
      <c r="A77" s="7" t="str">
        <f>'Pregnant Women Participating'!A77</f>
        <v>Wyoming</v>
      </c>
      <c r="B77" s="13">
        <v>223501</v>
      </c>
      <c r="C77" s="4">
        <v>0</v>
      </c>
      <c r="D77" s="42">
        <v>0</v>
      </c>
      <c r="E77" s="13">
        <f t="shared" si="0"/>
        <v>223501</v>
      </c>
    </row>
    <row r="78" spans="1:5" ht="12" customHeight="1" x14ac:dyDescent="0.2">
      <c r="A78" s="7" t="str">
        <f>'Pregnant Women Participating'!A78</f>
        <v>Ute Mountain Ute Tribe, CO</v>
      </c>
      <c r="B78" s="13"/>
      <c r="C78" s="4"/>
      <c r="D78" s="42"/>
      <c r="E78" s="13" t="str">
        <f t="shared" si="0"/>
        <v xml:space="preserve"> </v>
      </c>
    </row>
    <row r="79" spans="1:5" ht="12" customHeight="1" x14ac:dyDescent="0.2">
      <c r="A79" s="7" t="str">
        <f>'Pregnant Women Participating'!A79</f>
        <v>Omaha Sioux, NE</v>
      </c>
      <c r="B79" s="13"/>
      <c r="C79" s="4"/>
      <c r="D79" s="42"/>
      <c r="E79" s="13" t="str">
        <f t="shared" si="0"/>
        <v xml:space="preserve"> </v>
      </c>
    </row>
    <row r="80" spans="1:5" ht="12" customHeight="1" x14ac:dyDescent="0.2">
      <c r="A80" s="7" t="str">
        <f>'Pregnant Women Participating'!A80</f>
        <v>Santee Sioux, NE</v>
      </c>
      <c r="B80" s="13"/>
      <c r="C80" s="4"/>
      <c r="D80" s="42"/>
      <c r="E80" s="13" t="str">
        <f t="shared" si="0"/>
        <v xml:space="preserve"> </v>
      </c>
    </row>
    <row r="81" spans="1:5" ht="12" customHeight="1" x14ac:dyDescent="0.2">
      <c r="A81" s="7" t="str">
        <f>'Pregnant Women Participating'!A81</f>
        <v>Winnebago Tribe, NE</v>
      </c>
      <c r="B81" s="13"/>
      <c r="C81" s="4"/>
      <c r="D81" s="42"/>
      <c r="E81" s="13" t="str">
        <f t="shared" si="0"/>
        <v xml:space="preserve"> </v>
      </c>
    </row>
    <row r="82" spans="1:5" ht="12" customHeight="1" x14ac:dyDescent="0.2">
      <c r="A82" s="7" t="str">
        <f>'Pregnant Women Participating'!A82</f>
        <v>Standing Rock Sioux Tribe, ND</v>
      </c>
      <c r="B82" s="13">
        <v>2753</v>
      </c>
      <c r="C82" s="4">
        <v>0</v>
      </c>
      <c r="D82" s="42">
        <v>3121</v>
      </c>
      <c r="E82" s="13">
        <f t="shared" si="0"/>
        <v>5874</v>
      </c>
    </row>
    <row r="83" spans="1:5" ht="12" customHeight="1" x14ac:dyDescent="0.2">
      <c r="A83" s="7" t="str">
        <f>'Pregnant Women Participating'!A83</f>
        <v>Three Affiliated Tribes, ND</v>
      </c>
      <c r="B83" s="13">
        <v>0</v>
      </c>
      <c r="C83" s="4">
        <v>0</v>
      </c>
      <c r="D83" s="42">
        <v>0</v>
      </c>
      <c r="E83" s="13" t="str">
        <f t="shared" si="0"/>
        <v xml:space="preserve"> </v>
      </c>
    </row>
    <row r="84" spans="1:5" ht="12" customHeight="1" x14ac:dyDescent="0.2">
      <c r="A84" s="7" t="str">
        <f>'Pregnant Women Participating'!A84</f>
        <v>Cheyenne River Sioux, SD</v>
      </c>
      <c r="B84" s="13">
        <v>0</v>
      </c>
      <c r="C84" s="4">
        <v>0</v>
      </c>
      <c r="D84" s="42">
        <v>0</v>
      </c>
      <c r="E84" s="13" t="str">
        <f t="shared" si="0"/>
        <v xml:space="preserve"> </v>
      </c>
    </row>
    <row r="85" spans="1:5" ht="12" customHeight="1" x14ac:dyDescent="0.2">
      <c r="A85" s="7" t="str">
        <f>'Pregnant Women Participating'!A85</f>
        <v>Rosebud Sioux, SD</v>
      </c>
      <c r="B85" s="13">
        <v>29730</v>
      </c>
      <c r="C85" s="4">
        <v>14164</v>
      </c>
      <c r="D85" s="42"/>
      <c r="E85" s="13">
        <f t="shared" si="0"/>
        <v>43894</v>
      </c>
    </row>
    <row r="86" spans="1:5" ht="12" customHeight="1" x14ac:dyDescent="0.2">
      <c r="A86" s="7" t="str">
        <f>'Pregnant Women Participating'!A86</f>
        <v>Northern Arapahoe, WY</v>
      </c>
      <c r="B86" s="13"/>
      <c r="C86" s="4"/>
      <c r="D86" s="42"/>
      <c r="E86" s="13" t="str">
        <f t="shared" si="0"/>
        <v xml:space="preserve"> </v>
      </c>
    </row>
    <row r="87" spans="1:5" ht="12" customHeight="1" x14ac:dyDescent="0.2">
      <c r="A87" s="7" t="str">
        <f>'Pregnant Women Participating'!A87</f>
        <v>Shoshone Tribe, WY</v>
      </c>
      <c r="B87" s="13">
        <v>0</v>
      </c>
      <c r="C87" s="4">
        <v>0</v>
      </c>
      <c r="D87" s="42">
        <v>0</v>
      </c>
      <c r="E87" s="13" t="str">
        <f t="shared" si="0"/>
        <v xml:space="preserve"> </v>
      </c>
    </row>
    <row r="88" spans="1:5" s="17" customFormat="1" ht="24.75" customHeight="1" x14ac:dyDescent="0.2">
      <c r="A88" s="14" t="str">
        <f>'Pregnant Women Participating'!A88</f>
        <v>Mountain Plains</v>
      </c>
      <c r="B88" s="16">
        <v>11270695</v>
      </c>
      <c r="C88" s="15">
        <v>10469497</v>
      </c>
      <c r="D88" s="41">
        <v>3905872</v>
      </c>
      <c r="E88" s="16">
        <f t="shared" si="0"/>
        <v>25646064</v>
      </c>
    </row>
    <row r="89" spans="1:5" ht="12" customHeight="1" x14ac:dyDescent="0.2">
      <c r="A89" s="8" t="str">
        <f>'Pregnant Women Participating'!A89</f>
        <v>Alaska</v>
      </c>
      <c r="B89" s="13">
        <v>317784</v>
      </c>
      <c r="C89" s="4">
        <v>0</v>
      </c>
      <c r="D89" s="42">
        <v>162186</v>
      </c>
      <c r="E89" s="13">
        <f t="shared" si="0"/>
        <v>479970</v>
      </c>
    </row>
    <row r="90" spans="1:5" ht="12" customHeight="1" x14ac:dyDescent="0.2">
      <c r="A90" s="8" t="str">
        <f>'Pregnant Women Participating'!A90</f>
        <v>American Samoa</v>
      </c>
      <c r="B90" s="13">
        <v>63359</v>
      </c>
      <c r="C90" s="4">
        <v>58601</v>
      </c>
      <c r="D90" s="42">
        <v>59111</v>
      </c>
      <c r="E90" s="13">
        <f t="shared" si="0"/>
        <v>181071</v>
      </c>
    </row>
    <row r="91" spans="1:5" ht="12" customHeight="1" x14ac:dyDescent="0.2">
      <c r="A91" s="8" t="str">
        <f>'Pregnant Women Participating'!A91</f>
        <v>California</v>
      </c>
      <c r="B91" s="13">
        <v>14693305</v>
      </c>
      <c r="C91" s="4">
        <v>11261625</v>
      </c>
      <c r="D91" s="42">
        <v>23929639</v>
      </c>
      <c r="E91" s="13">
        <f t="shared" si="0"/>
        <v>49884569</v>
      </c>
    </row>
    <row r="92" spans="1:5" ht="12" customHeight="1" x14ac:dyDescent="0.2">
      <c r="A92" s="8" t="str">
        <f>'Pregnant Women Participating'!A92</f>
        <v>Guam</v>
      </c>
      <c r="B92" s="13">
        <v>109784</v>
      </c>
      <c r="C92" s="4">
        <v>107138</v>
      </c>
      <c r="D92" s="42">
        <v>107686</v>
      </c>
      <c r="E92" s="13">
        <f t="shared" si="0"/>
        <v>324608</v>
      </c>
    </row>
    <row r="93" spans="1:5" ht="12" customHeight="1" x14ac:dyDescent="0.2">
      <c r="A93" s="8" t="str">
        <f>'Pregnant Women Participating'!A93</f>
        <v>Hawaii</v>
      </c>
      <c r="B93" s="13">
        <v>696654</v>
      </c>
      <c r="C93" s="4">
        <v>367702</v>
      </c>
      <c r="D93" s="42">
        <v>0</v>
      </c>
      <c r="E93" s="13">
        <f t="shared" si="0"/>
        <v>1064356</v>
      </c>
    </row>
    <row r="94" spans="1:5" ht="12" customHeight="1" x14ac:dyDescent="0.2">
      <c r="A94" s="8" t="str">
        <f>'Pregnant Women Participating'!A94</f>
        <v>Idaho</v>
      </c>
      <c r="B94" s="13">
        <v>398704</v>
      </c>
      <c r="C94" s="4">
        <v>402518</v>
      </c>
      <c r="D94" s="42">
        <v>411943</v>
      </c>
      <c r="E94" s="13">
        <f t="shared" si="0"/>
        <v>1213165</v>
      </c>
    </row>
    <row r="95" spans="1:5" ht="12" customHeight="1" x14ac:dyDescent="0.2">
      <c r="A95" s="8" t="str">
        <f>'Pregnant Women Participating'!A95</f>
        <v>Nevada</v>
      </c>
      <c r="B95" s="13">
        <v>1063111</v>
      </c>
      <c r="C95" s="4">
        <v>1046871</v>
      </c>
      <c r="D95" s="42">
        <v>1062504</v>
      </c>
      <c r="E95" s="13">
        <f t="shared" si="0"/>
        <v>3172486</v>
      </c>
    </row>
    <row r="96" spans="1:5" ht="12" customHeight="1" x14ac:dyDescent="0.2">
      <c r="A96" s="8" t="str">
        <f>'Pregnant Women Participating'!A96</f>
        <v>Oregon</v>
      </c>
      <c r="B96" s="13">
        <v>2593834</v>
      </c>
      <c r="C96" s="4">
        <v>959754</v>
      </c>
      <c r="D96" s="42">
        <v>939938</v>
      </c>
      <c r="E96" s="13">
        <f t="shared" si="0"/>
        <v>4493526</v>
      </c>
    </row>
    <row r="97" spans="1:5" ht="12" customHeight="1" x14ac:dyDescent="0.2">
      <c r="A97" s="8" t="str">
        <f>'Pregnant Women Participating'!A97</f>
        <v>Washington</v>
      </c>
      <c r="B97" s="13">
        <v>3516369</v>
      </c>
      <c r="C97" s="4">
        <v>1915937</v>
      </c>
      <c r="D97" s="42">
        <v>1650708</v>
      </c>
      <c r="E97" s="13">
        <f t="shared" si="0"/>
        <v>7083014</v>
      </c>
    </row>
    <row r="98" spans="1:5" ht="12" customHeight="1" x14ac:dyDescent="0.2">
      <c r="A98" s="8" t="str">
        <f>'Pregnant Women Participating'!A98</f>
        <v>Northern Marianas</v>
      </c>
      <c r="B98" s="13">
        <v>71810</v>
      </c>
      <c r="C98" s="4">
        <v>0</v>
      </c>
      <c r="D98" s="42">
        <v>34714</v>
      </c>
      <c r="E98" s="13">
        <f t="shared" si="0"/>
        <v>106524</v>
      </c>
    </row>
    <row r="99" spans="1:5" ht="12" customHeight="1" x14ac:dyDescent="0.2">
      <c r="A99" s="8" t="str">
        <f>'Pregnant Women Participating'!A99</f>
        <v>Inter-Tribal Council, NV</v>
      </c>
      <c r="B99" s="13">
        <v>8604</v>
      </c>
      <c r="C99" s="4">
        <v>7405</v>
      </c>
      <c r="D99" s="42">
        <v>7670</v>
      </c>
      <c r="E99" s="13">
        <f t="shared" si="0"/>
        <v>23679</v>
      </c>
    </row>
    <row r="100" spans="1:5" s="17" customFormat="1" ht="24.75" customHeight="1" x14ac:dyDescent="0.2">
      <c r="A100" s="14" t="str">
        <f>'Pregnant Women Participating'!A100</f>
        <v>Western Region</v>
      </c>
      <c r="B100" s="16">
        <v>23533318</v>
      </c>
      <c r="C100" s="15">
        <v>16127551</v>
      </c>
      <c r="D100" s="41">
        <v>28366099</v>
      </c>
      <c r="E100" s="16">
        <f t="shared" si="0"/>
        <v>68026968</v>
      </c>
    </row>
    <row r="101" spans="1:5" s="31" customFormat="1" ht="16.5" customHeight="1" thickBot="1" x14ac:dyDescent="0.25">
      <c r="A101" s="28" t="str">
        <f>'Pregnant Women Participating'!A101</f>
        <v>TOTAL</v>
      </c>
      <c r="B101" s="29">
        <v>215685519</v>
      </c>
      <c r="C101" s="30">
        <v>107004858</v>
      </c>
      <c r="D101" s="43">
        <v>122900099</v>
      </c>
      <c r="E101" s="29">
        <f t="shared" si="0"/>
        <v>445590476</v>
      </c>
    </row>
    <row r="102" spans="1:5" ht="12.75" customHeight="1" thickTop="1" x14ac:dyDescent="0.2">
      <c r="A102" s="9"/>
    </row>
    <row r="103" spans="1:5" x14ac:dyDescent="0.2">
      <c r="A103" s="9"/>
    </row>
    <row r="104" spans="1:5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pageSetUpPr fitToPage="1"/>
  </sheetPr>
  <dimension ref="A1:B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2" width="19.7109375" style="3" customWidth="1"/>
    <col min="3" max="16384" width="9.140625" style="3"/>
  </cols>
  <sheetData>
    <row r="1" spans="1:2" ht="12" customHeight="1" x14ac:dyDescent="0.2">
      <c r="A1" s="10" t="s">
        <v>3</v>
      </c>
      <c r="B1" s="2"/>
    </row>
    <row r="2" spans="1:2" ht="12" customHeight="1" x14ac:dyDescent="0.2">
      <c r="A2" s="10" t="str">
        <f>'Pregnant Women Participating'!A2</f>
        <v>FISCAL YEAR 2026</v>
      </c>
      <c r="B2" s="2"/>
    </row>
    <row r="3" spans="1:2" ht="12" customHeight="1" x14ac:dyDescent="0.2">
      <c r="A3" s="1" t="str">
        <f>'Pregnant Women Participating'!A3</f>
        <v>Data as of March 13, 2026</v>
      </c>
      <c r="B3" s="2"/>
    </row>
    <row r="4" spans="1:2" ht="12" customHeight="1" x14ac:dyDescent="0.2">
      <c r="A4" s="2"/>
      <c r="B4" s="21"/>
    </row>
    <row r="5" spans="1:2" ht="24" customHeight="1" x14ac:dyDescent="0.2">
      <c r="A5" s="6" t="s">
        <v>0</v>
      </c>
      <c r="B5" s="11" t="s">
        <v>138</v>
      </c>
    </row>
    <row r="6" spans="1:2" ht="12" customHeight="1" x14ac:dyDescent="0.2">
      <c r="A6" s="7" t="str">
        <f>'Pregnant Women Participating'!A6</f>
        <v>Connecticut</v>
      </c>
      <c r="B6" s="4">
        <v>1576457</v>
      </c>
    </row>
    <row r="7" spans="1:2" ht="12" customHeight="1" x14ac:dyDescent="0.2">
      <c r="A7" s="7" t="str">
        <f>'Pregnant Women Participating'!A7</f>
        <v>Maine</v>
      </c>
      <c r="B7" s="4">
        <v>5612089</v>
      </c>
    </row>
    <row r="8" spans="1:2" ht="12" customHeight="1" x14ac:dyDescent="0.2">
      <c r="A8" s="7" t="str">
        <f>'Pregnant Women Participating'!A8</f>
        <v>Massachusetts</v>
      </c>
      <c r="B8" s="4">
        <v>6247240</v>
      </c>
    </row>
    <row r="9" spans="1:2" ht="12" customHeight="1" x14ac:dyDescent="0.2">
      <c r="A9" s="7" t="str">
        <f>'Pregnant Women Participating'!A9</f>
        <v>New Hampshire</v>
      </c>
      <c r="B9" s="4">
        <v>1041712</v>
      </c>
    </row>
    <row r="10" spans="1:2" ht="12" customHeight="1" x14ac:dyDescent="0.2">
      <c r="A10" s="7" t="str">
        <f>'Pregnant Women Participating'!A10</f>
        <v>New York</v>
      </c>
      <c r="B10" s="4">
        <v>45327591</v>
      </c>
    </row>
    <row r="11" spans="1:2" ht="12" customHeight="1" x14ac:dyDescent="0.2">
      <c r="A11" s="7" t="str">
        <f>'Pregnant Women Participating'!A11</f>
        <v>Rhode Island</v>
      </c>
      <c r="B11" s="4">
        <v>1608792</v>
      </c>
    </row>
    <row r="12" spans="1:2" ht="12" customHeight="1" x14ac:dyDescent="0.2">
      <c r="A12" s="7" t="str">
        <f>'Pregnant Women Participating'!A12</f>
        <v>Vermont</v>
      </c>
      <c r="B12" s="4">
        <v>466533</v>
      </c>
    </row>
    <row r="13" spans="1:2" ht="12" customHeight="1" x14ac:dyDescent="0.2">
      <c r="A13" s="7" t="str">
        <f>'Pregnant Women Participating'!A13</f>
        <v>Virgin Islands</v>
      </c>
      <c r="B13" s="4">
        <v>242663</v>
      </c>
    </row>
    <row r="14" spans="1:2" ht="12" customHeight="1" x14ac:dyDescent="0.2">
      <c r="A14" s="7" t="str">
        <f>'Pregnant Women Participating'!A14</f>
        <v>Pleasant Point, ME</v>
      </c>
      <c r="B14" s="4">
        <v>17688</v>
      </c>
    </row>
    <row r="15" spans="1:2" s="17" customFormat="1" ht="24.75" customHeight="1" x14ac:dyDescent="0.2">
      <c r="A15" s="14" t="str">
        <f>'Pregnant Women Participating'!A15</f>
        <v>Northeast Region</v>
      </c>
      <c r="B15" s="15">
        <v>62140765</v>
      </c>
    </row>
    <row r="16" spans="1:2" ht="12" customHeight="1" x14ac:dyDescent="0.2">
      <c r="A16" s="7" t="str">
        <f>'Pregnant Women Participating'!A16</f>
        <v>Delaware</v>
      </c>
      <c r="B16" s="4">
        <v>1748707</v>
      </c>
    </row>
    <row r="17" spans="1:2" ht="12" customHeight="1" x14ac:dyDescent="0.2">
      <c r="A17" s="7" t="str">
        <f>'Pregnant Women Participating'!A17</f>
        <v>District of Columbia</v>
      </c>
      <c r="B17" s="4">
        <v>5756075</v>
      </c>
    </row>
    <row r="18" spans="1:2" ht="12" customHeight="1" x14ac:dyDescent="0.2">
      <c r="A18" s="7" t="str">
        <f>'Pregnant Women Participating'!A18</f>
        <v>Maryland</v>
      </c>
      <c r="B18" s="4">
        <v>40974405</v>
      </c>
    </row>
    <row r="19" spans="1:2" ht="12" customHeight="1" x14ac:dyDescent="0.2">
      <c r="A19" s="7" t="str">
        <f>'Pregnant Women Participating'!A19</f>
        <v>New Jersey</v>
      </c>
      <c r="B19" s="4">
        <v>19691179</v>
      </c>
    </row>
    <row r="20" spans="1:2" ht="12" customHeight="1" x14ac:dyDescent="0.2">
      <c r="A20" s="7" t="str">
        <f>'Pregnant Women Participating'!A20</f>
        <v>Pennsylvania</v>
      </c>
      <c r="B20" s="4">
        <v>17862656</v>
      </c>
    </row>
    <row r="21" spans="1:2" ht="12" customHeight="1" x14ac:dyDescent="0.2">
      <c r="A21" s="7" t="str">
        <f>'Pregnant Women Participating'!A21</f>
        <v>Puerto Rico</v>
      </c>
      <c r="B21" s="4">
        <v>5978505</v>
      </c>
    </row>
    <row r="22" spans="1:2" ht="12" customHeight="1" x14ac:dyDescent="0.2">
      <c r="A22" s="7" t="str">
        <f>'Pregnant Women Participating'!A22</f>
        <v>Virginia</v>
      </c>
      <c r="B22" s="4">
        <v>8470060</v>
      </c>
    </row>
    <row r="23" spans="1:2" ht="12" customHeight="1" x14ac:dyDescent="0.2">
      <c r="A23" s="7" t="str">
        <f>'Pregnant Women Participating'!A23</f>
        <v>West Virginia</v>
      </c>
      <c r="B23" s="4">
        <v>9190498</v>
      </c>
    </row>
    <row r="24" spans="1:2" s="17" customFormat="1" ht="24.75" customHeight="1" x14ac:dyDescent="0.2">
      <c r="A24" s="14" t="str">
        <f>'Pregnant Women Participating'!A24</f>
        <v>Mid-Atlantic Region</v>
      </c>
      <c r="B24" s="15">
        <v>109672085</v>
      </c>
    </row>
    <row r="25" spans="1:2" ht="12" customHeight="1" x14ac:dyDescent="0.2">
      <c r="A25" s="7" t="str">
        <f>'Pregnant Women Participating'!A25</f>
        <v>Alabama</v>
      </c>
      <c r="B25" s="4">
        <v>18330314</v>
      </c>
    </row>
    <row r="26" spans="1:2" ht="12" customHeight="1" x14ac:dyDescent="0.2">
      <c r="A26" s="7" t="str">
        <f>'Pregnant Women Participating'!A26</f>
        <v>Florida</v>
      </c>
      <c r="B26" s="4">
        <v>27879674</v>
      </c>
    </row>
    <row r="27" spans="1:2" ht="12" customHeight="1" x14ac:dyDescent="0.2">
      <c r="A27" s="7" t="str">
        <f>'Pregnant Women Participating'!A27</f>
        <v>Georgia</v>
      </c>
      <c r="B27" s="4">
        <v>16689233</v>
      </c>
    </row>
    <row r="28" spans="1:2" ht="12" customHeight="1" x14ac:dyDescent="0.2">
      <c r="A28" s="7" t="str">
        <f>'Pregnant Women Participating'!A28</f>
        <v>Kentucky</v>
      </c>
      <c r="B28" s="4">
        <v>7835099</v>
      </c>
    </row>
    <row r="29" spans="1:2" ht="12" customHeight="1" x14ac:dyDescent="0.2">
      <c r="A29" s="7" t="str">
        <f>'Pregnant Women Participating'!A29</f>
        <v>Mississippi</v>
      </c>
      <c r="B29" s="4">
        <v>2389914</v>
      </c>
    </row>
    <row r="30" spans="1:2" ht="12" customHeight="1" x14ac:dyDescent="0.2">
      <c r="A30" s="7" t="str">
        <f>'Pregnant Women Participating'!A30</f>
        <v>North Carolina</v>
      </c>
      <c r="B30" s="4">
        <v>17436230</v>
      </c>
    </row>
    <row r="31" spans="1:2" ht="12" customHeight="1" x14ac:dyDescent="0.2">
      <c r="A31" s="7" t="str">
        <f>'Pregnant Women Participating'!A31</f>
        <v>South Carolina</v>
      </c>
      <c r="B31" s="4">
        <v>7950146</v>
      </c>
    </row>
    <row r="32" spans="1:2" ht="12" customHeight="1" x14ac:dyDescent="0.2">
      <c r="A32" s="7" t="str">
        <f>'Pregnant Women Participating'!A32</f>
        <v>Tennessee</v>
      </c>
      <c r="B32" s="4">
        <v>15632890</v>
      </c>
    </row>
    <row r="33" spans="1:2" ht="12" customHeight="1" x14ac:dyDescent="0.2">
      <c r="A33" s="7" t="str">
        <f>'Pregnant Women Participating'!A33</f>
        <v>Choctaw Indians, MS</v>
      </c>
      <c r="B33" s="4">
        <v>126814</v>
      </c>
    </row>
    <row r="34" spans="1:2" ht="12" customHeight="1" x14ac:dyDescent="0.2">
      <c r="A34" s="7" t="str">
        <f>'Pregnant Women Participating'!A34</f>
        <v>Eastern Cherokee, NC</v>
      </c>
      <c r="B34" s="4">
        <v>87273</v>
      </c>
    </row>
    <row r="35" spans="1:2" s="17" customFormat="1" ht="24.75" customHeight="1" x14ac:dyDescent="0.2">
      <c r="A35" s="14" t="str">
        <f>'Pregnant Women Participating'!A35</f>
        <v>Southeast Region</v>
      </c>
      <c r="B35" s="15">
        <v>114357587</v>
      </c>
    </row>
    <row r="36" spans="1:2" ht="12" customHeight="1" x14ac:dyDescent="0.2">
      <c r="A36" s="7" t="str">
        <f>'Pregnant Women Participating'!A36</f>
        <v>Illinois</v>
      </c>
      <c r="B36" s="4">
        <v>9293871</v>
      </c>
    </row>
    <row r="37" spans="1:2" ht="12" customHeight="1" x14ac:dyDescent="0.2">
      <c r="A37" s="7" t="str">
        <f>'Pregnant Women Participating'!A37</f>
        <v>Indiana</v>
      </c>
      <c r="B37" s="4">
        <v>3983724</v>
      </c>
    </row>
    <row r="38" spans="1:2" ht="12" customHeight="1" x14ac:dyDescent="0.2">
      <c r="A38" s="7" t="str">
        <f>'Pregnant Women Participating'!A38</f>
        <v>Iowa</v>
      </c>
      <c r="B38" s="4">
        <v>4909422</v>
      </c>
    </row>
    <row r="39" spans="1:2" ht="12" customHeight="1" x14ac:dyDescent="0.2">
      <c r="A39" s="7" t="str">
        <f>'Pregnant Women Participating'!A39</f>
        <v>Michigan</v>
      </c>
      <c r="B39" s="4">
        <v>15073057</v>
      </c>
    </row>
    <row r="40" spans="1:2" ht="12" customHeight="1" x14ac:dyDescent="0.2">
      <c r="A40" s="7" t="str">
        <f>'Pregnant Women Participating'!A40</f>
        <v>Minnesota</v>
      </c>
      <c r="B40" s="4">
        <v>32555403</v>
      </c>
    </row>
    <row r="41" spans="1:2" ht="12" customHeight="1" x14ac:dyDescent="0.2">
      <c r="A41" s="7" t="str">
        <f>'Pregnant Women Participating'!A41</f>
        <v>Ohio</v>
      </c>
      <c r="B41" s="4">
        <v>5035310</v>
      </c>
    </row>
    <row r="42" spans="1:2" ht="12" customHeight="1" x14ac:dyDescent="0.2">
      <c r="A42" s="7" t="str">
        <f>'Pregnant Women Participating'!A42</f>
        <v>Wisconsin</v>
      </c>
      <c r="B42" s="4">
        <v>9515223</v>
      </c>
    </row>
    <row r="43" spans="1:2" s="17" customFormat="1" ht="24.75" customHeight="1" x14ac:dyDescent="0.2">
      <c r="A43" s="14" t="str">
        <f>'Pregnant Women Participating'!A43</f>
        <v>Midwest Region</v>
      </c>
      <c r="B43" s="15">
        <v>80366010</v>
      </c>
    </row>
    <row r="44" spans="1:2" ht="12" customHeight="1" x14ac:dyDescent="0.2">
      <c r="A44" s="7" t="str">
        <f>'Pregnant Women Participating'!A44</f>
        <v>Arizona</v>
      </c>
      <c r="B44" s="4">
        <v>41691336</v>
      </c>
    </row>
    <row r="45" spans="1:2" ht="12" customHeight="1" x14ac:dyDescent="0.2">
      <c r="A45" s="7" t="str">
        <f>'Pregnant Women Participating'!A45</f>
        <v>Arkansas</v>
      </c>
      <c r="B45" s="4">
        <v>4759513</v>
      </c>
    </row>
    <row r="46" spans="1:2" ht="12" customHeight="1" x14ac:dyDescent="0.2">
      <c r="A46" s="7" t="str">
        <f>'Pregnant Women Participating'!A46</f>
        <v>Louisiana</v>
      </c>
      <c r="B46" s="4">
        <v>11366749</v>
      </c>
    </row>
    <row r="47" spans="1:2" ht="12" customHeight="1" x14ac:dyDescent="0.2">
      <c r="A47" s="7" t="str">
        <f>'Pregnant Women Participating'!A47</f>
        <v>New Mexico</v>
      </c>
      <c r="B47" s="4">
        <v>5606967</v>
      </c>
    </row>
    <row r="48" spans="1:2" ht="12" customHeight="1" x14ac:dyDescent="0.2">
      <c r="A48" s="7" t="str">
        <f>'Pregnant Women Participating'!A48</f>
        <v>Oklahoma</v>
      </c>
      <c r="B48" s="4">
        <v>10111695</v>
      </c>
    </row>
    <row r="49" spans="1:2" ht="12" customHeight="1" x14ac:dyDescent="0.2">
      <c r="A49" s="7" t="str">
        <f>'Pregnant Women Participating'!A49</f>
        <v>Texas</v>
      </c>
      <c r="B49" s="4">
        <v>257708125</v>
      </c>
    </row>
    <row r="50" spans="1:2" ht="12" customHeight="1" x14ac:dyDescent="0.2">
      <c r="A50" s="7" t="str">
        <f>'Pregnant Women Participating'!A50</f>
        <v>Utah</v>
      </c>
      <c r="B50" s="4">
        <v>13375680</v>
      </c>
    </row>
    <row r="51" spans="1:2" ht="12" customHeight="1" x14ac:dyDescent="0.2">
      <c r="A51" s="7" t="str">
        <f>'Pregnant Women Participating'!A51</f>
        <v>Inter-Tribal Council, AZ</v>
      </c>
      <c r="B51" s="4">
        <v>525619</v>
      </c>
    </row>
    <row r="52" spans="1:2" ht="12" customHeight="1" x14ac:dyDescent="0.2">
      <c r="A52" s="7" t="str">
        <f>'Pregnant Women Participating'!A52</f>
        <v>Navajo Nation, AZ</v>
      </c>
      <c r="B52" s="4">
        <v>1309983</v>
      </c>
    </row>
    <row r="53" spans="1:2" ht="12" customHeight="1" x14ac:dyDescent="0.2">
      <c r="A53" s="7" t="str">
        <f>'Pregnant Women Participating'!A53</f>
        <v>Acoma, Canoncito &amp; Laguna, NM</v>
      </c>
      <c r="B53" s="4">
        <v>41571</v>
      </c>
    </row>
    <row r="54" spans="1:2" ht="12" customHeight="1" x14ac:dyDescent="0.2">
      <c r="A54" s="7" t="str">
        <f>'Pregnant Women Participating'!A54</f>
        <v>Eight Northern Pueblos, NM</v>
      </c>
      <c r="B54" s="4">
        <v>79151</v>
      </c>
    </row>
    <row r="55" spans="1:2" ht="12" customHeight="1" x14ac:dyDescent="0.2">
      <c r="A55" s="7" t="str">
        <f>'Pregnant Women Participating'!A55</f>
        <v>Five Sandoval Pueblos, NM</v>
      </c>
      <c r="B55" s="4">
        <v>65742</v>
      </c>
    </row>
    <row r="56" spans="1:2" ht="12" customHeight="1" x14ac:dyDescent="0.2">
      <c r="A56" s="7" t="str">
        <f>'Pregnant Women Participating'!A56</f>
        <v>Isleta Pueblo, NM</v>
      </c>
      <c r="B56" s="4">
        <v>109273</v>
      </c>
    </row>
    <row r="57" spans="1:2" ht="12" customHeight="1" x14ac:dyDescent="0.2">
      <c r="A57" s="7" t="str">
        <f>'Pregnant Women Participating'!A57</f>
        <v>San Felipe Pueblo, NM</v>
      </c>
      <c r="B57" s="4">
        <v>261457.5</v>
      </c>
    </row>
    <row r="58" spans="1:2" ht="12" customHeight="1" x14ac:dyDescent="0.2">
      <c r="A58" s="7" t="str">
        <f>'Pregnant Women Participating'!A58</f>
        <v>Santo Domingo Tribe, NM</v>
      </c>
      <c r="B58" s="4">
        <v>68853</v>
      </c>
    </row>
    <row r="59" spans="1:2" ht="12" customHeight="1" x14ac:dyDescent="0.2">
      <c r="A59" s="7" t="str">
        <f>'Pregnant Women Participating'!A59</f>
        <v>Zuni Pueblo, NM</v>
      </c>
      <c r="B59" s="4">
        <v>118613</v>
      </c>
    </row>
    <row r="60" spans="1:2" ht="12" customHeight="1" x14ac:dyDescent="0.2">
      <c r="A60" s="7" t="str">
        <f>'Pregnant Women Participating'!A60</f>
        <v>Cherokee Nation, OK</v>
      </c>
      <c r="B60" s="4">
        <v>1033197</v>
      </c>
    </row>
    <row r="61" spans="1:2" ht="12" customHeight="1" x14ac:dyDescent="0.2">
      <c r="A61" s="7" t="str">
        <f>'Pregnant Women Participating'!A61</f>
        <v>Chickasaw Nation, OK</v>
      </c>
      <c r="B61" s="4">
        <v>1106953</v>
      </c>
    </row>
    <row r="62" spans="1:2" ht="12" customHeight="1" x14ac:dyDescent="0.2">
      <c r="A62" s="7" t="str">
        <f>'Pregnant Women Participating'!A62</f>
        <v>Choctaw Nation, OK</v>
      </c>
      <c r="B62" s="4">
        <v>486823</v>
      </c>
    </row>
    <row r="63" spans="1:2" ht="12" customHeight="1" x14ac:dyDescent="0.2">
      <c r="A63" s="7" t="str">
        <f>'Pregnant Women Participating'!A63</f>
        <v>Citizen Potawatomi Nation, OK</v>
      </c>
      <c r="B63" s="4">
        <v>177347</v>
      </c>
    </row>
    <row r="64" spans="1:2" ht="12" customHeight="1" x14ac:dyDescent="0.2">
      <c r="A64" s="7" t="str">
        <f>'Pregnant Women Participating'!A64</f>
        <v>Inter-Tribal Council, OK</v>
      </c>
      <c r="B64" s="4">
        <v>115845</v>
      </c>
    </row>
    <row r="65" spans="1:2" ht="12" customHeight="1" x14ac:dyDescent="0.2">
      <c r="A65" s="7" t="str">
        <f>'Pregnant Women Participating'!A65</f>
        <v>Muscogee Creek Nation, OK</v>
      </c>
      <c r="B65" s="4">
        <v>166247</v>
      </c>
    </row>
    <row r="66" spans="1:2" ht="12" customHeight="1" x14ac:dyDescent="0.2">
      <c r="A66" s="7" t="str">
        <f>'Pregnant Women Participating'!A66</f>
        <v>Osage Tribal Council, OK</v>
      </c>
      <c r="B66" s="4">
        <v>245763</v>
      </c>
    </row>
    <row r="67" spans="1:2" ht="12" customHeight="1" x14ac:dyDescent="0.2">
      <c r="A67" s="7" t="str">
        <f>'Pregnant Women Participating'!A67</f>
        <v>Otoe-Missouria Tribe, OK</v>
      </c>
      <c r="B67" s="4">
        <v>264500</v>
      </c>
    </row>
    <row r="68" spans="1:2" ht="12" customHeight="1" x14ac:dyDescent="0.2">
      <c r="A68" s="7" t="str">
        <f>'Pregnant Women Participating'!A68</f>
        <v>Wichita, Caddo &amp; Delaware (WCD), OK</v>
      </c>
      <c r="B68" s="4">
        <v>349682</v>
      </c>
    </row>
    <row r="69" spans="1:2" s="17" customFormat="1" ht="24.75" customHeight="1" x14ac:dyDescent="0.2">
      <c r="A69" s="14" t="str">
        <f>'Pregnant Women Participating'!A69</f>
        <v>Southwest Region</v>
      </c>
      <c r="B69" s="15">
        <v>351146684.5</v>
      </c>
    </row>
    <row r="70" spans="1:2" ht="12" customHeight="1" x14ac:dyDescent="0.2">
      <c r="A70" s="7" t="str">
        <f>'Pregnant Women Participating'!A70</f>
        <v>Colorado</v>
      </c>
      <c r="B70" s="13">
        <v>6241537</v>
      </c>
    </row>
    <row r="71" spans="1:2" ht="12" customHeight="1" x14ac:dyDescent="0.2">
      <c r="A71" s="7" t="str">
        <f>'Pregnant Women Participating'!A71</f>
        <v>Kansas</v>
      </c>
      <c r="B71" s="13">
        <v>6116096</v>
      </c>
    </row>
    <row r="72" spans="1:2" ht="12" customHeight="1" x14ac:dyDescent="0.2">
      <c r="A72" s="7" t="str">
        <f>'Pregnant Women Participating'!A72</f>
        <v>Missouri</v>
      </c>
      <c r="B72" s="13">
        <v>6920402</v>
      </c>
    </row>
    <row r="73" spans="1:2" ht="12" customHeight="1" x14ac:dyDescent="0.2">
      <c r="A73" s="7" t="str">
        <f>'Pregnant Women Participating'!A73</f>
        <v>Montana</v>
      </c>
      <c r="B73" s="13">
        <v>5557206</v>
      </c>
    </row>
    <row r="74" spans="1:2" ht="12" customHeight="1" x14ac:dyDescent="0.2">
      <c r="A74" s="7" t="str">
        <f>'Pregnant Women Participating'!A74</f>
        <v>Nebraska</v>
      </c>
      <c r="B74" s="13">
        <v>973067</v>
      </c>
    </row>
    <row r="75" spans="1:2" ht="12" customHeight="1" x14ac:dyDescent="0.2">
      <c r="A75" s="7" t="str">
        <f>'Pregnant Women Participating'!A75</f>
        <v>North Dakota</v>
      </c>
      <c r="B75" s="13">
        <v>1296300</v>
      </c>
    </row>
    <row r="76" spans="1:2" ht="12" customHeight="1" x14ac:dyDescent="0.2">
      <c r="A76" s="7" t="str">
        <f>'Pregnant Women Participating'!A76</f>
        <v>South Dakota</v>
      </c>
      <c r="B76" s="13">
        <v>2293274</v>
      </c>
    </row>
    <row r="77" spans="1:2" ht="12" customHeight="1" x14ac:dyDescent="0.2">
      <c r="A77" s="7" t="str">
        <f>'Pregnant Women Participating'!A77</f>
        <v>Wyoming</v>
      </c>
      <c r="B77" s="13">
        <v>3238823</v>
      </c>
    </row>
    <row r="78" spans="1:2" ht="12" customHeight="1" x14ac:dyDescent="0.2">
      <c r="A78" s="7" t="str">
        <f>'Pregnant Women Participating'!A78</f>
        <v>Ute Mountain Ute Tribe, CO</v>
      </c>
      <c r="B78" s="13">
        <v>28777</v>
      </c>
    </row>
    <row r="79" spans="1:2" ht="12" customHeight="1" x14ac:dyDescent="0.2">
      <c r="A79" s="7" t="str">
        <f>'Pregnant Women Participating'!A79</f>
        <v>Omaha Sioux, NE</v>
      </c>
      <c r="B79" s="13">
        <v>67957</v>
      </c>
    </row>
    <row r="80" spans="1:2" ht="12" customHeight="1" x14ac:dyDescent="0.2">
      <c r="A80" s="7" t="str">
        <f>'Pregnant Women Participating'!A80</f>
        <v>Santee Sioux, NE</v>
      </c>
      <c r="B80" s="13">
        <v>27571</v>
      </c>
    </row>
    <row r="81" spans="1:2" ht="12" customHeight="1" x14ac:dyDescent="0.2">
      <c r="A81" s="7" t="str">
        <f>'Pregnant Women Participating'!A81</f>
        <v>Winnebago Tribe, NE</v>
      </c>
      <c r="B81" s="13">
        <v>286764</v>
      </c>
    </row>
    <row r="82" spans="1:2" ht="12" customHeight="1" x14ac:dyDescent="0.2">
      <c r="A82" s="7" t="str">
        <f>'Pregnant Women Participating'!A82</f>
        <v>Standing Rock Sioux Tribe, ND</v>
      </c>
      <c r="B82" s="13">
        <v>178855</v>
      </c>
    </row>
    <row r="83" spans="1:2" ht="12" customHeight="1" x14ac:dyDescent="0.2">
      <c r="A83" s="7" t="str">
        <f>'Pregnant Women Participating'!A83</f>
        <v>Three Affiliated Tribes, ND</v>
      </c>
      <c r="B83" s="13">
        <v>174617</v>
      </c>
    </row>
    <row r="84" spans="1:2" ht="12" customHeight="1" x14ac:dyDescent="0.2">
      <c r="A84" s="7" t="str">
        <f>'Pregnant Women Participating'!A84</f>
        <v>Cheyenne River Sioux, SD</v>
      </c>
      <c r="B84" s="13">
        <v>135399</v>
      </c>
    </row>
    <row r="85" spans="1:2" ht="12" customHeight="1" x14ac:dyDescent="0.2">
      <c r="A85" s="7" t="str">
        <f>'Pregnant Women Participating'!A85</f>
        <v>Rosebud Sioux, SD</v>
      </c>
      <c r="B85" s="13">
        <v>177501</v>
      </c>
    </row>
    <row r="86" spans="1:2" ht="12" customHeight="1" x14ac:dyDescent="0.2">
      <c r="A86" s="7" t="str">
        <f>'Pregnant Women Participating'!A86</f>
        <v>Northern Arapahoe, WY</v>
      </c>
      <c r="B86" s="13">
        <v>94754</v>
      </c>
    </row>
    <row r="87" spans="1:2" ht="12" customHeight="1" x14ac:dyDescent="0.2">
      <c r="A87" s="7" t="str">
        <f>'Pregnant Women Participating'!A87</f>
        <v>Shoshone Tribe, WY</v>
      </c>
      <c r="B87" s="13">
        <v>71769</v>
      </c>
    </row>
    <row r="88" spans="1:2" s="17" customFormat="1" ht="24.75" customHeight="1" x14ac:dyDescent="0.2">
      <c r="A88" s="14" t="str">
        <f>'Pregnant Women Participating'!A88</f>
        <v>Mountain Plains</v>
      </c>
      <c r="B88" s="15">
        <v>33880669</v>
      </c>
    </row>
    <row r="89" spans="1:2" ht="12" customHeight="1" x14ac:dyDescent="0.2">
      <c r="A89" s="8" t="str">
        <f>'Pregnant Women Participating'!A89</f>
        <v>Alaska</v>
      </c>
      <c r="B89" s="13">
        <v>4224451</v>
      </c>
    </row>
    <row r="90" spans="1:2" ht="12" customHeight="1" x14ac:dyDescent="0.2">
      <c r="A90" s="8" t="str">
        <f>'Pregnant Women Participating'!A90</f>
        <v>American Samoa</v>
      </c>
      <c r="B90" s="13">
        <v>1953424</v>
      </c>
    </row>
    <row r="91" spans="1:2" ht="12" customHeight="1" x14ac:dyDescent="0.2">
      <c r="A91" s="8" t="str">
        <f>'Pregnant Women Participating'!A91</f>
        <v>California</v>
      </c>
      <c r="B91" s="13">
        <v>337853701</v>
      </c>
    </row>
    <row r="92" spans="1:2" ht="12" customHeight="1" x14ac:dyDescent="0.2">
      <c r="A92" s="8" t="str">
        <f>'Pregnant Women Participating'!A92</f>
        <v>Guam</v>
      </c>
      <c r="B92" s="13">
        <v>626125</v>
      </c>
    </row>
    <row r="93" spans="1:2" ht="12" customHeight="1" x14ac:dyDescent="0.2">
      <c r="A93" s="8" t="str">
        <f>'Pregnant Women Participating'!A93</f>
        <v>Hawaii</v>
      </c>
      <c r="B93" s="13">
        <v>4902865</v>
      </c>
    </row>
    <row r="94" spans="1:2" ht="12" customHeight="1" x14ac:dyDescent="0.2">
      <c r="A94" s="8" t="str">
        <f>'Pregnant Women Participating'!A94</f>
        <v>Idaho</v>
      </c>
      <c r="B94" s="13">
        <v>2534749</v>
      </c>
    </row>
    <row r="95" spans="1:2" ht="12" customHeight="1" x14ac:dyDescent="0.2">
      <c r="A95" s="8" t="str">
        <f>'Pregnant Women Participating'!A95</f>
        <v>Nevada</v>
      </c>
      <c r="B95" s="13">
        <v>3542936</v>
      </c>
    </row>
    <row r="96" spans="1:2" ht="12" customHeight="1" x14ac:dyDescent="0.2">
      <c r="A96" s="8" t="str">
        <f>'Pregnant Women Participating'!A96</f>
        <v>Oregon</v>
      </c>
      <c r="B96" s="13">
        <v>8986533</v>
      </c>
    </row>
    <row r="97" spans="1:2" ht="12" customHeight="1" x14ac:dyDescent="0.2">
      <c r="A97" s="8" t="str">
        <f>'Pregnant Women Participating'!A97</f>
        <v>Washington</v>
      </c>
      <c r="B97" s="13">
        <v>4532155</v>
      </c>
    </row>
    <row r="98" spans="1:2" ht="12" customHeight="1" x14ac:dyDescent="0.2">
      <c r="A98" s="8" t="str">
        <f>'Pregnant Women Participating'!A98</f>
        <v>Northern Marianas</v>
      </c>
      <c r="B98" s="13">
        <v>320563</v>
      </c>
    </row>
    <row r="99" spans="1:2" ht="12" customHeight="1" x14ac:dyDescent="0.2">
      <c r="A99" s="8" t="str">
        <f>'Pregnant Women Participating'!A99</f>
        <v>Inter-Tribal Council, NV</v>
      </c>
      <c r="B99" s="13">
        <v>169842</v>
      </c>
    </row>
    <row r="100" spans="1:2" s="17" customFormat="1" ht="24.75" customHeight="1" x14ac:dyDescent="0.2">
      <c r="A100" s="14" t="str">
        <f>'Pregnant Women Participating'!A100</f>
        <v>Western Region</v>
      </c>
      <c r="B100" s="15">
        <v>369647344</v>
      </c>
    </row>
    <row r="101" spans="1:2" s="25" customFormat="1" ht="16.5" customHeight="1" thickBot="1" x14ac:dyDescent="0.25">
      <c r="A101" s="22" t="str">
        <f>'Pregnant Women Participating'!A101</f>
        <v>TOTAL</v>
      </c>
      <c r="B101" s="23">
        <v>1121211144.5</v>
      </c>
    </row>
    <row r="102" spans="1:2" ht="12.75" customHeight="1" thickTop="1" x14ac:dyDescent="0.2">
      <c r="A102" s="9"/>
    </row>
    <row r="103" spans="1:2" x14ac:dyDescent="0.2">
      <c r="A103" s="9"/>
    </row>
    <row r="104" spans="1:2" s="27" customFormat="1" ht="12.75" x14ac:dyDescent="0.2">
      <c r="A104" s="26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112"/>
  <sheetViews>
    <sheetView showGridLines="0" zoomScaleNormal="100" workbookViewId="0"/>
  </sheetViews>
  <sheetFormatPr defaultColWidth="9.140625" defaultRowHeight="12" x14ac:dyDescent="0.2"/>
  <cols>
    <col min="1" max="1" width="34.7109375" style="3" customWidth="1"/>
    <col min="2" max="4" width="11.7109375" style="3" customWidth="1"/>
    <col min="5" max="5" width="13.7109375" style="3" customWidth="1"/>
    <col min="6" max="16384" width="9.140625" style="3"/>
  </cols>
  <sheetData>
    <row r="1" spans="1:5" ht="12" customHeight="1" x14ac:dyDescent="0.2">
      <c r="A1" s="10" t="s">
        <v>2</v>
      </c>
      <c r="B1" s="2"/>
      <c r="C1" s="2"/>
      <c r="D1" s="2"/>
      <c r="E1" s="2"/>
    </row>
    <row r="2" spans="1:5" ht="12" customHeight="1" x14ac:dyDescent="0.2">
      <c r="A2" s="10" t="s">
        <v>41</v>
      </c>
      <c r="B2" s="2"/>
      <c r="C2" s="2"/>
      <c r="D2" s="2"/>
      <c r="E2" s="2"/>
    </row>
    <row r="3" spans="1:5" ht="12" customHeight="1" x14ac:dyDescent="0.2">
      <c r="A3" s="1" t="s">
        <v>140</v>
      </c>
      <c r="B3" s="2"/>
      <c r="C3" s="2"/>
      <c r="D3" s="2"/>
      <c r="E3" s="2"/>
    </row>
    <row r="4" spans="1:5" ht="12" customHeight="1" x14ac:dyDescent="0.2">
      <c r="A4" s="2"/>
      <c r="B4" s="2"/>
      <c r="C4" s="2"/>
      <c r="D4" s="2"/>
      <c r="E4" s="2"/>
    </row>
    <row r="5" spans="1:5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12" t="s">
        <v>12</v>
      </c>
    </row>
    <row r="6" spans="1:5" ht="12" customHeight="1" x14ac:dyDescent="0.2">
      <c r="A6" s="7" t="s">
        <v>42</v>
      </c>
      <c r="B6" s="13">
        <v>4594</v>
      </c>
      <c r="C6" s="4">
        <v>4290</v>
      </c>
      <c r="D6" s="4">
        <v>4145</v>
      </c>
      <c r="E6" s="13">
        <f t="shared" ref="E6:E14" si="0">IF(SUM(B6:D6)&gt;0,AVERAGE(B6:D6)," ")</f>
        <v>4343</v>
      </c>
    </row>
    <row r="7" spans="1:5" ht="12" customHeight="1" x14ac:dyDescent="0.2">
      <c r="A7" s="7" t="s">
        <v>43</v>
      </c>
      <c r="B7" s="13">
        <v>1521</v>
      </c>
      <c r="C7" s="4">
        <v>1440</v>
      </c>
      <c r="D7" s="4">
        <v>1385</v>
      </c>
      <c r="E7" s="13">
        <f t="shared" si="0"/>
        <v>1448.6666666666667</v>
      </c>
    </row>
    <row r="8" spans="1:5" ht="12" customHeight="1" x14ac:dyDescent="0.2">
      <c r="A8" s="7" t="s">
        <v>44</v>
      </c>
      <c r="B8" s="13">
        <v>8548</v>
      </c>
      <c r="C8" s="4">
        <v>8452</v>
      </c>
      <c r="D8" s="4">
        <v>8244</v>
      </c>
      <c r="E8" s="13">
        <f t="shared" si="0"/>
        <v>8414.6666666666661</v>
      </c>
    </row>
    <row r="9" spans="1:5" ht="12" customHeight="1" x14ac:dyDescent="0.2">
      <c r="A9" s="7" t="s">
        <v>45</v>
      </c>
      <c r="B9" s="13">
        <v>859</v>
      </c>
      <c r="C9" s="4">
        <v>831</v>
      </c>
      <c r="D9" s="4">
        <v>844</v>
      </c>
      <c r="E9" s="13">
        <f t="shared" si="0"/>
        <v>844.66666666666663</v>
      </c>
    </row>
    <row r="10" spans="1:5" ht="12" customHeight="1" x14ac:dyDescent="0.2">
      <c r="A10" s="7" t="s">
        <v>46</v>
      </c>
      <c r="B10" s="13">
        <v>31298</v>
      </c>
      <c r="C10" s="4">
        <v>29922</v>
      </c>
      <c r="D10" s="4">
        <v>29438</v>
      </c>
      <c r="E10" s="13">
        <f t="shared" si="0"/>
        <v>30219.333333333332</v>
      </c>
    </row>
    <row r="11" spans="1:5" ht="12" customHeight="1" x14ac:dyDescent="0.2">
      <c r="A11" s="7" t="s">
        <v>47</v>
      </c>
      <c r="B11" s="13">
        <v>1314</v>
      </c>
      <c r="C11" s="4">
        <v>1192</v>
      </c>
      <c r="D11" s="4">
        <v>1222</v>
      </c>
      <c r="E11" s="13">
        <f t="shared" si="0"/>
        <v>1242.6666666666667</v>
      </c>
    </row>
    <row r="12" spans="1:5" ht="12" customHeight="1" x14ac:dyDescent="0.2">
      <c r="A12" s="7" t="s">
        <v>48</v>
      </c>
      <c r="B12" s="13">
        <v>736</v>
      </c>
      <c r="C12" s="4">
        <v>721</v>
      </c>
      <c r="D12" s="4">
        <v>724</v>
      </c>
      <c r="E12" s="13">
        <f t="shared" si="0"/>
        <v>727</v>
      </c>
    </row>
    <row r="13" spans="1:5" ht="12" customHeight="1" x14ac:dyDescent="0.2">
      <c r="A13" s="7" t="s">
        <v>49</v>
      </c>
      <c r="B13" s="13">
        <v>163</v>
      </c>
      <c r="C13" s="4">
        <v>177</v>
      </c>
      <c r="D13" s="4">
        <v>153</v>
      </c>
      <c r="E13" s="13">
        <f t="shared" si="0"/>
        <v>164.33333333333334</v>
      </c>
    </row>
    <row r="14" spans="1:5" ht="12" customHeight="1" x14ac:dyDescent="0.2">
      <c r="A14" s="7" t="s">
        <v>50</v>
      </c>
      <c r="B14" s="13">
        <v>6</v>
      </c>
      <c r="C14" s="4">
        <v>8</v>
      </c>
      <c r="D14" s="4">
        <v>8</v>
      </c>
      <c r="E14" s="13">
        <f t="shared" si="0"/>
        <v>7.333333333333333</v>
      </c>
    </row>
    <row r="15" spans="1:5" s="17" customFormat="1" ht="24.75" customHeight="1" x14ac:dyDescent="0.2">
      <c r="A15" s="14" t="s">
        <v>51</v>
      </c>
      <c r="B15" s="16">
        <v>49039</v>
      </c>
      <c r="C15" s="15">
        <v>47033</v>
      </c>
      <c r="D15" s="15">
        <v>46163</v>
      </c>
      <c r="E15" s="16">
        <f t="shared" ref="E15:E101" si="1">IF(SUM(B15:D15)&gt;0,AVERAGE(B15:D15)," ")</f>
        <v>47411.666666666664</v>
      </c>
    </row>
    <row r="16" spans="1:5" ht="12" customHeight="1" x14ac:dyDescent="0.2">
      <c r="A16" s="7" t="s">
        <v>52</v>
      </c>
      <c r="B16" s="4">
        <v>1842</v>
      </c>
      <c r="C16" s="4">
        <v>1742</v>
      </c>
      <c r="D16" s="4">
        <v>1773</v>
      </c>
      <c r="E16" s="13">
        <f t="shared" si="1"/>
        <v>1785.6666666666667</v>
      </c>
    </row>
    <row r="17" spans="1:5" ht="12" customHeight="1" x14ac:dyDescent="0.2">
      <c r="A17" s="7" t="s">
        <v>53</v>
      </c>
      <c r="B17" s="4">
        <v>864</v>
      </c>
      <c r="C17" s="4">
        <v>829</v>
      </c>
      <c r="D17" s="4">
        <v>775</v>
      </c>
      <c r="E17" s="13">
        <f t="shared" si="1"/>
        <v>822.66666666666663</v>
      </c>
    </row>
    <row r="18" spans="1:5" ht="12" customHeight="1" x14ac:dyDescent="0.2">
      <c r="A18" s="7" t="s">
        <v>54</v>
      </c>
      <c r="B18" s="4">
        <v>10487</v>
      </c>
      <c r="C18" s="4">
        <v>9899</v>
      </c>
      <c r="D18" s="4">
        <v>9750</v>
      </c>
      <c r="E18" s="13">
        <f t="shared" si="1"/>
        <v>10045.333333333334</v>
      </c>
    </row>
    <row r="19" spans="1:5" ht="12" customHeight="1" x14ac:dyDescent="0.2">
      <c r="A19" s="7" t="s">
        <v>55</v>
      </c>
      <c r="B19" s="4">
        <v>11429</v>
      </c>
      <c r="C19" s="4">
        <v>11226</v>
      </c>
      <c r="D19" s="4">
        <v>10839</v>
      </c>
      <c r="E19" s="13">
        <f t="shared" si="1"/>
        <v>11164.666666666666</v>
      </c>
    </row>
    <row r="20" spans="1:5" ht="12" customHeight="1" x14ac:dyDescent="0.2">
      <c r="A20" s="7" t="s">
        <v>56</v>
      </c>
      <c r="B20" s="4">
        <v>12934</v>
      </c>
      <c r="C20" s="4">
        <v>12417</v>
      </c>
      <c r="D20" s="4">
        <v>11870</v>
      </c>
      <c r="E20" s="13">
        <f t="shared" si="1"/>
        <v>12407</v>
      </c>
    </row>
    <row r="21" spans="1:5" ht="12" customHeight="1" x14ac:dyDescent="0.2">
      <c r="A21" s="7" t="s">
        <v>57</v>
      </c>
      <c r="B21" s="4">
        <v>8582</v>
      </c>
      <c r="C21" s="4">
        <v>8279</v>
      </c>
      <c r="D21" s="4">
        <v>7929</v>
      </c>
      <c r="E21" s="13">
        <f t="shared" si="1"/>
        <v>8263.3333333333339</v>
      </c>
    </row>
    <row r="22" spans="1:5" ht="12" customHeight="1" x14ac:dyDescent="0.2">
      <c r="A22" s="7" t="s">
        <v>58</v>
      </c>
      <c r="B22" s="4">
        <v>8016</v>
      </c>
      <c r="C22" s="4">
        <v>7455</v>
      </c>
      <c r="D22" s="4">
        <v>7127</v>
      </c>
      <c r="E22" s="13">
        <f t="shared" si="1"/>
        <v>7532.666666666667</v>
      </c>
    </row>
    <row r="23" spans="1:5" ht="12" customHeight="1" x14ac:dyDescent="0.2">
      <c r="A23" s="7" t="s">
        <v>59</v>
      </c>
      <c r="B23" s="4">
        <v>3056</v>
      </c>
      <c r="C23" s="4">
        <v>2858</v>
      </c>
      <c r="D23" s="4">
        <v>2784</v>
      </c>
      <c r="E23" s="13">
        <f t="shared" si="1"/>
        <v>2899.3333333333335</v>
      </c>
    </row>
    <row r="24" spans="1:5" s="17" customFormat="1" ht="24.75" customHeight="1" x14ac:dyDescent="0.2">
      <c r="A24" s="14" t="s">
        <v>60</v>
      </c>
      <c r="B24" s="15">
        <v>57210</v>
      </c>
      <c r="C24" s="15">
        <v>54705</v>
      </c>
      <c r="D24" s="15">
        <v>52847</v>
      </c>
      <c r="E24" s="16">
        <f t="shared" si="1"/>
        <v>54920.666666666664</v>
      </c>
    </row>
    <row r="25" spans="1:5" ht="12" customHeight="1" x14ac:dyDescent="0.2">
      <c r="A25" s="7" t="s">
        <v>61</v>
      </c>
      <c r="B25" s="4">
        <v>10191</v>
      </c>
      <c r="C25" s="4">
        <v>8962</v>
      </c>
      <c r="D25" s="4">
        <v>8969</v>
      </c>
      <c r="E25" s="13">
        <f t="shared" si="1"/>
        <v>9374</v>
      </c>
    </row>
    <row r="26" spans="1:5" ht="12" customHeight="1" x14ac:dyDescent="0.2">
      <c r="A26" s="7" t="s">
        <v>62</v>
      </c>
      <c r="B26" s="4">
        <v>33326</v>
      </c>
      <c r="C26" s="4">
        <v>30600</v>
      </c>
      <c r="D26" s="4">
        <v>28326</v>
      </c>
      <c r="E26" s="13">
        <f t="shared" si="1"/>
        <v>30750.666666666668</v>
      </c>
    </row>
    <row r="27" spans="1:5" ht="12" customHeight="1" x14ac:dyDescent="0.2">
      <c r="A27" s="7" t="s">
        <v>63</v>
      </c>
      <c r="B27" s="4">
        <v>22359</v>
      </c>
      <c r="C27" s="4">
        <v>21302</v>
      </c>
      <c r="D27" s="4">
        <v>20990</v>
      </c>
      <c r="E27" s="13">
        <f t="shared" si="1"/>
        <v>21550.333333333332</v>
      </c>
    </row>
    <row r="28" spans="1:5" ht="12" customHeight="1" x14ac:dyDescent="0.2">
      <c r="A28" s="7" t="s">
        <v>64</v>
      </c>
      <c r="B28" s="4">
        <v>9043</v>
      </c>
      <c r="C28" s="4">
        <v>8525</v>
      </c>
      <c r="D28" s="4">
        <v>7922</v>
      </c>
      <c r="E28" s="13">
        <f t="shared" si="1"/>
        <v>8496.6666666666661</v>
      </c>
    </row>
    <row r="29" spans="1:5" ht="12" customHeight="1" x14ac:dyDescent="0.2">
      <c r="A29" s="7" t="s">
        <v>65</v>
      </c>
      <c r="B29" s="4">
        <v>4914</v>
      </c>
      <c r="C29" s="4">
        <v>4882</v>
      </c>
      <c r="D29" s="4">
        <v>4546</v>
      </c>
      <c r="E29" s="13">
        <f t="shared" si="1"/>
        <v>4780.666666666667</v>
      </c>
    </row>
    <row r="30" spans="1:5" ht="12" customHeight="1" x14ac:dyDescent="0.2">
      <c r="A30" s="7" t="s">
        <v>66</v>
      </c>
      <c r="B30" s="4">
        <v>21818</v>
      </c>
      <c r="C30" s="4">
        <v>20521</v>
      </c>
      <c r="D30" s="4">
        <v>19986</v>
      </c>
      <c r="E30" s="13">
        <f t="shared" si="1"/>
        <v>20775</v>
      </c>
    </row>
    <row r="31" spans="1:5" ht="12" customHeight="1" x14ac:dyDescent="0.2">
      <c r="A31" s="7" t="s">
        <v>67</v>
      </c>
      <c r="B31" s="4">
        <v>7938</v>
      </c>
      <c r="C31" s="4">
        <v>7380</v>
      </c>
      <c r="D31" s="4">
        <v>7207</v>
      </c>
      <c r="E31" s="13">
        <f t="shared" si="1"/>
        <v>7508.333333333333</v>
      </c>
    </row>
    <row r="32" spans="1:5" ht="12" customHeight="1" x14ac:dyDescent="0.2">
      <c r="A32" s="7" t="s">
        <v>68</v>
      </c>
      <c r="B32" s="4">
        <v>14788</v>
      </c>
      <c r="C32" s="4">
        <v>13902</v>
      </c>
      <c r="D32" s="4">
        <v>13739</v>
      </c>
      <c r="E32" s="13">
        <f t="shared" si="1"/>
        <v>14143</v>
      </c>
    </row>
    <row r="33" spans="1:5" ht="12" customHeight="1" x14ac:dyDescent="0.2">
      <c r="A33" s="7" t="s">
        <v>69</v>
      </c>
      <c r="B33" s="4">
        <v>68</v>
      </c>
      <c r="C33" s="4">
        <v>63</v>
      </c>
      <c r="D33" s="4">
        <v>62</v>
      </c>
      <c r="E33" s="13">
        <f t="shared" si="1"/>
        <v>64.333333333333329</v>
      </c>
    </row>
    <row r="34" spans="1:5" ht="12" customHeight="1" x14ac:dyDescent="0.2">
      <c r="A34" s="7" t="s">
        <v>70</v>
      </c>
      <c r="B34" s="4">
        <v>43</v>
      </c>
      <c r="C34" s="4">
        <v>42</v>
      </c>
      <c r="D34" s="4">
        <v>40</v>
      </c>
      <c r="E34" s="13">
        <f t="shared" si="1"/>
        <v>41.666666666666664</v>
      </c>
    </row>
    <row r="35" spans="1:5" s="17" customFormat="1" ht="24.75" customHeight="1" x14ac:dyDescent="0.2">
      <c r="A35" s="14" t="s">
        <v>71</v>
      </c>
      <c r="B35" s="15">
        <v>124488</v>
      </c>
      <c r="C35" s="15">
        <v>116179</v>
      </c>
      <c r="D35" s="15">
        <v>111787</v>
      </c>
      <c r="E35" s="16">
        <f t="shared" si="1"/>
        <v>117484.66666666667</v>
      </c>
    </row>
    <row r="36" spans="1:5" ht="12" customHeight="1" x14ac:dyDescent="0.2">
      <c r="A36" s="7" t="s">
        <v>72</v>
      </c>
      <c r="B36" s="4">
        <v>15416</v>
      </c>
      <c r="C36" s="4">
        <v>14355</v>
      </c>
      <c r="D36" s="4">
        <v>14139</v>
      </c>
      <c r="E36" s="13">
        <f t="shared" si="1"/>
        <v>14636.666666666666</v>
      </c>
    </row>
    <row r="37" spans="1:5" ht="12" customHeight="1" x14ac:dyDescent="0.2">
      <c r="A37" s="7" t="s">
        <v>73</v>
      </c>
      <c r="B37" s="4">
        <v>11329</v>
      </c>
      <c r="C37" s="4">
        <v>10572</v>
      </c>
      <c r="D37" s="4">
        <v>10266</v>
      </c>
      <c r="E37" s="13">
        <f t="shared" si="1"/>
        <v>10722.333333333334</v>
      </c>
    </row>
    <row r="38" spans="1:5" ht="12" customHeight="1" x14ac:dyDescent="0.2">
      <c r="A38" s="7" t="s">
        <v>74</v>
      </c>
      <c r="B38" s="4">
        <v>4435</v>
      </c>
      <c r="C38" s="4">
        <v>4348</v>
      </c>
      <c r="D38" s="4">
        <v>4205</v>
      </c>
      <c r="E38" s="13">
        <f t="shared" si="1"/>
        <v>4329.333333333333</v>
      </c>
    </row>
    <row r="39" spans="1:5" ht="12" customHeight="1" x14ac:dyDescent="0.2">
      <c r="A39" s="7" t="s">
        <v>75</v>
      </c>
      <c r="B39" s="4">
        <v>16442</v>
      </c>
      <c r="C39" s="4">
        <v>15720</v>
      </c>
      <c r="D39" s="4">
        <v>15499</v>
      </c>
      <c r="E39" s="13">
        <f t="shared" si="1"/>
        <v>15887</v>
      </c>
    </row>
    <row r="40" spans="1:5" ht="12" customHeight="1" x14ac:dyDescent="0.2">
      <c r="A40" s="7" t="s">
        <v>76</v>
      </c>
      <c r="B40" s="4">
        <v>8310</v>
      </c>
      <c r="C40" s="4">
        <v>7937</v>
      </c>
      <c r="D40" s="4">
        <v>7706</v>
      </c>
      <c r="E40" s="13">
        <f t="shared" si="1"/>
        <v>7984.333333333333</v>
      </c>
    </row>
    <row r="41" spans="1:5" ht="12" customHeight="1" x14ac:dyDescent="0.2">
      <c r="A41" s="7" t="s">
        <v>77</v>
      </c>
      <c r="B41" s="4">
        <v>12974</v>
      </c>
      <c r="C41" s="4">
        <v>12330</v>
      </c>
      <c r="D41" s="4">
        <v>11887</v>
      </c>
      <c r="E41" s="13">
        <f t="shared" si="1"/>
        <v>12397</v>
      </c>
    </row>
    <row r="42" spans="1:5" ht="12" customHeight="1" x14ac:dyDescent="0.2">
      <c r="A42" s="7" t="s">
        <v>78</v>
      </c>
      <c r="B42" s="4">
        <v>7047</v>
      </c>
      <c r="C42" s="4">
        <v>6799</v>
      </c>
      <c r="D42" s="4">
        <v>6650</v>
      </c>
      <c r="E42" s="13">
        <f t="shared" si="1"/>
        <v>6832</v>
      </c>
    </row>
    <row r="43" spans="1:5" s="17" customFormat="1" ht="24.75" customHeight="1" x14ac:dyDescent="0.2">
      <c r="A43" s="14" t="s">
        <v>79</v>
      </c>
      <c r="B43" s="15">
        <v>75953</v>
      </c>
      <c r="C43" s="15">
        <v>72061</v>
      </c>
      <c r="D43" s="15">
        <v>70352</v>
      </c>
      <c r="E43" s="16">
        <f t="shared" si="1"/>
        <v>72788.666666666672</v>
      </c>
    </row>
    <row r="44" spans="1:5" ht="12" customHeight="1" x14ac:dyDescent="0.2">
      <c r="A44" s="7" t="s">
        <v>80</v>
      </c>
      <c r="B44" s="4">
        <v>9741</v>
      </c>
      <c r="C44" s="4">
        <v>9187</v>
      </c>
      <c r="D44" s="4">
        <v>8920</v>
      </c>
      <c r="E44" s="13">
        <f t="shared" si="1"/>
        <v>9282.6666666666661</v>
      </c>
    </row>
    <row r="45" spans="1:5" ht="12" customHeight="1" x14ac:dyDescent="0.2">
      <c r="A45" s="7" t="s">
        <v>81</v>
      </c>
      <c r="B45" s="4">
        <v>6619</v>
      </c>
      <c r="C45" s="4">
        <v>5692</v>
      </c>
      <c r="D45" s="4">
        <v>5157</v>
      </c>
      <c r="E45" s="13">
        <f t="shared" si="1"/>
        <v>5822.666666666667</v>
      </c>
    </row>
    <row r="46" spans="1:5" ht="12" customHeight="1" x14ac:dyDescent="0.2">
      <c r="A46" s="7" t="s">
        <v>82</v>
      </c>
      <c r="B46" s="4">
        <v>9857</v>
      </c>
      <c r="C46" s="4">
        <v>9246</v>
      </c>
      <c r="D46" s="4">
        <v>8661</v>
      </c>
      <c r="E46" s="13">
        <f t="shared" si="1"/>
        <v>9254.6666666666661</v>
      </c>
    </row>
    <row r="47" spans="1:5" ht="12" customHeight="1" x14ac:dyDescent="0.2">
      <c r="A47" s="7" t="s">
        <v>83</v>
      </c>
      <c r="B47" s="4">
        <v>3834</v>
      </c>
      <c r="C47" s="4">
        <v>3365</v>
      </c>
      <c r="D47" s="4">
        <v>3187</v>
      </c>
      <c r="E47" s="13">
        <f t="shared" si="1"/>
        <v>3462</v>
      </c>
    </row>
    <row r="48" spans="1:5" ht="12" customHeight="1" x14ac:dyDescent="0.2">
      <c r="A48" s="7" t="s">
        <v>84</v>
      </c>
      <c r="B48" s="4">
        <v>8054</v>
      </c>
      <c r="C48" s="4">
        <v>7476</v>
      </c>
      <c r="D48" s="4">
        <v>8051</v>
      </c>
      <c r="E48" s="13">
        <f t="shared" si="1"/>
        <v>7860.333333333333</v>
      </c>
    </row>
    <row r="49" spans="1:5" ht="12" customHeight="1" x14ac:dyDescent="0.2">
      <c r="A49" s="7" t="s">
        <v>85</v>
      </c>
      <c r="B49" s="4">
        <v>66274</v>
      </c>
      <c r="C49" s="4">
        <v>62658</v>
      </c>
      <c r="D49" s="4">
        <v>59587</v>
      </c>
      <c r="E49" s="13">
        <f t="shared" si="1"/>
        <v>62839.666666666664</v>
      </c>
    </row>
    <row r="50" spans="1:5" ht="12" customHeight="1" x14ac:dyDescent="0.2">
      <c r="A50" s="7" t="s">
        <v>86</v>
      </c>
      <c r="B50" s="4">
        <v>3717</v>
      </c>
      <c r="C50" s="4">
        <v>3628</v>
      </c>
      <c r="D50" s="4">
        <v>3489</v>
      </c>
      <c r="E50" s="13">
        <f t="shared" si="1"/>
        <v>3611.3333333333335</v>
      </c>
    </row>
    <row r="51" spans="1:5" ht="12" customHeight="1" x14ac:dyDescent="0.2">
      <c r="A51" s="7" t="s">
        <v>87</v>
      </c>
      <c r="B51" s="4">
        <v>446</v>
      </c>
      <c r="C51" s="4">
        <v>409</v>
      </c>
      <c r="D51" s="4">
        <v>392</v>
      </c>
      <c r="E51" s="13">
        <f t="shared" si="1"/>
        <v>415.66666666666669</v>
      </c>
    </row>
    <row r="52" spans="1:5" ht="12" customHeight="1" x14ac:dyDescent="0.2">
      <c r="A52" s="7" t="s">
        <v>88</v>
      </c>
      <c r="B52" s="4">
        <v>333</v>
      </c>
      <c r="C52" s="4">
        <v>290</v>
      </c>
      <c r="D52" s="4">
        <v>393</v>
      </c>
      <c r="E52" s="13">
        <f t="shared" si="1"/>
        <v>338.66666666666669</v>
      </c>
    </row>
    <row r="53" spans="1:5" ht="12" customHeight="1" x14ac:dyDescent="0.2">
      <c r="A53" s="7" t="s">
        <v>89</v>
      </c>
      <c r="B53" s="4">
        <v>13</v>
      </c>
      <c r="C53" s="4">
        <v>13</v>
      </c>
      <c r="D53" s="4">
        <v>14</v>
      </c>
      <c r="E53" s="13">
        <f t="shared" si="1"/>
        <v>13.333333333333334</v>
      </c>
    </row>
    <row r="54" spans="1:5" ht="12" customHeight="1" x14ac:dyDescent="0.2">
      <c r="A54" s="7" t="s">
        <v>90</v>
      </c>
      <c r="B54" s="4">
        <v>28</v>
      </c>
      <c r="C54" s="4">
        <v>29</v>
      </c>
      <c r="D54" s="4">
        <v>25</v>
      </c>
      <c r="E54" s="13">
        <f t="shared" si="1"/>
        <v>27.333333333333332</v>
      </c>
    </row>
    <row r="55" spans="1:5" ht="12" customHeight="1" x14ac:dyDescent="0.2">
      <c r="A55" s="7" t="s">
        <v>91</v>
      </c>
      <c r="B55" s="4">
        <v>18</v>
      </c>
      <c r="C55" s="4">
        <v>16</v>
      </c>
      <c r="D55" s="4">
        <v>13</v>
      </c>
      <c r="E55" s="13">
        <f t="shared" si="1"/>
        <v>15.666666666666666</v>
      </c>
    </row>
    <row r="56" spans="1:5" ht="12" customHeight="1" x14ac:dyDescent="0.2">
      <c r="A56" s="7" t="s">
        <v>92</v>
      </c>
      <c r="B56" s="4">
        <v>58</v>
      </c>
      <c r="C56" s="4">
        <v>53</v>
      </c>
      <c r="D56" s="4">
        <v>52</v>
      </c>
      <c r="E56" s="13">
        <f t="shared" si="1"/>
        <v>54.333333333333336</v>
      </c>
    </row>
    <row r="57" spans="1:5" ht="12" customHeight="1" x14ac:dyDescent="0.2">
      <c r="A57" s="7" t="s">
        <v>93</v>
      </c>
      <c r="B57" s="4">
        <v>16</v>
      </c>
      <c r="C57" s="4">
        <v>16</v>
      </c>
      <c r="D57" s="4">
        <v>16</v>
      </c>
      <c r="E57" s="13">
        <f t="shared" si="1"/>
        <v>16</v>
      </c>
    </row>
    <row r="58" spans="1:5" ht="12" customHeight="1" x14ac:dyDescent="0.2">
      <c r="A58" s="7" t="s">
        <v>94</v>
      </c>
      <c r="B58" s="4">
        <v>7</v>
      </c>
      <c r="C58" s="4">
        <v>6</v>
      </c>
      <c r="D58" s="4">
        <v>4</v>
      </c>
      <c r="E58" s="13">
        <f t="shared" si="1"/>
        <v>5.666666666666667</v>
      </c>
    </row>
    <row r="59" spans="1:5" ht="12" customHeight="1" x14ac:dyDescent="0.2">
      <c r="A59" s="7" t="s">
        <v>95</v>
      </c>
      <c r="B59" s="4">
        <v>35</v>
      </c>
      <c r="C59" s="4">
        <v>38</v>
      </c>
      <c r="D59" s="4">
        <v>33</v>
      </c>
      <c r="E59" s="13">
        <f t="shared" si="1"/>
        <v>35.333333333333336</v>
      </c>
    </row>
    <row r="60" spans="1:5" ht="12" customHeight="1" x14ac:dyDescent="0.2">
      <c r="A60" s="7" t="s">
        <v>96</v>
      </c>
      <c r="B60" s="4">
        <v>570</v>
      </c>
      <c r="C60" s="4">
        <v>554</v>
      </c>
      <c r="D60" s="4">
        <v>569</v>
      </c>
      <c r="E60" s="13">
        <f t="shared" si="1"/>
        <v>564.33333333333337</v>
      </c>
    </row>
    <row r="61" spans="1:5" ht="12" customHeight="1" x14ac:dyDescent="0.2">
      <c r="A61" s="7" t="s">
        <v>97</v>
      </c>
      <c r="B61" s="4">
        <v>307</v>
      </c>
      <c r="C61" s="4">
        <v>289</v>
      </c>
      <c r="D61" s="4">
        <v>284</v>
      </c>
      <c r="E61" s="13">
        <f t="shared" si="1"/>
        <v>293.33333333333331</v>
      </c>
    </row>
    <row r="62" spans="1:5" ht="12" customHeight="1" x14ac:dyDescent="0.2">
      <c r="A62" s="7" t="s">
        <v>98</v>
      </c>
      <c r="B62" s="4">
        <v>368</v>
      </c>
      <c r="C62" s="4">
        <v>367</v>
      </c>
      <c r="D62" s="4">
        <v>346</v>
      </c>
      <c r="E62" s="13">
        <f t="shared" si="1"/>
        <v>360.33333333333331</v>
      </c>
    </row>
    <row r="63" spans="1:5" ht="12" customHeight="1" x14ac:dyDescent="0.2">
      <c r="A63" s="7" t="s">
        <v>99</v>
      </c>
      <c r="B63" s="4">
        <v>105</v>
      </c>
      <c r="C63" s="4">
        <v>98</v>
      </c>
      <c r="D63" s="4">
        <v>93</v>
      </c>
      <c r="E63" s="13">
        <f t="shared" si="1"/>
        <v>98.666666666666671</v>
      </c>
    </row>
    <row r="64" spans="1:5" ht="12" customHeight="1" x14ac:dyDescent="0.2">
      <c r="A64" s="7" t="s">
        <v>100</v>
      </c>
      <c r="B64" s="4">
        <v>43</v>
      </c>
      <c r="C64" s="4">
        <v>37</v>
      </c>
      <c r="D64" s="4">
        <v>37</v>
      </c>
      <c r="E64" s="13">
        <f t="shared" si="1"/>
        <v>39</v>
      </c>
    </row>
    <row r="65" spans="1:5" ht="12" customHeight="1" x14ac:dyDescent="0.2">
      <c r="A65" s="7" t="s">
        <v>101</v>
      </c>
      <c r="B65" s="4">
        <v>152</v>
      </c>
      <c r="C65" s="4">
        <v>159</v>
      </c>
      <c r="D65" s="4">
        <v>143</v>
      </c>
      <c r="E65" s="13">
        <f t="shared" si="1"/>
        <v>151.33333333333334</v>
      </c>
    </row>
    <row r="66" spans="1:5" ht="12" customHeight="1" x14ac:dyDescent="0.2">
      <c r="A66" s="7" t="s">
        <v>102</v>
      </c>
      <c r="B66" s="4">
        <v>149</v>
      </c>
      <c r="C66" s="4">
        <v>154</v>
      </c>
      <c r="D66" s="4">
        <v>153</v>
      </c>
      <c r="E66" s="13">
        <f t="shared" si="1"/>
        <v>152</v>
      </c>
    </row>
    <row r="67" spans="1:5" ht="12" customHeight="1" x14ac:dyDescent="0.2">
      <c r="A67" s="7" t="s">
        <v>103</v>
      </c>
      <c r="B67" s="4">
        <v>39</v>
      </c>
      <c r="C67" s="4">
        <v>34</v>
      </c>
      <c r="D67" s="4">
        <v>40</v>
      </c>
      <c r="E67" s="13">
        <f t="shared" si="1"/>
        <v>37.666666666666664</v>
      </c>
    </row>
    <row r="68" spans="1:5" ht="12" customHeight="1" x14ac:dyDescent="0.2">
      <c r="A68" s="7" t="s">
        <v>104</v>
      </c>
      <c r="B68" s="4">
        <v>275</v>
      </c>
      <c r="C68" s="4">
        <v>274</v>
      </c>
      <c r="D68" s="4">
        <v>251</v>
      </c>
      <c r="E68" s="13">
        <f t="shared" si="1"/>
        <v>266.66666666666669</v>
      </c>
    </row>
    <row r="69" spans="1:5" s="17" customFormat="1" ht="24.75" customHeight="1" x14ac:dyDescent="0.2">
      <c r="A69" s="14" t="s">
        <v>105</v>
      </c>
      <c r="B69" s="15">
        <v>111058</v>
      </c>
      <c r="C69" s="15">
        <v>104088</v>
      </c>
      <c r="D69" s="15">
        <v>99910</v>
      </c>
      <c r="E69" s="16">
        <f t="shared" si="1"/>
        <v>105018.66666666667</v>
      </c>
    </row>
    <row r="70" spans="1:5" ht="12" customHeight="1" x14ac:dyDescent="0.2">
      <c r="A70" s="7" t="s">
        <v>106</v>
      </c>
      <c r="B70" s="13">
        <v>7164</v>
      </c>
      <c r="C70" s="4">
        <v>7037</v>
      </c>
      <c r="D70" s="4">
        <v>6869</v>
      </c>
      <c r="E70" s="13">
        <f t="shared" si="1"/>
        <v>7023.333333333333</v>
      </c>
    </row>
    <row r="71" spans="1:5" ht="12" customHeight="1" x14ac:dyDescent="0.2">
      <c r="A71" s="7" t="s">
        <v>107</v>
      </c>
      <c r="B71" s="13">
        <v>4203</v>
      </c>
      <c r="C71" s="4">
        <v>3870</v>
      </c>
      <c r="D71" s="4">
        <v>3819</v>
      </c>
      <c r="E71" s="13">
        <f t="shared" si="1"/>
        <v>3964</v>
      </c>
    </row>
    <row r="72" spans="1:5" ht="12" customHeight="1" x14ac:dyDescent="0.2">
      <c r="A72" s="7" t="s">
        <v>108</v>
      </c>
      <c r="B72" s="13">
        <v>8987</v>
      </c>
      <c r="C72" s="4">
        <v>8391</v>
      </c>
      <c r="D72" s="4">
        <v>8025</v>
      </c>
      <c r="E72" s="13">
        <f t="shared" si="1"/>
        <v>8467.6666666666661</v>
      </c>
    </row>
    <row r="73" spans="1:5" ht="12" customHeight="1" x14ac:dyDescent="0.2">
      <c r="A73" s="7" t="s">
        <v>109</v>
      </c>
      <c r="B73" s="13">
        <v>1159</v>
      </c>
      <c r="C73" s="4">
        <v>1124</v>
      </c>
      <c r="D73" s="4">
        <v>1102</v>
      </c>
      <c r="E73" s="13">
        <f t="shared" si="1"/>
        <v>1128.3333333333333</v>
      </c>
    </row>
    <row r="74" spans="1:5" ht="12" customHeight="1" x14ac:dyDescent="0.2">
      <c r="A74" s="7" t="s">
        <v>110</v>
      </c>
      <c r="B74" s="13">
        <v>2614</v>
      </c>
      <c r="C74" s="4">
        <v>2581</v>
      </c>
      <c r="D74" s="4">
        <v>2458</v>
      </c>
      <c r="E74" s="13">
        <f t="shared" si="1"/>
        <v>2551</v>
      </c>
    </row>
    <row r="75" spans="1:5" ht="12" customHeight="1" x14ac:dyDescent="0.2">
      <c r="A75" s="7" t="s">
        <v>111</v>
      </c>
      <c r="B75" s="13">
        <v>738</v>
      </c>
      <c r="C75" s="4">
        <v>713</v>
      </c>
      <c r="D75" s="4">
        <v>694</v>
      </c>
      <c r="E75" s="13">
        <f t="shared" si="1"/>
        <v>715</v>
      </c>
    </row>
    <row r="76" spans="1:5" ht="12" customHeight="1" x14ac:dyDescent="0.2">
      <c r="A76" s="7" t="s">
        <v>112</v>
      </c>
      <c r="B76" s="13">
        <v>1224</v>
      </c>
      <c r="C76" s="4">
        <v>1143</v>
      </c>
      <c r="D76" s="4">
        <v>1149</v>
      </c>
      <c r="E76" s="13">
        <f t="shared" si="1"/>
        <v>1172</v>
      </c>
    </row>
    <row r="77" spans="1:5" ht="12" customHeight="1" x14ac:dyDescent="0.2">
      <c r="A77" s="7" t="s">
        <v>113</v>
      </c>
      <c r="B77" s="13">
        <v>570</v>
      </c>
      <c r="C77" s="4">
        <v>575</v>
      </c>
      <c r="D77" s="4">
        <v>592</v>
      </c>
      <c r="E77" s="13">
        <f t="shared" si="1"/>
        <v>579</v>
      </c>
    </row>
    <row r="78" spans="1:5" ht="12" customHeight="1" x14ac:dyDescent="0.2">
      <c r="A78" s="7" t="s">
        <v>114</v>
      </c>
      <c r="B78" s="13">
        <v>13</v>
      </c>
      <c r="C78" s="4">
        <v>10</v>
      </c>
      <c r="D78" s="4">
        <v>11</v>
      </c>
      <c r="E78" s="13">
        <f t="shared" si="1"/>
        <v>11.333333333333334</v>
      </c>
    </row>
    <row r="79" spans="1:5" ht="12" customHeight="1" x14ac:dyDescent="0.2">
      <c r="A79" s="7" t="s">
        <v>115</v>
      </c>
      <c r="B79" s="13">
        <v>21</v>
      </c>
      <c r="C79" s="4">
        <v>20</v>
      </c>
      <c r="D79" s="4">
        <v>16</v>
      </c>
      <c r="E79" s="13">
        <f t="shared" si="1"/>
        <v>19</v>
      </c>
    </row>
    <row r="80" spans="1:5" ht="12" customHeight="1" x14ac:dyDescent="0.2">
      <c r="A80" s="7" t="s">
        <v>116</v>
      </c>
      <c r="B80" s="13">
        <v>14</v>
      </c>
      <c r="C80" s="4">
        <v>10</v>
      </c>
      <c r="D80" s="4">
        <v>9</v>
      </c>
      <c r="E80" s="13">
        <f t="shared" si="1"/>
        <v>11</v>
      </c>
    </row>
    <row r="81" spans="1:5" ht="12" customHeight="1" x14ac:dyDescent="0.2">
      <c r="A81" s="7" t="s">
        <v>117</v>
      </c>
      <c r="B81" s="13">
        <v>13</v>
      </c>
      <c r="C81" s="4">
        <v>10</v>
      </c>
      <c r="D81" s="4">
        <v>10</v>
      </c>
      <c r="E81" s="13">
        <f t="shared" si="1"/>
        <v>11</v>
      </c>
    </row>
    <row r="82" spans="1:5" ht="12" customHeight="1" x14ac:dyDescent="0.2">
      <c r="A82" s="7" t="s">
        <v>118</v>
      </c>
      <c r="B82" s="13">
        <v>13</v>
      </c>
      <c r="C82" s="4">
        <v>13</v>
      </c>
      <c r="D82" s="4">
        <v>9</v>
      </c>
      <c r="E82" s="13">
        <f t="shared" si="1"/>
        <v>11.666666666666666</v>
      </c>
    </row>
    <row r="83" spans="1:5" ht="12" customHeight="1" x14ac:dyDescent="0.2">
      <c r="A83" s="7" t="s">
        <v>119</v>
      </c>
      <c r="B83" s="13">
        <v>6</v>
      </c>
      <c r="C83" s="4">
        <v>5</v>
      </c>
      <c r="D83" s="4">
        <v>5</v>
      </c>
      <c r="E83" s="13">
        <f t="shared" si="1"/>
        <v>5.333333333333333</v>
      </c>
    </row>
    <row r="84" spans="1:5" ht="12" customHeight="1" x14ac:dyDescent="0.2">
      <c r="A84" s="7" t="s">
        <v>120</v>
      </c>
      <c r="B84" s="13">
        <v>47</v>
      </c>
      <c r="C84" s="4">
        <v>39</v>
      </c>
      <c r="D84" s="4">
        <v>42</v>
      </c>
      <c r="E84" s="13">
        <f t="shared" si="1"/>
        <v>42.666666666666664</v>
      </c>
    </row>
    <row r="85" spans="1:5" ht="12" customHeight="1" x14ac:dyDescent="0.2">
      <c r="A85" s="7" t="s">
        <v>121</v>
      </c>
      <c r="B85" s="13">
        <v>75</v>
      </c>
      <c r="C85" s="4">
        <v>62</v>
      </c>
      <c r="D85" s="4">
        <v>60</v>
      </c>
      <c r="E85" s="13">
        <f t="shared" si="1"/>
        <v>65.666666666666671</v>
      </c>
    </row>
    <row r="86" spans="1:5" ht="12" customHeight="1" x14ac:dyDescent="0.2">
      <c r="A86" s="7" t="s">
        <v>122</v>
      </c>
      <c r="B86" s="13">
        <v>19</v>
      </c>
      <c r="C86" s="4">
        <v>18</v>
      </c>
      <c r="D86" s="4">
        <v>17</v>
      </c>
      <c r="E86" s="13">
        <f t="shared" si="1"/>
        <v>18</v>
      </c>
    </row>
    <row r="87" spans="1:5" ht="12" customHeight="1" x14ac:dyDescent="0.2">
      <c r="A87" s="7" t="s">
        <v>123</v>
      </c>
      <c r="B87" s="13">
        <v>9</v>
      </c>
      <c r="C87" s="4">
        <v>7</v>
      </c>
      <c r="D87" s="4">
        <v>8</v>
      </c>
      <c r="E87" s="13">
        <f t="shared" si="1"/>
        <v>8</v>
      </c>
    </row>
    <row r="88" spans="1:5" s="17" customFormat="1" ht="24.75" customHeight="1" x14ac:dyDescent="0.2">
      <c r="A88" s="14" t="s">
        <v>124</v>
      </c>
      <c r="B88" s="15">
        <v>26889</v>
      </c>
      <c r="C88" s="15">
        <v>25628</v>
      </c>
      <c r="D88" s="15">
        <v>24895</v>
      </c>
      <c r="E88" s="16">
        <f t="shared" si="1"/>
        <v>25804</v>
      </c>
    </row>
    <row r="89" spans="1:5" ht="12" customHeight="1" x14ac:dyDescent="0.2">
      <c r="A89" s="8" t="s">
        <v>125</v>
      </c>
      <c r="B89" s="13">
        <v>1120</v>
      </c>
      <c r="C89" s="4">
        <v>1077</v>
      </c>
      <c r="D89" s="4">
        <v>1021</v>
      </c>
      <c r="E89" s="13">
        <f t="shared" si="1"/>
        <v>1072.6666666666667</v>
      </c>
    </row>
    <row r="90" spans="1:5" ht="12" customHeight="1" x14ac:dyDescent="0.2">
      <c r="A90" s="8" t="s">
        <v>126</v>
      </c>
      <c r="B90" s="13">
        <v>293</v>
      </c>
      <c r="C90" s="4">
        <v>304</v>
      </c>
      <c r="D90" s="4">
        <v>291</v>
      </c>
      <c r="E90" s="13">
        <f t="shared" si="1"/>
        <v>296</v>
      </c>
    </row>
    <row r="91" spans="1:5" ht="12" customHeight="1" x14ac:dyDescent="0.2">
      <c r="A91" s="8" t="s">
        <v>127</v>
      </c>
      <c r="B91" s="13">
        <v>75487</v>
      </c>
      <c r="C91" s="4">
        <v>70661</v>
      </c>
      <c r="D91" s="4">
        <v>69773</v>
      </c>
      <c r="E91" s="13">
        <f t="shared" si="1"/>
        <v>71973.666666666672</v>
      </c>
    </row>
    <row r="92" spans="1:5" ht="12" customHeight="1" x14ac:dyDescent="0.2">
      <c r="A92" s="8" t="s">
        <v>128</v>
      </c>
      <c r="B92" s="13">
        <v>371</v>
      </c>
      <c r="C92" s="4">
        <v>342</v>
      </c>
      <c r="D92" s="4">
        <v>282</v>
      </c>
      <c r="E92" s="13">
        <f t="shared" si="1"/>
        <v>331.66666666666669</v>
      </c>
    </row>
    <row r="93" spans="1:5" ht="12" customHeight="1" x14ac:dyDescent="0.2">
      <c r="A93" s="8" t="s">
        <v>129</v>
      </c>
      <c r="B93" s="13">
        <v>2001</v>
      </c>
      <c r="C93" s="4">
        <v>1904</v>
      </c>
      <c r="D93" s="4">
        <v>1842</v>
      </c>
      <c r="E93" s="13">
        <f t="shared" si="1"/>
        <v>1915.6666666666667</v>
      </c>
    </row>
    <row r="94" spans="1:5" ht="12" customHeight="1" x14ac:dyDescent="0.2">
      <c r="A94" s="8" t="s">
        <v>130</v>
      </c>
      <c r="B94" s="13">
        <v>2250</v>
      </c>
      <c r="C94" s="4">
        <v>2202</v>
      </c>
      <c r="D94" s="4">
        <v>2145</v>
      </c>
      <c r="E94" s="13">
        <f t="shared" si="1"/>
        <v>2199</v>
      </c>
    </row>
    <row r="95" spans="1:5" ht="12" customHeight="1" x14ac:dyDescent="0.2">
      <c r="A95" s="8" t="s">
        <v>131</v>
      </c>
      <c r="B95" s="13">
        <v>3796</v>
      </c>
      <c r="C95" s="4">
        <v>3580</v>
      </c>
      <c r="D95" s="4">
        <v>3372</v>
      </c>
      <c r="E95" s="13">
        <f t="shared" si="1"/>
        <v>3582.6666666666665</v>
      </c>
    </row>
    <row r="96" spans="1:5" ht="12" customHeight="1" x14ac:dyDescent="0.2">
      <c r="A96" s="8" t="s">
        <v>132</v>
      </c>
      <c r="B96" s="13">
        <v>6181</v>
      </c>
      <c r="C96" s="4">
        <v>6050</v>
      </c>
      <c r="D96" s="4">
        <v>5926</v>
      </c>
      <c r="E96" s="13">
        <f t="shared" si="1"/>
        <v>6052.333333333333</v>
      </c>
    </row>
    <row r="97" spans="1:5" ht="12" customHeight="1" x14ac:dyDescent="0.2">
      <c r="A97" s="8" t="s">
        <v>133</v>
      </c>
      <c r="B97" s="13">
        <v>11730</v>
      </c>
      <c r="C97" s="4">
        <v>11168</v>
      </c>
      <c r="D97" s="4">
        <v>11179</v>
      </c>
      <c r="E97" s="13">
        <f t="shared" si="1"/>
        <v>11359</v>
      </c>
    </row>
    <row r="98" spans="1:5" ht="12" customHeight="1" x14ac:dyDescent="0.2">
      <c r="A98" s="8" t="s">
        <v>134</v>
      </c>
      <c r="B98" s="13">
        <v>211</v>
      </c>
      <c r="C98" s="4">
        <v>201</v>
      </c>
      <c r="D98" s="4">
        <v>194</v>
      </c>
      <c r="E98" s="13">
        <f t="shared" si="1"/>
        <v>202</v>
      </c>
    </row>
    <row r="99" spans="1:5" ht="12" customHeight="1" x14ac:dyDescent="0.2">
      <c r="A99" s="8" t="s">
        <v>135</v>
      </c>
      <c r="B99" s="13">
        <v>23</v>
      </c>
      <c r="C99" s="4">
        <v>22</v>
      </c>
      <c r="D99" s="4">
        <v>24</v>
      </c>
      <c r="E99" s="13">
        <f t="shared" si="1"/>
        <v>23</v>
      </c>
    </row>
    <row r="100" spans="1:5" s="17" customFormat="1" ht="24.75" customHeight="1" x14ac:dyDescent="0.2">
      <c r="A100" s="14" t="s">
        <v>136</v>
      </c>
      <c r="B100" s="15">
        <v>103463</v>
      </c>
      <c r="C100" s="15">
        <v>97511</v>
      </c>
      <c r="D100" s="15">
        <v>96049</v>
      </c>
      <c r="E100" s="16">
        <f t="shared" si="1"/>
        <v>99007.666666666672</v>
      </c>
    </row>
    <row r="101" spans="1:5" s="25" customFormat="1" ht="16.5" customHeight="1" thickBot="1" x14ac:dyDescent="0.25">
      <c r="A101" s="22" t="s">
        <v>137</v>
      </c>
      <c r="B101" s="23">
        <v>548100</v>
      </c>
      <c r="C101" s="24">
        <v>517205</v>
      </c>
      <c r="D101" s="24">
        <v>502003</v>
      </c>
      <c r="E101" s="23">
        <f t="shared" si="1"/>
        <v>522436</v>
      </c>
    </row>
    <row r="102" spans="1:5" ht="12.75" customHeight="1" thickTop="1" x14ac:dyDescent="0.2">
      <c r="A102" s="9"/>
    </row>
    <row r="103" spans="1:5" x14ac:dyDescent="0.2">
      <c r="A103" s="9"/>
    </row>
    <row r="104" spans="1:5" s="27" customFormat="1" ht="12.75" x14ac:dyDescent="0.2">
      <c r="A104" s="26" t="s">
        <v>1</v>
      </c>
    </row>
    <row r="105" spans="1:5" x14ac:dyDescent="0.2">
      <c r="B105" s="20"/>
    </row>
    <row r="112" spans="1:5" ht="12.75" customHeight="1" x14ac:dyDescent="0.2"/>
  </sheetData>
  <phoneticPr fontId="0" type="noConversion"/>
  <pageMargins left="0.5" right="0.5" top="0.5" bottom="0.5" header="0.5" footer="0.3"/>
  <pageSetup fitToHeight="0" orientation="portrait" r:id="rId1"/>
  <headerFooter alignWithMargins="0">
    <oddHeader>&amp;L&amp;C&amp;R</oddHeader>
    <oddFooter>&amp;L&amp;6Source: National Data Bank, USDA/Food and Nutrition Service&amp;C&amp;6Page &amp;P of &amp;N&amp;R&amp;6Printed on: 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4"/>
  <sheetViews>
    <sheetView workbookViewId="0"/>
  </sheetViews>
  <sheetFormatPr defaultColWidth="9.140625" defaultRowHeight="12" x14ac:dyDescent="0.2"/>
  <cols>
    <col min="1" max="1" width="34.7109375" style="48" customWidth="1"/>
    <col min="2" max="4" width="11.7109375" style="48" customWidth="1"/>
    <col min="5" max="5" width="13.7109375" style="48" customWidth="1"/>
    <col min="6" max="16384" width="9.140625" style="48"/>
  </cols>
  <sheetData>
    <row r="1" spans="1:5" ht="12" customHeight="1" x14ac:dyDescent="0.2">
      <c r="A1" s="46" t="s">
        <v>29</v>
      </c>
      <c r="B1" s="47"/>
      <c r="C1" s="47"/>
      <c r="D1" s="47"/>
    </row>
    <row r="2" spans="1:5" ht="12" customHeight="1" x14ac:dyDescent="0.2">
      <c r="A2" s="46" t="str">
        <f>'Pregnant Women Participating'!A2</f>
        <v>FISCAL YEAR 2026</v>
      </c>
      <c r="B2" s="47"/>
      <c r="C2" s="47"/>
      <c r="D2" s="47"/>
    </row>
    <row r="3" spans="1:5" ht="12" customHeight="1" x14ac:dyDescent="0.2">
      <c r="A3" s="49" t="str">
        <f>'Pregnant Women Participating'!A3</f>
        <v>Data as of March 13, 2026</v>
      </c>
      <c r="B3" s="47"/>
      <c r="C3" s="47"/>
      <c r="D3" s="47"/>
    </row>
    <row r="4" spans="1:5" ht="12" customHeight="1" x14ac:dyDescent="0.2">
      <c r="A4" s="47"/>
      <c r="B4" s="47"/>
      <c r="C4" s="47"/>
      <c r="D4" s="47"/>
    </row>
    <row r="5" spans="1:5" ht="24" customHeight="1" x14ac:dyDescent="0.2">
      <c r="A5" s="50" t="s">
        <v>0</v>
      </c>
      <c r="B5" s="51">
        <f>DATE(RIGHT(A2,4)-1,10,1)</f>
        <v>45931</v>
      </c>
      <c r="C5" s="52">
        <f>DATE(RIGHT(A2,4)-1,11,1)</f>
        <v>45962</v>
      </c>
      <c r="D5" s="52">
        <f>DATE(RIGHT(A2,4)-1,12,1)</f>
        <v>45992</v>
      </c>
      <c r="E5" s="53" t="s">
        <v>12</v>
      </c>
    </row>
    <row r="6" spans="1:5" ht="12" customHeight="1" x14ac:dyDescent="0.2">
      <c r="A6" s="54" t="str">
        <f>'Pregnant Women Participating'!A6</f>
        <v>Connecticut</v>
      </c>
      <c r="B6" s="55">
        <v>1631</v>
      </c>
      <c r="C6" s="56">
        <v>1632</v>
      </c>
      <c r="D6" s="57">
        <v>1566</v>
      </c>
      <c r="E6" s="55">
        <f t="shared" ref="E6:E101" si="0">IF(SUM(B6:D6)&gt;0,AVERAGE(B6:D6),"0")</f>
        <v>1609.6666666666667</v>
      </c>
    </row>
    <row r="7" spans="1:5" ht="12" customHeight="1" x14ac:dyDescent="0.2">
      <c r="A7" s="54" t="str">
        <f>'Pregnant Women Participating'!A7</f>
        <v>Maine</v>
      </c>
      <c r="B7" s="55">
        <v>993</v>
      </c>
      <c r="C7" s="56">
        <v>956</v>
      </c>
      <c r="D7" s="57">
        <v>935</v>
      </c>
      <c r="E7" s="55">
        <f t="shared" si="0"/>
        <v>961.33333333333337</v>
      </c>
    </row>
    <row r="8" spans="1:5" ht="12" customHeight="1" x14ac:dyDescent="0.2">
      <c r="A8" s="54" t="str">
        <f>'Pregnant Women Participating'!A8</f>
        <v>Massachusetts</v>
      </c>
      <c r="B8" s="55">
        <v>4133</v>
      </c>
      <c r="C8" s="56">
        <v>4048</v>
      </c>
      <c r="D8" s="57">
        <v>4006</v>
      </c>
      <c r="E8" s="55">
        <f t="shared" si="0"/>
        <v>4062.3333333333335</v>
      </c>
    </row>
    <row r="9" spans="1:5" ht="12" customHeight="1" x14ac:dyDescent="0.2">
      <c r="A9" s="54" t="str">
        <f>'Pregnant Women Participating'!A9</f>
        <v>New Hampshire</v>
      </c>
      <c r="B9" s="55">
        <v>662</v>
      </c>
      <c r="C9" s="56">
        <v>650</v>
      </c>
      <c r="D9" s="57">
        <v>628</v>
      </c>
      <c r="E9" s="55">
        <f t="shared" si="0"/>
        <v>646.66666666666663</v>
      </c>
    </row>
    <row r="10" spans="1:5" ht="12" customHeight="1" x14ac:dyDescent="0.2">
      <c r="A10" s="54" t="str">
        <f>'Pregnant Women Participating'!A10</f>
        <v>New York</v>
      </c>
      <c r="B10" s="55">
        <v>14912</v>
      </c>
      <c r="C10" s="56">
        <v>14777</v>
      </c>
      <c r="D10" s="57">
        <v>14612</v>
      </c>
      <c r="E10" s="55">
        <f t="shared" si="0"/>
        <v>14767</v>
      </c>
    </row>
    <row r="11" spans="1:5" ht="12" customHeight="1" x14ac:dyDescent="0.2">
      <c r="A11" s="54" t="str">
        <f>'Pregnant Women Participating'!A11</f>
        <v>Rhode Island</v>
      </c>
      <c r="B11" s="55">
        <v>550</v>
      </c>
      <c r="C11" s="56">
        <v>539</v>
      </c>
      <c r="D11" s="57">
        <v>531</v>
      </c>
      <c r="E11" s="55">
        <f t="shared" si="0"/>
        <v>540</v>
      </c>
    </row>
    <row r="12" spans="1:5" ht="12" customHeight="1" x14ac:dyDescent="0.2">
      <c r="A12" s="54" t="str">
        <f>'Pregnant Women Participating'!A12</f>
        <v>Vermont</v>
      </c>
      <c r="B12" s="55">
        <v>716</v>
      </c>
      <c r="C12" s="56">
        <v>724</v>
      </c>
      <c r="D12" s="57">
        <v>738</v>
      </c>
      <c r="E12" s="55">
        <f t="shared" si="0"/>
        <v>726</v>
      </c>
    </row>
    <row r="13" spans="1:5" ht="12" customHeight="1" x14ac:dyDescent="0.2">
      <c r="A13" s="54" t="str">
        <f>'Pregnant Women Participating'!A13</f>
        <v>Virgin Islands</v>
      </c>
      <c r="B13" s="55">
        <v>59</v>
      </c>
      <c r="C13" s="56">
        <v>48</v>
      </c>
      <c r="D13" s="57">
        <v>52</v>
      </c>
      <c r="E13" s="55">
        <f t="shared" si="0"/>
        <v>53</v>
      </c>
    </row>
    <row r="14" spans="1:5" ht="12" customHeight="1" x14ac:dyDescent="0.2">
      <c r="A14" s="54" t="str">
        <f>'Pregnant Women Participating'!A14</f>
        <v>Pleasant Point, ME</v>
      </c>
      <c r="B14" s="55">
        <v>2</v>
      </c>
      <c r="C14" s="56">
        <v>1</v>
      </c>
      <c r="D14" s="57">
        <v>1</v>
      </c>
      <c r="E14" s="55">
        <f t="shared" si="0"/>
        <v>1.3333333333333333</v>
      </c>
    </row>
    <row r="15" spans="1:5" s="62" customFormat="1" ht="24.75" customHeight="1" x14ac:dyDescent="0.2">
      <c r="A15" s="58" t="str">
        <f>'Pregnant Women Participating'!A15</f>
        <v>Northeast Region</v>
      </c>
      <c r="B15" s="59">
        <v>23658</v>
      </c>
      <c r="C15" s="60">
        <v>23375</v>
      </c>
      <c r="D15" s="61">
        <v>23069</v>
      </c>
      <c r="E15" s="59">
        <f t="shared" si="0"/>
        <v>23367.333333333332</v>
      </c>
    </row>
    <row r="16" spans="1:5" ht="12" customHeight="1" x14ac:dyDescent="0.2">
      <c r="A16" s="54" t="str">
        <f>'Pregnant Women Participating'!A16</f>
        <v>Delaware</v>
      </c>
      <c r="B16" s="55">
        <v>572</v>
      </c>
      <c r="C16" s="56">
        <v>554</v>
      </c>
      <c r="D16" s="57">
        <v>560</v>
      </c>
      <c r="E16" s="55">
        <f t="shared" si="0"/>
        <v>562</v>
      </c>
    </row>
    <row r="17" spans="1:5" ht="12" customHeight="1" x14ac:dyDescent="0.2">
      <c r="A17" s="54" t="str">
        <f>'Pregnant Women Participating'!A17</f>
        <v>District of Columbia</v>
      </c>
      <c r="B17" s="55">
        <v>312</v>
      </c>
      <c r="C17" s="56">
        <v>305</v>
      </c>
      <c r="D17" s="57">
        <v>307</v>
      </c>
      <c r="E17" s="55">
        <f t="shared" si="0"/>
        <v>308</v>
      </c>
    </row>
    <row r="18" spans="1:5" ht="12" customHeight="1" x14ac:dyDescent="0.2">
      <c r="A18" s="54" t="str">
        <f>'Pregnant Women Participating'!A18</f>
        <v>Maryland</v>
      </c>
      <c r="B18" s="55">
        <v>4411</v>
      </c>
      <c r="C18" s="56">
        <v>4258</v>
      </c>
      <c r="D18" s="57">
        <v>4123</v>
      </c>
      <c r="E18" s="55">
        <f t="shared" si="0"/>
        <v>4264</v>
      </c>
    </row>
    <row r="19" spans="1:5" ht="12" customHeight="1" x14ac:dyDescent="0.2">
      <c r="A19" s="54" t="str">
        <f>'Pregnant Women Participating'!A19</f>
        <v>New Jersey</v>
      </c>
      <c r="B19" s="55">
        <v>6575</v>
      </c>
      <c r="C19" s="56">
        <v>6510</v>
      </c>
      <c r="D19" s="57">
        <v>6436</v>
      </c>
      <c r="E19" s="55">
        <f t="shared" si="0"/>
        <v>6507</v>
      </c>
    </row>
    <row r="20" spans="1:5" ht="12" customHeight="1" x14ac:dyDescent="0.2">
      <c r="A20" s="54" t="str">
        <f>'Pregnant Women Participating'!A20</f>
        <v>Pennsylvania</v>
      </c>
      <c r="B20" s="55">
        <v>5886</v>
      </c>
      <c r="C20" s="56">
        <v>5759</v>
      </c>
      <c r="D20" s="57">
        <v>5666</v>
      </c>
      <c r="E20" s="55">
        <f t="shared" si="0"/>
        <v>5770.333333333333</v>
      </c>
    </row>
    <row r="21" spans="1:5" ht="12" customHeight="1" x14ac:dyDescent="0.2">
      <c r="A21" s="54" t="str">
        <f>'Pregnant Women Participating'!A21</f>
        <v>Puerto Rico</v>
      </c>
      <c r="B21" s="55">
        <v>2823</v>
      </c>
      <c r="C21" s="56">
        <v>2828</v>
      </c>
      <c r="D21" s="57">
        <v>2790</v>
      </c>
      <c r="E21" s="55">
        <f t="shared" si="0"/>
        <v>2813.6666666666665</v>
      </c>
    </row>
    <row r="22" spans="1:5" ht="12" customHeight="1" x14ac:dyDescent="0.2">
      <c r="A22" s="54" t="str">
        <f>'Pregnant Women Participating'!A22</f>
        <v>Virginia</v>
      </c>
      <c r="B22" s="55">
        <v>3629</v>
      </c>
      <c r="C22" s="56">
        <v>3546</v>
      </c>
      <c r="D22" s="57">
        <v>3547</v>
      </c>
      <c r="E22" s="55">
        <f t="shared" si="0"/>
        <v>3574</v>
      </c>
    </row>
    <row r="23" spans="1:5" ht="12" customHeight="1" x14ac:dyDescent="0.2">
      <c r="A23" s="54" t="str">
        <f>'Pregnant Women Participating'!A23</f>
        <v>West Virginia</v>
      </c>
      <c r="B23" s="55">
        <v>1359</v>
      </c>
      <c r="C23" s="56">
        <v>1358</v>
      </c>
      <c r="D23" s="57">
        <v>1364</v>
      </c>
      <c r="E23" s="55">
        <f t="shared" si="0"/>
        <v>1360.3333333333333</v>
      </c>
    </row>
    <row r="24" spans="1:5" s="62" customFormat="1" ht="24.75" customHeight="1" x14ac:dyDescent="0.2">
      <c r="A24" s="58" t="str">
        <f>'Pregnant Women Participating'!A24</f>
        <v>Mid-Atlantic Region</v>
      </c>
      <c r="B24" s="59">
        <v>25567</v>
      </c>
      <c r="C24" s="60">
        <v>25118</v>
      </c>
      <c r="D24" s="61">
        <v>24793</v>
      </c>
      <c r="E24" s="59">
        <f t="shared" si="0"/>
        <v>25159.333333333332</v>
      </c>
    </row>
    <row r="25" spans="1:5" ht="12" customHeight="1" x14ac:dyDescent="0.2">
      <c r="A25" s="54" t="str">
        <f>'Pregnant Women Participating'!A25</f>
        <v>Alabama</v>
      </c>
      <c r="B25" s="55">
        <v>2373</v>
      </c>
      <c r="C25" s="56">
        <v>2238</v>
      </c>
      <c r="D25" s="57">
        <v>2230</v>
      </c>
      <c r="E25" s="55">
        <f t="shared" si="0"/>
        <v>2280.3333333333335</v>
      </c>
    </row>
    <row r="26" spans="1:5" ht="12" customHeight="1" x14ac:dyDescent="0.2">
      <c r="A26" s="54" t="str">
        <f>'Pregnant Women Participating'!A26</f>
        <v>Florida</v>
      </c>
      <c r="B26" s="55">
        <v>15862</v>
      </c>
      <c r="C26" s="56">
        <v>15421</v>
      </c>
      <c r="D26" s="57">
        <v>14395</v>
      </c>
      <c r="E26" s="55">
        <f t="shared" si="0"/>
        <v>15226</v>
      </c>
    </row>
    <row r="27" spans="1:5" ht="12" customHeight="1" x14ac:dyDescent="0.2">
      <c r="A27" s="54" t="str">
        <f>'Pregnant Women Participating'!A27</f>
        <v>Georgia</v>
      </c>
      <c r="B27" s="55">
        <v>6863</v>
      </c>
      <c r="C27" s="56">
        <v>6937</v>
      </c>
      <c r="D27" s="57">
        <v>6928</v>
      </c>
      <c r="E27" s="55">
        <f t="shared" si="0"/>
        <v>6909.333333333333</v>
      </c>
    </row>
    <row r="28" spans="1:5" ht="12" customHeight="1" x14ac:dyDescent="0.2">
      <c r="A28" s="54" t="str">
        <f>'Pregnant Women Participating'!A28</f>
        <v>Kentucky</v>
      </c>
      <c r="B28" s="55">
        <v>3117</v>
      </c>
      <c r="C28" s="56">
        <v>3065</v>
      </c>
      <c r="D28" s="57">
        <v>3063</v>
      </c>
      <c r="E28" s="55">
        <f t="shared" si="0"/>
        <v>3081.6666666666665</v>
      </c>
    </row>
    <row r="29" spans="1:5" ht="12" customHeight="1" x14ac:dyDescent="0.2">
      <c r="A29" s="54" t="str">
        <f>'Pregnant Women Participating'!A29</f>
        <v>Mississippi</v>
      </c>
      <c r="B29" s="55">
        <v>1260</v>
      </c>
      <c r="C29" s="56">
        <v>1296</v>
      </c>
      <c r="D29" s="57">
        <v>1206</v>
      </c>
      <c r="E29" s="55">
        <f t="shared" si="0"/>
        <v>1254</v>
      </c>
    </row>
    <row r="30" spans="1:5" ht="12" customHeight="1" x14ac:dyDescent="0.2">
      <c r="A30" s="54" t="str">
        <f>'Pregnant Women Participating'!A30</f>
        <v>North Carolina</v>
      </c>
      <c r="B30" s="55">
        <v>10261</v>
      </c>
      <c r="C30" s="56">
        <v>10071</v>
      </c>
      <c r="D30" s="57">
        <v>9977</v>
      </c>
      <c r="E30" s="55">
        <f t="shared" si="0"/>
        <v>10103</v>
      </c>
    </row>
    <row r="31" spans="1:5" ht="12" customHeight="1" x14ac:dyDescent="0.2">
      <c r="A31" s="54" t="str">
        <f>'Pregnant Women Participating'!A31</f>
        <v>South Carolina</v>
      </c>
      <c r="B31" s="55">
        <v>2823</v>
      </c>
      <c r="C31" s="56">
        <v>2771</v>
      </c>
      <c r="D31" s="57">
        <v>2726</v>
      </c>
      <c r="E31" s="55">
        <f t="shared" si="0"/>
        <v>2773.3333333333335</v>
      </c>
    </row>
    <row r="32" spans="1:5" ht="12" customHeight="1" x14ac:dyDescent="0.2">
      <c r="A32" s="54" t="str">
        <f>'Pregnant Women Participating'!A32</f>
        <v>Tennessee</v>
      </c>
      <c r="B32" s="55">
        <v>5774</v>
      </c>
      <c r="C32" s="56">
        <v>5663</v>
      </c>
      <c r="D32" s="57">
        <v>5489</v>
      </c>
      <c r="E32" s="55">
        <f t="shared" si="0"/>
        <v>5642</v>
      </c>
    </row>
    <row r="33" spans="1:5" ht="12" customHeight="1" x14ac:dyDescent="0.2">
      <c r="A33" s="54" t="str">
        <f>'Pregnant Women Participating'!A33</f>
        <v>Choctaw Indians, MS</v>
      </c>
      <c r="B33" s="55">
        <v>5</v>
      </c>
      <c r="C33" s="56">
        <v>5</v>
      </c>
      <c r="D33" s="57">
        <v>5</v>
      </c>
      <c r="E33" s="55">
        <f t="shared" si="0"/>
        <v>5</v>
      </c>
    </row>
    <row r="34" spans="1:5" ht="12" customHeight="1" x14ac:dyDescent="0.2">
      <c r="A34" s="54" t="str">
        <f>'Pregnant Women Participating'!A34</f>
        <v>Eastern Cherokee, NC</v>
      </c>
      <c r="B34" s="55">
        <v>29</v>
      </c>
      <c r="C34" s="56">
        <v>30</v>
      </c>
      <c r="D34" s="57">
        <v>29</v>
      </c>
      <c r="E34" s="55">
        <f t="shared" si="0"/>
        <v>29.333333333333332</v>
      </c>
    </row>
    <row r="35" spans="1:5" s="62" customFormat="1" ht="24.75" customHeight="1" x14ac:dyDescent="0.2">
      <c r="A35" s="58" t="str">
        <f>'Pregnant Women Participating'!A35</f>
        <v>Southeast Region</v>
      </c>
      <c r="B35" s="59">
        <v>48367</v>
      </c>
      <c r="C35" s="60">
        <v>47497</v>
      </c>
      <c r="D35" s="61">
        <v>46048</v>
      </c>
      <c r="E35" s="59">
        <f t="shared" si="0"/>
        <v>47304</v>
      </c>
    </row>
    <row r="36" spans="1:5" ht="12" customHeight="1" x14ac:dyDescent="0.2">
      <c r="A36" s="54" t="str">
        <f>'Pregnant Women Participating'!A36</f>
        <v>Illinois</v>
      </c>
      <c r="B36" s="55">
        <v>4846</v>
      </c>
      <c r="C36" s="56">
        <v>4767</v>
      </c>
      <c r="D36" s="57">
        <v>4672</v>
      </c>
      <c r="E36" s="55">
        <f t="shared" si="0"/>
        <v>4761.666666666667</v>
      </c>
    </row>
    <row r="37" spans="1:5" ht="12" customHeight="1" x14ac:dyDescent="0.2">
      <c r="A37" s="54" t="str">
        <f>'Pregnant Women Participating'!A37</f>
        <v>Indiana</v>
      </c>
      <c r="B37" s="55">
        <v>7057</v>
      </c>
      <c r="C37" s="56">
        <v>6965</v>
      </c>
      <c r="D37" s="57">
        <v>6946</v>
      </c>
      <c r="E37" s="55">
        <f t="shared" si="0"/>
        <v>6989.333333333333</v>
      </c>
    </row>
    <row r="38" spans="1:5" ht="12" customHeight="1" x14ac:dyDescent="0.2">
      <c r="A38" s="54" t="str">
        <f>'Pregnant Women Participating'!A38</f>
        <v>Iowa</v>
      </c>
      <c r="B38" s="55">
        <v>2082</v>
      </c>
      <c r="C38" s="56">
        <v>2045</v>
      </c>
      <c r="D38" s="57">
        <v>2022</v>
      </c>
      <c r="E38" s="55">
        <f t="shared" si="0"/>
        <v>2049.6666666666665</v>
      </c>
    </row>
    <row r="39" spans="1:5" ht="12" customHeight="1" x14ac:dyDescent="0.2">
      <c r="A39" s="54" t="str">
        <f>'Pregnant Women Participating'!A39</f>
        <v>Michigan</v>
      </c>
      <c r="B39" s="55">
        <v>7041</v>
      </c>
      <c r="C39" s="56">
        <v>6939</v>
      </c>
      <c r="D39" s="57">
        <v>6812</v>
      </c>
      <c r="E39" s="55">
        <f t="shared" si="0"/>
        <v>6930.666666666667</v>
      </c>
    </row>
    <row r="40" spans="1:5" ht="12" customHeight="1" x14ac:dyDescent="0.2">
      <c r="A40" s="54" t="str">
        <f>'Pregnant Women Participating'!A40</f>
        <v>Minnesota</v>
      </c>
      <c r="B40" s="55">
        <v>5073</v>
      </c>
      <c r="C40" s="56">
        <v>4956</v>
      </c>
      <c r="D40" s="57">
        <v>4930</v>
      </c>
      <c r="E40" s="55">
        <f t="shared" si="0"/>
        <v>4986.333333333333</v>
      </c>
    </row>
    <row r="41" spans="1:5" ht="12" customHeight="1" x14ac:dyDescent="0.2">
      <c r="A41" s="54" t="str">
        <f>'Pregnant Women Participating'!A41</f>
        <v>Ohio</v>
      </c>
      <c r="B41" s="55">
        <v>6819</v>
      </c>
      <c r="C41" s="56">
        <v>6759</v>
      </c>
      <c r="D41" s="57">
        <v>6607</v>
      </c>
      <c r="E41" s="55">
        <f t="shared" si="0"/>
        <v>6728.333333333333</v>
      </c>
    </row>
    <row r="42" spans="1:5" ht="12" customHeight="1" x14ac:dyDescent="0.2">
      <c r="A42" s="54" t="str">
        <f>'Pregnant Women Participating'!A42</f>
        <v>Wisconsin</v>
      </c>
      <c r="B42" s="55">
        <v>4134</v>
      </c>
      <c r="C42" s="56">
        <v>4085</v>
      </c>
      <c r="D42" s="57">
        <v>3993</v>
      </c>
      <c r="E42" s="55">
        <f t="shared" si="0"/>
        <v>4070.6666666666665</v>
      </c>
    </row>
    <row r="43" spans="1:5" s="62" customFormat="1" ht="24.75" customHeight="1" x14ac:dyDescent="0.2">
      <c r="A43" s="58" t="str">
        <f>'Pregnant Women Participating'!A43</f>
        <v>Midwest Region</v>
      </c>
      <c r="B43" s="59">
        <v>37052</v>
      </c>
      <c r="C43" s="60">
        <v>36516</v>
      </c>
      <c r="D43" s="61">
        <v>35982</v>
      </c>
      <c r="E43" s="59">
        <f t="shared" si="0"/>
        <v>36516.666666666664</v>
      </c>
    </row>
    <row r="44" spans="1:5" ht="12" customHeight="1" x14ac:dyDescent="0.2">
      <c r="A44" s="54" t="str">
        <f>'Pregnant Women Participating'!A44</f>
        <v>Arizona</v>
      </c>
      <c r="B44" s="55">
        <v>4794</v>
      </c>
      <c r="C44" s="56">
        <v>4747</v>
      </c>
      <c r="D44" s="57">
        <v>4761</v>
      </c>
      <c r="E44" s="55">
        <f t="shared" si="0"/>
        <v>4767.333333333333</v>
      </c>
    </row>
    <row r="45" spans="1:5" ht="12" customHeight="1" x14ac:dyDescent="0.2">
      <c r="A45" s="54" t="str">
        <f>'Pregnant Women Participating'!A45</f>
        <v>Arkansas</v>
      </c>
      <c r="B45" s="55">
        <v>2288</v>
      </c>
      <c r="C45" s="56">
        <v>2153</v>
      </c>
      <c r="D45" s="57">
        <v>2049</v>
      </c>
      <c r="E45" s="55">
        <f t="shared" si="0"/>
        <v>2163.3333333333335</v>
      </c>
    </row>
    <row r="46" spans="1:5" ht="12" customHeight="1" x14ac:dyDescent="0.2">
      <c r="A46" s="54" t="str">
        <f>'Pregnant Women Participating'!A46</f>
        <v>Louisiana</v>
      </c>
      <c r="B46" s="55">
        <v>2738</v>
      </c>
      <c r="C46" s="56">
        <v>2648</v>
      </c>
      <c r="D46" s="57">
        <v>2668</v>
      </c>
      <c r="E46" s="55">
        <f t="shared" si="0"/>
        <v>2684.6666666666665</v>
      </c>
    </row>
    <row r="47" spans="1:5" ht="12" customHeight="1" x14ac:dyDescent="0.2">
      <c r="A47" s="54" t="str">
        <f>'Pregnant Women Participating'!A47</f>
        <v>New Mexico</v>
      </c>
      <c r="B47" s="55">
        <v>2604</v>
      </c>
      <c r="C47" s="56">
        <v>2383</v>
      </c>
      <c r="D47" s="57">
        <v>2358</v>
      </c>
      <c r="E47" s="55">
        <f t="shared" si="0"/>
        <v>2448.3333333333335</v>
      </c>
    </row>
    <row r="48" spans="1:5" ht="12" customHeight="1" x14ac:dyDescent="0.2">
      <c r="A48" s="54" t="str">
        <f>'Pregnant Women Participating'!A48</f>
        <v>Oklahoma</v>
      </c>
      <c r="B48" s="55">
        <v>3432</v>
      </c>
      <c r="C48" s="56">
        <v>3353</v>
      </c>
      <c r="D48" s="57">
        <v>3170</v>
      </c>
      <c r="E48" s="55">
        <f t="shared" si="0"/>
        <v>3318.3333333333335</v>
      </c>
    </row>
    <row r="49" spans="1:5" ht="12" customHeight="1" x14ac:dyDescent="0.2">
      <c r="A49" s="54" t="str">
        <f>'Pregnant Women Participating'!A49</f>
        <v>Texas</v>
      </c>
      <c r="B49" s="55">
        <v>24781</v>
      </c>
      <c r="C49" s="56">
        <v>24041</v>
      </c>
      <c r="D49" s="57">
        <v>23834</v>
      </c>
      <c r="E49" s="55">
        <f t="shared" si="0"/>
        <v>24218.666666666668</v>
      </c>
    </row>
    <row r="50" spans="1:5" ht="12" customHeight="1" x14ac:dyDescent="0.2">
      <c r="A50" s="54" t="str">
        <f>'Pregnant Women Participating'!A50</f>
        <v>Utah</v>
      </c>
      <c r="B50" s="55">
        <v>3047</v>
      </c>
      <c r="C50" s="56">
        <v>2942</v>
      </c>
      <c r="D50" s="57">
        <v>2846</v>
      </c>
      <c r="E50" s="55">
        <f t="shared" si="0"/>
        <v>2945</v>
      </c>
    </row>
    <row r="51" spans="1:5" ht="12" customHeight="1" x14ac:dyDescent="0.2">
      <c r="A51" s="54" t="str">
        <f>'Pregnant Women Participating'!A51</f>
        <v>Inter-Tribal Council, AZ</v>
      </c>
      <c r="B51" s="55">
        <v>184</v>
      </c>
      <c r="C51" s="56">
        <v>180</v>
      </c>
      <c r="D51" s="57">
        <v>187</v>
      </c>
      <c r="E51" s="55">
        <f t="shared" si="0"/>
        <v>183.66666666666666</v>
      </c>
    </row>
    <row r="52" spans="1:5" ht="12" customHeight="1" x14ac:dyDescent="0.2">
      <c r="A52" s="54" t="str">
        <f>'Pregnant Women Participating'!A52</f>
        <v>Navajo Nation, AZ</v>
      </c>
      <c r="B52" s="55">
        <v>125</v>
      </c>
      <c r="C52" s="56">
        <v>115</v>
      </c>
      <c r="D52" s="57">
        <v>151</v>
      </c>
      <c r="E52" s="55">
        <f t="shared" si="0"/>
        <v>130.33333333333334</v>
      </c>
    </row>
    <row r="53" spans="1:5" ht="12" customHeight="1" x14ac:dyDescent="0.2">
      <c r="A53" s="54" t="str">
        <f>'Pregnant Women Participating'!A53</f>
        <v>Acoma, Canoncito &amp; Laguna, NM</v>
      </c>
      <c r="B53" s="55">
        <v>13</v>
      </c>
      <c r="C53" s="56">
        <v>15</v>
      </c>
      <c r="D53" s="57">
        <v>20</v>
      </c>
      <c r="E53" s="55">
        <f t="shared" si="0"/>
        <v>16</v>
      </c>
    </row>
    <row r="54" spans="1:5" ht="12" customHeight="1" x14ac:dyDescent="0.2">
      <c r="A54" s="54" t="str">
        <f>'Pregnant Women Participating'!A54</f>
        <v>Eight Northern Pueblos, NM</v>
      </c>
      <c r="B54" s="55">
        <v>8</v>
      </c>
      <c r="C54" s="56">
        <v>6</v>
      </c>
      <c r="D54" s="57">
        <v>8</v>
      </c>
      <c r="E54" s="55">
        <f t="shared" si="0"/>
        <v>7.333333333333333</v>
      </c>
    </row>
    <row r="55" spans="1:5" ht="12" customHeight="1" x14ac:dyDescent="0.2">
      <c r="A55" s="54" t="str">
        <f>'Pregnant Women Participating'!A55</f>
        <v>Five Sandoval Pueblos, NM</v>
      </c>
      <c r="B55" s="55">
        <v>10</v>
      </c>
      <c r="C55" s="56">
        <v>10</v>
      </c>
      <c r="D55" s="57">
        <v>7</v>
      </c>
      <c r="E55" s="55">
        <f t="shared" si="0"/>
        <v>9</v>
      </c>
    </row>
    <row r="56" spans="1:5" ht="12" customHeight="1" x14ac:dyDescent="0.2">
      <c r="A56" s="54" t="str">
        <f>'Pregnant Women Participating'!A56</f>
        <v>Isleta Pueblo, NM</v>
      </c>
      <c r="B56" s="55">
        <v>34</v>
      </c>
      <c r="C56" s="56">
        <v>32</v>
      </c>
      <c r="D56" s="57">
        <v>32</v>
      </c>
      <c r="E56" s="55">
        <f t="shared" si="0"/>
        <v>32.666666666666664</v>
      </c>
    </row>
    <row r="57" spans="1:5" ht="12" customHeight="1" x14ac:dyDescent="0.2">
      <c r="A57" s="54" t="str">
        <f>'Pregnant Women Participating'!A57</f>
        <v>San Felipe Pueblo, NM</v>
      </c>
      <c r="B57" s="55">
        <v>11</v>
      </c>
      <c r="C57" s="56">
        <v>12</v>
      </c>
      <c r="D57" s="57">
        <v>12</v>
      </c>
      <c r="E57" s="55">
        <f t="shared" si="0"/>
        <v>11.666666666666666</v>
      </c>
    </row>
    <row r="58" spans="1:5" ht="12" customHeight="1" x14ac:dyDescent="0.2">
      <c r="A58" s="54" t="str">
        <f>'Pregnant Women Participating'!A58</f>
        <v>Santo Domingo Tribe, NM</v>
      </c>
      <c r="B58" s="55">
        <v>5</v>
      </c>
      <c r="C58" s="56">
        <v>5</v>
      </c>
      <c r="D58" s="57">
        <v>1</v>
      </c>
      <c r="E58" s="55">
        <f t="shared" si="0"/>
        <v>3.6666666666666665</v>
      </c>
    </row>
    <row r="59" spans="1:5" ht="12" customHeight="1" x14ac:dyDescent="0.2">
      <c r="A59" s="54" t="str">
        <f>'Pregnant Women Participating'!A59</f>
        <v>Zuni Pueblo, NM</v>
      </c>
      <c r="B59" s="55">
        <v>47</v>
      </c>
      <c r="C59" s="56">
        <v>42</v>
      </c>
      <c r="D59" s="57">
        <v>49</v>
      </c>
      <c r="E59" s="55">
        <f t="shared" si="0"/>
        <v>46</v>
      </c>
    </row>
    <row r="60" spans="1:5" ht="12" customHeight="1" x14ac:dyDescent="0.2">
      <c r="A60" s="54" t="str">
        <f>'Pregnant Women Participating'!A60</f>
        <v>Cherokee Nation, OK</v>
      </c>
      <c r="B60" s="55">
        <v>214</v>
      </c>
      <c r="C60" s="56">
        <v>196</v>
      </c>
      <c r="D60" s="57">
        <v>213</v>
      </c>
      <c r="E60" s="55">
        <f t="shared" si="0"/>
        <v>207.66666666666666</v>
      </c>
    </row>
    <row r="61" spans="1:5" ht="12" customHeight="1" x14ac:dyDescent="0.2">
      <c r="A61" s="54" t="str">
        <f>'Pregnant Women Participating'!A61</f>
        <v>Chickasaw Nation, OK</v>
      </c>
      <c r="B61" s="55">
        <v>188</v>
      </c>
      <c r="C61" s="56">
        <v>191</v>
      </c>
      <c r="D61" s="57">
        <v>185</v>
      </c>
      <c r="E61" s="55">
        <f t="shared" si="0"/>
        <v>188</v>
      </c>
    </row>
    <row r="62" spans="1:5" ht="12" customHeight="1" x14ac:dyDescent="0.2">
      <c r="A62" s="54" t="str">
        <f>'Pregnant Women Participating'!A62</f>
        <v>Choctaw Nation, OK</v>
      </c>
      <c r="B62" s="55">
        <v>187</v>
      </c>
      <c r="C62" s="56">
        <v>187</v>
      </c>
      <c r="D62" s="57">
        <v>204</v>
      </c>
      <c r="E62" s="55">
        <f t="shared" si="0"/>
        <v>192.66666666666666</v>
      </c>
    </row>
    <row r="63" spans="1:5" ht="12" customHeight="1" x14ac:dyDescent="0.2">
      <c r="A63" s="54" t="str">
        <f>'Pregnant Women Participating'!A63</f>
        <v>Citizen Potawatomi Nation, OK</v>
      </c>
      <c r="B63" s="55">
        <v>51</v>
      </c>
      <c r="C63" s="56">
        <v>48</v>
      </c>
      <c r="D63" s="57">
        <v>48</v>
      </c>
      <c r="E63" s="55">
        <f t="shared" si="0"/>
        <v>49</v>
      </c>
    </row>
    <row r="64" spans="1:5" ht="12" customHeight="1" x14ac:dyDescent="0.2">
      <c r="A64" s="54" t="str">
        <f>'Pregnant Women Participating'!A64</f>
        <v>Inter-Tribal Council, OK</v>
      </c>
      <c r="B64" s="55">
        <v>30</v>
      </c>
      <c r="C64" s="56">
        <v>25</v>
      </c>
      <c r="D64" s="57">
        <v>33</v>
      </c>
      <c r="E64" s="55">
        <f t="shared" si="0"/>
        <v>29.333333333333332</v>
      </c>
    </row>
    <row r="65" spans="1:5" ht="12" customHeight="1" x14ac:dyDescent="0.2">
      <c r="A65" s="54" t="str">
        <f>'Pregnant Women Participating'!A65</f>
        <v>Muscogee Creek Nation, OK</v>
      </c>
      <c r="B65" s="55">
        <v>64</v>
      </c>
      <c r="C65" s="56">
        <v>68</v>
      </c>
      <c r="D65" s="57">
        <v>68</v>
      </c>
      <c r="E65" s="55">
        <f t="shared" si="0"/>
        <v>66.666666666666671</v>
      </c>
    </row>
    <row r="66" spans="1:5" ht="12" customHeight="1" x14ac:dyDescent="0.2">
      <c r="A66" s="54" t="str">
        <f>'Pregnant Women Participating'!A66</f>
        <v>Osage Tribal Council, OK</v>
      </c>
      <c r="B66" s="55">
        <v>66</v>
      </c>
      <c r="C66" s="56">
        <v>63</v>
      </c>
      <c r="D66" s="57">
        <v>65</v>
      </c>
      <c r="E66" s="55">
        <f t="shared" si="0"/>
        <v>64.666666666666671</v>
      </c>
    </row>
    <row r="67" spans="1:5" ht="12" customHeight="1" x14ac:dyDescent="0.2">
      <c r="A67" s="54" t="str">
        <f>'Pregnant Women Participating'!A67</f>
        <v>Otoe-Missouria Tribe, OK</v>
      </c>
      <c r="B67" s="55">
        <v>17</v>
      </c>
      <c r="C67" s="56">
        <v>17</v>
      </c>
      <c r="D67" s="57">
        <v>14</v>
      </c>
      <c r="E67" s="55">
        <f t="shared" si="0"/>
        <v>16</v>
      </c>
    </row>
    <row r="68" spans="1:5" ht="12" customHeight="1" x14ac:dyDescent="0.2">
      <c r="A68" s="54" t="str">
        <f>'Pregnant Women Participating'!A68</f>
        <v>Wichita, Caddo &amp; Delaware (WCD), OK</v>
      </c>
      <c r="B68" s="55">
        <v>150</v>
      </c>
      <c r="C68" s="56">
        <v>135</v>
      </c>
      <c r="D68" s="57">
        <v>135</v>
      </c>
      <c r="E68" s="55">
        <f t="shared" si="0"/>
        <v>140</v>
      </c>
    </row>
    <row r="69" spans="1:5" s="62" customFormat="1" ht="24.75" customHeight="1" x14ac:dyDescent="0.2">
      <c r="A69" s="58" t="str">
        <f>'Pregnant Women Participating'!A69</f>
        <v>Southwest Region</v>
      </c>
      <c r="B69" s="59">
        <v>45088</v>
      </c>
      <c r="C69" s="60">
        <v>43614</v>
      </c>
      <c r="D69" s="61">
        <v>43118</v>
      </c>
      <c r="E69" s="59">
        <f t="shared" si="0"/>
        <v>43940</v>
      </c>
    </row>
    <row r="70" spans="1:5" ht="12" customHeight="1" x14ac:dyDescent="0.2">
      <c r="A70" s="54" t="str">
        <f>'Pregnant Women Participating'!A70</f>
        <v>Colorado</v>
      </c>
      <c r="B70" s="55">
        <v>5491</v>
      </c>
      <c r="C70" s="56">
        <v>5361</v>
      </c>
      <c r="D70" s="57">
        <v>5263</v>
      </c>
      <c r="E70" s="55">
        <f t="shared" si="0"/>
        <v>5371.666666666667</v>
      </c>
    </row>
    <row r="71" spans="1:5" ht="12" customHeight="1" x14ac:dyDescent="0.2">
      <c r="A71" s="54" t="str">
        <f>'Pregnant Women Participating'!A71</f>
        <v>Kansas</v>
      </c>
      <c r="B71" s="55">
        <v>2481</v>
      </c>
      <c r="C71" s="56">
        <v>2358</v>
      </c>
      <c r="D71" s="57">
        <v>2285</v>
      </c>
      <c r="E71" s="55">
        <f t="shared" si="0"/>
        <v>2374.6666666666665</v>
      </c>
    </row>
    <row r="72" spans="1:5" ht="12" customHeight="1" x14ac:dyDescent="0.2">
      <c r="A72" s="54" t="str">
        <f>'Pregnant Women Participating'!A72</f>
        <v>Missouri</v>
      </c>
      <c r="B72" s="55">
        <v>4447</v>
      </c>
      <c r="C72" s="56">
        <v>4432</v>
      </c>
      <c r="D72" s="57">
        <v>4249</v>
      </c>
      <c r="E72" s="55">
        <f t="shared" si="0"/>
        <v>4376</v>
      </c>
    </row>
    <row r="73" spans="1:5" ht="12" customHeight="1" x14ac:dyDescent="0.2">
      <c r="A73" s="54" t="str">
        <f>'Pregnant Women Participating'!A73</f>
        <v>Montana</v>
      </c>
      <c r="B73" s="55">
        <v>848</v>
      </c>
      <c r="C73" s="56">
        <v>816</v>
      </c>
      <c r="D73" s="57">
        <v>821</v>
      </c>
      <c r="E73" s="55">
        <f t="shared" si="0"/>
        <v>828.33333333333337</v>
      </c>
    </row>
    <row r="74" spans="1:5" ht="12" customHeight="1" x14ac:dyDescent="0.2">
      <c r="A74" s="54" t="str">
        <f>'Pregnant Women Participating'!A74</f>
        <v>Nebraska</v>
      </c>
      <c r="B74" s="55">
        <v>1057</v>
      </c>
      <c r="C74" s="56">
        <v>1137</v>
      </c>
      <c r="D74" s="57">
        <v>1023</v>
      </c>
      <c r="E74" s="55">
        <f t="shared" si="0"/>
        <v>1072.3333333333333</v>
      </c>
    </row>
    <row r="75" spans="1:5" ht="12" customHeight="1" x14ac:dyDescent="0.2">
      <c r="A75" s="54" t="str">
        <f>'Pregnant Women Participating'!A75</f>
        <v>North Dakota</v>
      </c>
      <c r="B75" s="55">
        <v>388</v>
      </c>
      <c r="C75" s="56">
        <v>384</v>
      </c>
      <c r="D75" s="57">
        <v>380</v>
      </c>
      <c r="E75" s="55">
        <f t="shared" si="0"/>
        <v>384</v>
      </c>
    </row>
    <row r="76" spans="1:5" ht="12" customHeight="1" x14ac:dyDescent="0.2">
      <c r="A76" s="54" t="str">
        <f>'Pregnant Women Participating'!A76</f>
        <v>South Dakota</v>
      </c>
      <c r="B76" s="55">
        <v>637</v>
      </c>
      <c r="C76" s="56">
        <v>665</v>
      </c>
      <c r="D76" s="57">
        <v>653</v>
      </c>
      <c r="E76" s="55">
        <f t="shared" si="0"/>
        <v>651.66666666666663</v>
      </c>
    </row>
    <row r="77" spans="1:5" ht="12" customHeight="1" x14ac:dyDescent="0.2">
      <c r="A77" s="54" t="str">
        <f>'Pregnant Women Participating'!A77</f>
        <v>Wyoming</v>
      </c>
      <c r="B77" s="55">
        <v>464</v>
      </c>
      <c r="C77" s="56">
        <v>440</v>
      </c>
      <c r="D77" s="57">
        <v>457</v>
      </c>
      <c r="E77" s="55">
        <f t="shared" si="0"/>
        <v>453.66666666666669</v>
      </c>
    </row>
    <row r="78" spans="1:5" ht="12" customHeight="1" x14ac:dyDescent="0.2">
      <c r="A78" s="54" t="str">
        <f>'Pregnant Women Participating'!A78</f>
        <v>Ute Mountain Ute Tribe, CO</v>
      </c>
      <c r="B78" s="55">
        <v>6</v>
      </c>
      <c r="C78" s="56">
        <v>5</v>
      </c>
      <c r="D78" s="57">
        <v>4</v>
      </c>
      <c r="E78" s="55">
        <f t="shared" si="0"/>
        <v>5</v>
      </c>
    </row>
    <row r="79" spans="1:5" ht="12" customHeight="1" x14ac:dyDescent="0.2">
      <c r="A79" s="54" t="str">
        <f>'Pregnant Women Participating'!A79</f>
        <v>Omaha Sioux, NE</v>
      </c>
      <c r="B79" s="55">
        <v>1</v>
      </c>
      <c r="C79" s="56">
        <v>1</v>
      </c>
      <c r="D79" s="57">
        <v>2</v>
      </c>
      <c r="E79" s="55">
        <f t="shared" si="0"/>
        <v>1.3333333333333333</v>
      </c>
    </row>
    <row r="80" spans="1:5" ht="12" customHeight="1" x14ac:dyDescent="0.2">
      <c r="A80" s="54" t="str">
        <f>'Pregnant Women Participating'!A80</f>
        <v>Santee Sioux, NE</v>
      </c>
      <c r="B80" s="55">
        <v>0</v>
      </c>
      <c r="C80" s="56">
        <v>0</v>
      </c>
      <c r="D80" s="57">
        <v>0</v>
      </c>
      <c r="E80" s="55" t="str">
        <f t="shared" si="0"/>
        <v>0</v>
      </c>
    </row>
    <row r="81" spans="1:5" ht="12" customHeight="1" x14ac:dyDescent="0.2">
      <c r="A81" s="54" t="str">
        <f>'Pregnant Women Participating'!A81</f>
        <v>Winnebago Tribe, NE</v>
      </c>
      <c r="B81" s="55">
        <v>6</v>
      </c>
      <c r="C81" s="56">
        <v>6</v>
      </c>
      <c r="D81" s="57">
        <v>5</v>
      </c>
      <c r="E81" s="55">
        <f t="shared" si="0"/>
        <v>5.666666666666667</v>
      </c>
    </row>
    <row r="82" spans="1:5" ht="12" customHeight="1" x14ac:dyDescent="0.2">
      <c r="A82" s="54" t="str">
        <f>'Pregnant Women Participating'!A82</f>
        <v>Standing Rock Sioux Tribe, ND</v>
      </c>
      <c r="B82" s="55">
        <v>6</v>
      </c>
      <c r="C82" s="56">
        <v>6</v>
      </c>
      <c r="D82" s="57">
        <v>6</v>
      </c>
      <c r="E82" s="55">
        <f t="shared" si="0"/>
        <v>6</v>
      </c>
    </row>
    <row r="83" spans="1:5" ht="12" customHeight="1" x14ac:dyDescent="0.2">
      <c r="A83" s="54" t="str">
        <f>'Pregnant Women Participating'!A83</f>
        <v>Three Affiliated Tribes, ND</v>
      </c>
      <c r="B83" s="55">
        <v>1</v>
      </c>
      <c r="C83" s="56">
        <v>0</v>
      </c>
      <c r="D83" s="57">
        <v>1</v>
      </c>
      <c r="E83" s="55">
        <f t="shared" si="0"/>
        <v>0.66666666666666663</v>
      </c>
    </row>
    <row r="84" spans="1:5" ht="12" customHeight="1" x14ac:dyDescent="0.2">
      <c r="A84" s="54" t="str">
        <f>'Pregnant Women Participating'!A84</f>
        <v>Cheyenne River Sioux, SD</v>
      </c>
      <c r="B84" s="55">
        <v>18</v>
      </c>
      <c r="C84" s="56">
        <v>16</v>
      </c>
      <c r="D84" s="57">
        <v>15</v>
      </c>
      <c r="E84" s="55">
        <f t="shared" si="0"/>
        <v>16.333333333333332</v>
      </c>
    </row>
    <row r="85" spans="1:5" ht="12" customHeight="1" x14ac:dyDescent="0.2">
      <c r="A85" s="54" t="str">
        <f>'Pregnant Women Participating'!A85</f>
        <v>Rosebud Sioux, SD</v>
      </c>
      <c r="B85" s="55">
        <v>34</v>
      </c>
      <c r="C85" s="56">
        <v>24</v>
      </c>
      <c r="D85" s="57">
        <v>22</v>
      </c>
      <c r="E85" s="55">
        <f t="shared" si="0"/>
        <v>26.666666666666668</v>
      </c>
    </row>
    <row r="86" spans="1:5" ht="12" customHeight="1" x14ac:dyDescent="0.2">
      <c r="A86" s="54" t="str">
        <f>'Pregnant Women Participating'!A86</f>
        <v>Northern Arapahoe, WY</v>
      </c>
      <c r="B86" s="55">
        <v>6</v>
      </c>
      <c r="C86" s="56">
        <v>5</v>
      </c>
      <c r="D86" s="57">
        <v>4</v>
      </c>
      <c r="E86" s="55">
        <f t="shared" si="0"/>
        <v>5</v>
      </c>
    </row>
    <row r="87" spans="1:5" ht="12" customHeight="1" x14ac:dyDescent="0.2">
      <c r="A87" s="54" t="str">
        <f>'Pregnant Women Participating'!A87</f>
        <v>Shoshone Tribe, WY</v>
      </c>
      <c r="B87" s="55">
        <v>5</v>
      </c>
      <c r="C87" s="56">
        <v>5</v>
      </c>
      <c r="D87" s="57">
        <v>5</v>
      </c>
      <c r="E87" s="55">
        <f t="shared" si="0"/>
        <v>5</v>
      </c>
    </row>
    <row r="88" spans="1:5" s="62" customFormat="1" ht="24.75" customHeight="1" x14ac:dyDescent="0.2">
      <c r="A88" s="58" t="str">
        <f>'Pregnant Women Participating'!A88</f>
        <v>Mountain Plains</v>
      </c>
      <c r="B88" s="59">
        <v>15896</v>
      </c>
      <c r="C88" s="60">
        <v>15661</v>
      </c>
      <c r="D88" s="61">
        <v>15195</v>
      </c>
      <c r="E88" s="59">
        <f t="shared" si="0"/>
        <v>15584</v>
      </c>
    </row>
    <row r="89" spans="1:5" ht="12" customHeight="1" x14ac:dyDescent="0.2">
      <c r="A89" s="63" t="str">
        <f>'Pregnant Women Participating'!A89</f>
        <v>Alaska</v>
      </c>
      <c r="B89" s="55">
        <v>918</v>
      </c>
      <c r="C89" s="56">
        <v>933</v>
      </c>
      <c r="D89" s="57">
        <v>924</v>
      </c>
      <c r="E89" s="55">
        <f t="shared" si="0"/>
        <v>925</v>
      </c>
    </row>
    <row r="90" spans="1:5" ht="12" customHeight="1" x14ac:dyDescent="0.2">
      <c r="A90" s="63" t="str">
        <f>'Pregnant Women Participating'!A90</f>
        <v>American Samoa</v>
      </c>
      <c r="B90" s="55">
        <v>48</v>
      </c>
      <c r="C90" s="56">
        <v>41</v>
      </c>
      <c r="D90" s="57">
        <v>41</v>
      </c>
      <c r="E90" s="55">
        <f t="shared" si="0"/>
        <v>43.333333333333336</v>
      </c>
    </row>
    <row r="91" spans="1:5" ht="12" customHeight="1" x14ac:dyDescent="0.2">
      <c r="A91" s="63" t="str">
        <f>'Pregnant Women Participating'!A91</f>
        <v>California</v>
      </c>
      <c r="B91" s="55">
        <v>48876</v>
      </c>
      <c r="C91" s="56">
        <v>47977</v>
      </c>
      <c r="D91" s="57">
        <v>47631</v>
      </c>
      <c r="E91" s="55">
        <f t="shared" si="0"/>
        <v>48161.333333333336</v>
      </c>
    </row>
    <row r="92" spans="1:5" ht="12" customHeight="1" x14ac:dyDescent="0.2">
      <c r="A92" s="63" t="str">
        <f>'Pregnant Women Participating'!A92</f>
        <v>Guam</v>
      </c>
      <c r="B92" s="55">
        <v>235</v>
      </c>
      <c r="C92" s="56">
        <v>226</v>
      </c>
      <c r="D92" s="57">
        <v>215</v>
      </c>
      <c r="E92" s="55">
        <f t="shared" si="0"/>
        <v>225.33333333333334</v>
      </c>
    </row>
    <row r="93" spans="1:5" ht="12" customHeight="1" x14ac:dyDescent="0.2">
      <c r="A93" s="63" t="str">
        <f>'Pregnant Women Participating'!A93</f>
        <v>Hawaii</v>
      </c>
      <c r="B93" s="55">
        <v>1671</v>
      </c>
      <c r="C93" s="56">
        <v>1614</v>
      </c>
      <c r="D93" s="57">
        <v>1634</v>
      </c>
      <c r="E93" s="55">
        <f t="shared" si="0"/>
        <v>1639.6666666666667</v>
      </c>
    </row>
    <row r="94" spans="1:5" ht="12" customHeight="1" x14ac:dyDescent="0.2">
      <c r="A94" s="63" t="str">
        <f>'Pregnant Women Participating'!A94</f>
        <v>Idaho</v>
      </c>
      <c r="B94" s="55">
        <v>2447</v>
      </c>
      <c r="C94" s="56">
        <v>2350</v>
      </c>
      <c r="D94" s="57">
        <v>2355</v>
      </c>
      <c r="E94" s="55">
        <f t="shared" si="0"/>
        <v>2384</v>
      </c>
    </row>
    <row r="95" spans="1:5" ht="12" customHeight="1" x14ac:dyDescent="0.2">
      <c r="A95" s="63" t="str">
        <f>'Pregnant Women Participating'!A95</f>
        <v>Nevada</v>
      </c>
      <c r="B95" s="55">
        <v>1629</v>
      </c>
      <c r="C95" s="56">
        <v>1532</v>
      </c>
      <c r="D95" s="57">
        <v>1495</v>
      </c>
      <c r="E95" s="55">
        <f t="shared" si="0"/>
        <v>1552</v>
      </c>
    </row>
    <row r="96" spans="1:5" ht="12" customHeight="1" x14ac:dyDescent="0.2">
      <c r="A96" s="63" t="str">
        <f>'Pregnant Women Participating'!A96</f>
        <v>Oregon</v>
      </c>
      <c r="B96" s="55">
        <v>6126</v>
      </c>
      <c r="C96" s="56">
        <v>5909</v>
      </c>
      <c r="D96" s="57">
        <v>5876</v>
      </c>
      <c r="E96" s="55">
        <f t="shared" si="0"/>
        <v>5970.333333333333</v>
      </c>
    </row>
    <row r="97" spans="1:5" ht="12" customHeight="1" x14ac:dyDescent="0.2">
      <c r="A97" s="63" t="str">
        <f>'Pregnant Women Participating'!A97</f>
        <v>Washington</v>
      </c>
      <c r="B97" s="55">
        <v>8125</v>
      </c>
      <c r="C97" s="56">
        <v>7982</v>
      </c>
      <c r="D97" s="57">
        <v>7850</v>
      </c>
      <c r="E97" s="55">
        <f t="shared" si="0"/>
        <v>7985.666666666667</v>
      </c>
    </row>
    <row r="98" spans="1:5" ht="12" customHeight="1" x14ac:dyDescent="0.2">
      <c r="A98" s="63" t="str">
        <f>'Pregnant Women Participating'!A98</f>
        <v>Northern Marianas</v>
      </c>
      <c r="B98" s="55">
        <v>107</v>
      </c>
      <c r="C98" s="56">
        <v>98</v>
      </c>
      <c r="D98" s="57">
        <v>95</v>
      </c>
      <c r="E98" s="55">
        <f t="shared" si="0"/>
        <v>100</v>
      </c>
    </row>
    <row r="99" spans="1:5" ht="12" customHeight="1" x14ac:dyDescent="0.2">
      <c r="A99" s="63" t="str">
        <f>'Pregnant Women Participating'!A99</f>
        <v>Inter-Tribal Council, NV</v>
      </c>
      <c r="B99" s="55">
        <v>22</v>
      </c>
      <c r="C99" s="56">
        <v>18</v>
      </c>
      <c r="D99" s="57">
        <v>21</v>
      </c>
      <c r="E99" s="55">
        <f t="shared" si="0"/>
        <v>20.333333333333332</v>
      </c>
    </row>
    <row r="100" spans="1:5" s="62" customFormat="1" ht="24.75" customHeight="1" x14ac:dyDescent="0.2">
      <c r="A100" s="58" t="str">
        <f>'Pregnant Women Participating'!A100</f>
        <v>Western Region</v>
      </c>
      <c r="B100" s="59">
        <v>70204</v>
      </c>
      <c r="C100" s="60">
        <v>68680</v>
      </c>
      <c r="D100" s="61">
        <v>68137</v>
      </c>
      <c r="E100" s="59">
        <f t="shared" si="0"/>
        <v>69007</v>
      </c>
    </row>
    <row r="101" spans="1:5" s="68" customFormat="1" ht="16.5" customHeight="1" thickBot="1" x14ac:dyDescent="0.25">
      <c r="A101" s="64" t="str">
        <f>'Pregnant Women Participating'!A101</f>
        <v>TOTAL</v>
      </c>
      <c r="B101" s="65">
        <v>265832</v>
      </c>
      <c r="C101" s="66">
        <v>260461</v>
      </c>
      <c r="D101" s="67">
        <v>256342</v>
      </c>
      <c r="E101" s="65">
        <f t="shared" si="0"/>
        <v>260878.33333333334</v>
      </c>
    </row>
    <row r="102" spans="1:5" ht="12.75" customHeight="1" thickTop="1" x14ac:dyDescent="0.2">
      <c r="A102" s="69"/>
    </row>
    <row r="103" spans="1:5" x14ac:dyDescent="0.2">
      <c r="A103" s="69"/>
    </row>
    <row r="104" spans="1:5" s="70" customFormat="1" ht="12.75" x14ac:dyDescent="0.2">
      <c r="A104" s="46" t="s">
        <v>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4"/>
  <sheetViews>
    <sheetView workbookViewId="0"/>
  </sheetViews>
  <sheetFormatPr defaultColWidth="9.140625" defaultRowHeight="12" x14ac:dyDescent="0.2"/>
  <cols>
    <col min="1" max="1" width="34.7109375" style="48" customWidth="1"/>
    <col min="2" max="4" width="11.7109375" style="48" customWidth="1"/>
    <col min="5" max="5" width="13.7109375" style="48" customWidth="1"/>
    <col min="6" max="16384" width="9.140625" style="48"/>
  </cols>
  <sheetData>
    <row r="1" spans="1:5" ht="12" customHeight="1" x14ac:dyDescent="0.2">
      <c r="A1" s="46" t="s">
        <v>30</v>
      </c>
      <c r="B1" s="47"/>
      <c r="C1" s="47"/>
      <c r="D1" s="47"/>
    </row>
    <row r="2" spans="1:5" ht="12" customHeight="1" x14ac:dyDescent="0.2">
      <c r="A2" s="46" t="str">
        <f>'Pregnant Women Participating'!A2</f>
        <v>FISCAL YEAR 2026</v>
      </c>
      <c r="B2" s="47"/>
      <c r="C2" s="47"/>
      <c r="D2" s="47"/>
    </row>
    <row r="3" spans="1:5" ht="12" customHeight="1" x14ac:dyDescent="0.2">
      <c r="A3" s="49" t="str">
        <f>'Pregnant Women Participating'!A3</f>
        <v>Data as of March 13, 2026</v>
      </c>
      <c r="B3" s="47"/>
      <c r="C3" s="47"/>
      <c r="D3" s="47"/>
    </row>
    <row r="4" spans="1:5" ht="12" customHeight="1" x14ac:dyDescent="0.2">
      <c r="A4" s="47"/>
      <c r="B4" s="47"/>
      <c r="C4" s="47"/>
      <c r="D4" s="47"/>
    </row>
    <row r="5" spans="1:5" ht="24" customHeight="1" x14ac:dyDescent="0.2">
      <c r="A5" s="50" t="s">
        <v>0</v>
      </c>
      <c r="B5" s="51">
        <f>DATE(RIGHT(A2,4)-1,10,1)</f>
        <v>45931</v>
      </c>
      <c r="C5" s="52">
        <f>DATE(RIGHT(A2,4)-1,11,1)</f>
        <v>45962</v>
      </c>
      <c r="D5" s="52">
        <f>DATE(RIGHT(A2,4)-1,12,1)</f>
        <v>45992</v>
      </c>
      <c r="E5" s="53" t="s">
        <v>12</v>
      </c>
    </row>
    <row r="6" spans="1:5" ht="12" customHeight="1" x14ac:dyDescent="0.2">
      <c r="A6" s="54" t="str">
        <f>'Pregnant Women Participating'!A6</f>
        <v>Connecticut</v>
      </c>
      <c r="B6" s="55">
        <v>2936</v>
      </c>
      <c r="C6" s="56">
        <v>2870</v>
      </c>
      <c r="D6" s="57">
        <v>2772</v>
      </c>
      <c r="E6" s="55">
        <f t="shared" ref="E6:E101" si="0">IF(SUM(B6:D6)&gt;0,AVERAGE(B6:D6),"0")</f>
        <v>2859.3333333333335</v>
      </c>
    </row>
    <row r="7" spans="1:5" ht="12" customHeight="1" x14ac:dyDescent="0.2">
      <c r="A7" s="54" t="str">
        <f>'Pregnant Women Participating'!A7</f>
        <v>Maine</v>
      </c>
      <c r="B7" s="55">
        <v>815</v>
      </c>
      <c r="C7" s="56">
        <v>801</v>
      </c>
      <c r="D7" s="57">
        <v>767</v>
      </c>
      <c r="E7" s="55">
        <f t="shared" si="0"/>
        <v>794.33333333333337</v>
      </c>
    </row>
    <row r="8" spans="1:5" ht="12" customHeight="1" x14ac:dyDescent="0.2">
      <c r="A8" s="54" t="str">
        <f>'Pregnant Women Participating'!A8</f>
        <v>Massachusetts</v>
      </c>
      <c r="B8" s="55">
        <v>6961</v>
      </c>
      <c r="C8" s="56">
        <v>6718</v>
      </c>
      <c r="D8" s="57">
        <v>6685</v>
      </c>
      <c r="E8" s="55">
        <f t="shared" si="0"/>
        <v>6788</v>
      </c>
    </row>
    <row r="9" spans="1:5" ht="12" customHeight="1" x14ac:dyDescent="0.2">
      <c r="A9" s="54" t="str">
        <f>'Pregnant Women Participating'!A9</f>
        <v>New Hampshire</v>
      </c>
      <c r="B9" s="55">
        <v>409</v>
      </c>
      <c r="C9" s="56">
        <v>415</v>
      </c>
      <c r="D9" s="57">
        <v>430</v>
      </c>
      <c r="E9" s="55">
        <f t="shared" si="0"/>
        <v>418</v>
      </c>
    </row>
    <row r="10" spans="1:5" ht="12" customHeight="1" x14ac:dyDescent="0.2">
      <c r="A10" s="54" t="str">
        <f>'Pregnant Women Participating'!A10</f>
        <v>New York</v>
      </c>
      <c r="B10" s="55">
        <v>36336</v>
      </c>
      <c r="C10" s="56">
        <v>35990</v>
      </c>
      <c r="D10" s="57">
        <v>35833</v>
      </c>
      <c r="E10" s="55">
        <f t="shared" si="0"/>
        <v>36053</v>
      </c>
    </row>
    <row r="11" spans="1:5" ht="12" customHeight="1" x14ac:dyDescent="0.2">
      <c r="A11" s="54" t="str">
        <f>'Pregnant Women Participating'!A11</f>
        <v>Rhode Island</v>
      </c>
      <c r="B11" s="55">
        <v>945</v>
      </c>
      <c r="C11" s="56">
        <v>867</v>
      </c>
      <c r="D11" s="57">
        <v>884</v>
      </c>
      <c r="E11" s="55">
        <f t="shared" si="0"/>
        <v>898.66666666666663</v>
      </c>
    </row>
    <row r="12" spans="1:5" ht="12" customHeight="1" x14ac:dyDescent="0.2">
      <c r="A12" s="54" t="str">
        <f>'Pregnant Women Participating'!A12</f>
        <v>Vermont</v>
      </c>
      <c r="B12" s="55">
        <v>375</v>
      </c>
      <c r="C12" s="56">
        <v>357</v>
      </c>
      <c r="D12" s="57">
        <v>368</v>
      </c>
      <c r="E12" s="55">
        <f t="shared" si="0"/>
        <v>366.66666666666669</v>
      </c>
    </row>
    <row r="13" spans="1:5" ht="12" customHeight="1" x14ac:dyDescent="0.2">
      <c r="A13" s="54" t="str">
        <f>'Pregnant Women Participating'!A13</f>
        <v>Virgin Islands</v>
      </c>
      <c r="B13" s="55">
        <v>286</v>
      </c>
      <c r="C13" s="56">
        <v>290</v>
      </c>
      <c r="D13" s="57">
        <v>273</v>
      </c>
      <c r="E13" s="55">
        <f t="shared" si="0"/>
        <v>283</v>
      </c>
    </row>
    <row r="14" spans="1:5" ht="12" customHeight="1" x14ac:dyDescent="0.2">
      <c r="A14" s="54" t="str">
        <f>'Pregnant Women Participating'!A14</f>
        <v>Pleasant Point, ME</v>
      </c>
      <c r="B14" s="55">
        <v>0</v>
      </c>
      <c r="C14" s="56">
        <v>1</v>
      </c>
      <c r="D14" s="57">
        <v>1</v>
      </c>
      <c r="E14" s="55">
        <f t="shared" si="0"/>
        <v>0.66666666666666663</v>
      </c>
    </row>
    <row r="15" spans="1:5" s="62" customFormat="1" ht="24.75" customHeight="1" x14ac:dyDescent="0.2">
      <c r="A15" s="58" t="str">
        <f>'Pregnant Women Participating'!A15</f>
        <v>Northeast Region</v>
      </c>
      <c r="B15" s="59">
        <v>49063</v>
      </c>
      <c r="C15" s="60">
        <v>48309</v>
      </c>
      <c r="D15" s="61">
        <v>48013</v>
      </c>
      <c r="E15" s="59">
        <f t="shared" si="0"/>
        <v>48461.666666666664</v>
      </c>
    </row>
    <row r="16" spans="1:5" ht="12" customHeight="1" x14ac:dyDescent="0.2">
      <c r="A16" s="54" t="str">
        <f>'Pregnant Women Participating'!A16</f>
        <v>Delaware</v>
      </c>
      <c r="B16" s="55">
        <v>1335</v>
      </c>
      <c r="C16" s="56">
        <v>1279</v>
      </c>
      <c r="D16" s="57">
        <v>1338</v>
      </c>
      <c r="E16" s="55">
        <f t="shared" si="0"/>
        <v>1317.3333333333333</v>
      </c>
    </row>
    <row r="17" spans="1:5" ht="12" customHeight="1" x14ac:dyDescent="0.2">
      <c r="A17" s="54" t="str">
        <f>'Pregnant Women Participating'!A17</f>
        <v>District of Columbia</v>
      </c>
      <c r="B17" s="55">
        <v>991</v>
      </c>
      <c r="C17" s="56">
        <v>955</v>
      </c>
      <c r="D17" s="57">
        <v>987</v>
      </c>
      <c r="E17" s="55">
        <f t="shared" si="0"/>
        <v>977.66666666666663</v>
      </c>
    </row>
    <row r="18" spans="1:5" ht="12" customHeight="1" x14ac:dyDescent="0.2">
      <c r="A18" s="54" t="str">
        <f>'Pregnant Women Participating'!A18</f>
        <v>Maryland</v>
      </c>
      <c r="B18" s="55">
        <v>8055</v>
      </c>
      <c r="C18" s="56">
        <v>8050</v>
      </c>
      <c r="D18" s="57">
        <v>7873</v>
      </c>
      <c r="E18" s="55">
        <f t="shared" si="0"/>
        <v>7992.666666666667</v>
      </c>
    </row>
    <row r="19" spans="1:5" ht="12" customHeight="1" x14ac:dyDescent="0.2">
      <c r="A19" s="54" t="str">
        <f>'Pregnant Women Participating'!A19</f>
        <v>New Jersey</v>
      </c>
      <c r="B19" s="55">
        <v>11750</v>
      </c>
      <c r="C19" s="56">
        <v>11522</v>
      </c>
      <c r="D19" s="57">
        <v>11528</v>
      </c>
      <c r="E19" s="55">
        <f t="shared" si="0"/>
        <v>11600</v>
      </c>
    </row>
    <row r="20" spans="1:5" ht="12" customHeight="1" x14ac:dyDescent="0.2">
      <c r="A20" s="54" t="str">
        <f>'Pregnant Women Participating'!A20</f>
        <v>Pennsylvania</v>
      </c>
      <c r="B20" s="55">
        <v>6166</v>
      </c>
      <c r="C20" s="56">
        <v>5973</v>
      </c>
      <c r="D20" s="57">
        <v>5835</v>
      </c>
      <c r="E20" s="55">
        <f t="shared" si="0"/>
        <v>5991.333333333333</v>
      </c>
    </row>
    <row r="21" spans="1:5" ht="12" customHeight="1" x14ac:dyDescent="0.2">
      <c r="A21" s="54" t="str">
        <f>'Pregnant Women Participating'!A21</f>
        <v>Puerto Rico</v>
      </c>
      <c r="B21" s="55">
        <v>2714</v>
      </c>
      <c r="C21" s="56">
        <v>2723</v>
      </c>
      <c r="D21" s="57">
        <v>2757</v>
      </c>
      <c r="E21" s="55">
        <f t="shared" si="0"/>
        <v>2731.3333333333335</v>
      </c>
    </row>
    <row r="22" spans="1:5" ht="12" customHeight="1" x14ac:dyDescent="0.2">
      <c r="A22" s="54" t="str">
        <f>'Pregnant Women Participating'!A22</f>
        <v>Virginia</v>
      </c>
      <c r="B22" s="55">
        <v>4924</v>
      </c>
      <c r="C22" s="56">
        <v>4746</v>
      </c>
      <c r="D22" s="57">
        <v>4632</v>
      </c>
      <c r="E22" s="55">
        <f t="shared" si="0"/>
        <v>4767.333333333333</v>
      </c>
    </row>
    <row r="23" spans="1:5" ht="12" customHeight="1" x14ac:dyDescent="0.2">
      <c r="A23" s="54" t="str">
        <f>'Pregnant Women Participating'!A23</f>
        <v>West Virginia</v>
      </c>
      <c r="B23" s="55">
        <v>742</v>
      </c>
      <c r="C23" s="56">
        <v>746</v>
      </c>
      <c r="D23" s="57">
        <v>736</v>
      </c>
      <c r="E23" s="55">
        <f t="shared" si="0"/>
        <v>741.33333333333337</v>
      </c>
    </row>
    <row r="24" spans="1:5" s="62" customFormat="1" ht="24.75" customHeight="1" x14ac:dyDescent="0.2">
      <c r="A24" s="58" t="str">
        <f>'Pregnant Women Participating'!A24</f>
        <v>Mid-Atlantic Region</v>
      </c>
      <c r="B24" s="59">
        <v>36677</v>
      </c>
      <c r="C24" s="60">
        <v>35994</v>
      </c>
      <c r="D24" s="61">
        <v>35686</v>
      </c>
      <c r="E24" s="59">
        <f t="shared" si="0"/>
        <v>36119</v>
      </c>
    </row>
    <row r="25" spans="1:5" ht="12" customHeight="1" x14ac:dyDescent="0.2">
      <c r="A25" s="54" t="str">
        <f>'Pregnant Women Participating'!A25</f>
        <v>Alabama</v>
      </c>
      <c r="B25" s="55">
        <v>2629</v>
      </c>
      <c r="C25" s="56">
        <v>2635</v>
      </c>
      <c r="D25" s="57">
        <v>2664</v>
      </c>
      <c r="E25" s="55">
        <f t="shared" si="0"/>
        <v>2642.6666666666665</v>
      </c>
    </row>
    <row r="26" spans="1:5" ht="12" customHeight="1" x14ac:dyDescent="0.2">
      <c r="A26" s="54" t="str">
        <f>'Pregnant Women Participating'!A26</f>
        <v>Florida</v>
      </c>
      <c r="B26" s="55">
        <v>27880</v>
      </c>
      <c r="C26" s="56">
        <v>27331</v>
      </c>
      <c r="D26" s="57">
        <v>25925</v>
      </c>
      <c r="E26" s="55">
        <f t="shared" si="0"/>
        <v>27045.333333333332</v>
      </c>
    </row>
    <row r="27" spans="1:5" ht="12" customHeight="1" x14ac:dyDescent="0.2">
      <c r="A27" s="54" t="str">
        <f>'Pregnant Women Participating'!A27</f>
        <v>Georgia</v>
      </c>
      <c r="B27" s="55">
        <v>12796</v>
      </c>
      <c r="C27" s="56">
        <v>12849</v>
      </c>
      <c r="D27" s="57">
        <v>12807</v>
      </c>
      <c r="E27" s="55">
        <f t="shared" si="0"/>
        <v>12817.333333333334</v>
      </c>
    </row>
    <row r="28" spans="1:5" ht="12" customHeight="1" x14ac:dyDescent="0.2">
      <c r="A28" s="54" t="str">
        <f>'Pregnant Women Participating'!A28</f>
        <v>Kentucky</v>
      </c>
      <c r="B28" s="55">
        <v>3716</v>
      </c>
      <c r="C28" s="56">
        <v>3642</v>
      </c>
      <c r="D28" s="57">
        <v>3692</v>
      </c>
      <c r="E28" s="55">
        <f t="shared" si="0"/>
        <v>3683.3333333333335</v>
      </c>
    </row>
    <row r="29" spans="1:5" ht="12" customHeight="1" x14ac:dyDescent="0.2">
      <c r="A29" s="54" t="str">
        <f>'Pregnant Women Participating'!A29</f>
        <v>Mississippi</v>
      </c>
      <c r="B29" s="55">
        <v>2533</v>
      </c>
      <c r="C29" s="56">
        <v>2665</v>
      </c>
      <c r="D29" s="57">
        <v>2617</v>
      </c>
      <c r="E29" s="55">
        <f t="shared" si="0"/>
        <v>2605</v>
      </c>
    </row>
    <row r="30" spans="1:5" ht="12" customHeight="1" x14ac:dyDescent="0.2">
      <c r="A30" s="54" t="str">
        <f>'Pregnant Women Participating'!A30</f>
        <v>North Carolina</v>
      </c>
      <c r="B30" s="55">
        <v>13586</v>
      </c>
      <c r="C30" s="56">
        <v>13420</v>
      </c>
      <c r="D30" s="57">
        <v>13360</v>
      </c>
      <c r="E30" s="55">
        <f t="shared" si="0"/>
        <v>13455.333333333334</v>
      </c>
    </row>
    <row r="31" spans="1:5" ht="12" customHeight="1" x14ac:dyDescent="0.2">
      <c r="A31" s="54" t="str">
        <f>'Pregnant Women Participating'!A31</f>
        <v>South Carolina</v>
      </c>
      <c r="B31" s="55">
        <v>4129</v>
      </c>
      <c r="C31" s="56">
        <v>4115</v>
      </c>
      <c r="D31" s="57">
        <v>4120</v>
      </c>
      <c r="E31" s="55">
        <f t="shared" si="0"/>
        <v>4121.333333333333</v>
      </c>
    </row>
    <row r="32" spans="1:5" ht="12" customHeight="1" x14ac:dyDescent="0.2">
      <c r="A32" s="54" t="str">
        <f>'Pregnant Women Participating'!A32</f>
        <v>Tennessee</v>
      </c>
      <c r="B32" s="55">
        <v>8336</v>
      </c>
      <c r="C32" s="56">
        <v>8091</v>
      </c>
      <c r="D32" s="57">
        <v>8078</v>
      </c>
      <c r="E32" s="55">
        <f t="shared" si="0"/>
        <v>8168.333333333333</v>
      </c>
    </row>
    <row r="33" spans="1:5" ht="12" customHeight="1" x14ac:dyDescent="0.2">
      <c r="A33" s="54" t="str">
        <f>'Pregnant Women Participating'!A33</f>
        <v>Choctaw Indians, MS</v>
      </c>
      <c r="B33" s="55">
        <v>9</v>
      </c>
      <c r="C33" s="56">
        <v>13</v>
      </c>
      <c r="D33" s="57">
        <v>15</v>
      </c>
      <c r="E33" s="55">
        <f t="shared" si="0"/>
        <v>12.333333333333334</v>
      </c>
    </row>
    <row r="34" spans="1:5" ht="12" customHeight="1" x14ac:dyDescent="0.2">
      <c r="A34" s="54" t="str">
        <f>'Pregnant Women Participating'!A34</f>
        <v>Eastern Cherokee, NC</v>
      </c>
      <c r="B34" s="55">
        <v>27</v>
      </c>
      <c r="C34" s="56">
        <v>23</v>
      </c>
      <c r="D34" s="57">
        <v>22</v>
      </c>
      <c r="E34" s="55">
        <f t="shared" si="0"/>
        <v>24</v>
      </c>
    </row>
    <row r="35" spans="1:5" s="62" customFormat="1" ht="24.75" customHeight="1" x14ac:dyDescent="0.2">
      <c r="A35" s="58" t="str">
        <f>'Pregnant Women Participating'!A35</f>
        <v>Southeast Region</v>
      </c>
      <c r="B35" s="59">
        <v>75641</v>
      </c>
      <c r="C35" s="60">
        <v>74784</v>
      </c>
      <c r="D35" s="61">
        <v>73300</v>
      </c>
      <c r="E35" s="59">
        <f t="shared" si="0"/>
        <v>74575</v>
      </c>
    </row>
    <row r="36" spans="1:5" ht="12" customHeight="1" x14ac:dyDescent="0.2">
      <c r="A36" s="54" t="str">
        <f>'Pregnant Women Participating'!A36</f>
        <v>Illinois</v>
      </c>
      <c r="B36" s="55">
        <v>10958</v>
      </c>
      <c r="C36" s="56">
        <v>10787</v>
      </c>
      <c r="D36" s="57">
        <v>10419</v>
      </c>
      <c r="E36" s="55">
        <f t="shared" si="0"/>
        <v>10721.333333333334</v>
      </c>
    </row>
    <row r="37" spans="1:5" ht="12" customHeight="1" x14ac:dyDescent="0.2">
      <c r="A37" s="54" t="str">
        <f>'Pregnant Women Participating'!A37</f>
        <v>Indiana</v>
      </c>
      <c r="B37" s="55">
        <v>6629</v>
      </c>
      <c r="C37" s="56">
        <v>6511</v>
      </c>
      <c r="D37" s="57">
        <v>6547</v>
      </c>
      <c r="E37" s="55">
        <f t="shared" si="0"/>
        <v>6562.333333333333</v>
      </c>
    </row>
    <row r="38" spans="1:5" ht="12" customHeight="1" x14ac:dyDescent="0.2">
      <c r="A38" s="54" t="str">
        <f>'Pregnant Women Participating'!A38</f>
        <v>Iowa</v>
      </c>
      <c r="B38" s="55">
        <v>1999</v>
      </c>
      <c r="C38" s="56">
        <v>1954</v>
      </c>
      <c r="D38" s="57">
        <v>1944</v>
      </c>
      <c r="E38" s="55">
        <f t="shared" si="0"/>
        <v>1965.6666666666667</v>
      </c>
    </row>
    <row r="39" spans="1:5" ht="12" customHeight="1" x14ac:dyDescent="0.2">
      <c r="A39" s="54" t="str">
        <f>'Pregnant Women Participating'!A39</f>
        <v>Michigan</v>
      </c>
      <c r="B39" s="55">
        <v>6022</v>
      </c>
      <c r="C39" s="56">
        <v>6009</v>
      </c>
      <c r="D39" s="57">
        <v>5931</v>
      </c>
      <c r="E39" s="55">
        <f t="shared" si="0"/>
        <v>5987.333333333333</v>
      </c>
    </row>
    <row r="40" spans="1:5" ht="12" customHeight="1" x14ac:dyDescent="0.2">
      <c r="A40" s="54" t="str">
        <f>'Pregnant Women Participating'!A40</f>
        <v>Minnesota</v>
      </c>
      <c r="B40" s="55">
        <v>5465</v>
      </c>
      <c r="C40" s="56">
        <v>5330</v>
      </c>
      <c r="D40" s="57">
        <v>5301</v>
      </c>
      <c r="E40" s="55">
        <f t="shared" si="0"/>
        <v>5365.333333333333</v>
      </c>
    </row>
    <row r="41" spans="1:5" ht="12" customHeight="1" x14ac:dyDescent="0.2">
      <c r="A41" s="54" t="str">
        <f>'Pregnant Women Participating'!A41</f>
        <v>Ohio</v>
      </c>
      <c r="B41" s="55">
        <v>9390</v>
      </c>
      <c r="C41" s="56">
        <v>9175</v>
      </c>
      <c r="D41" s="57">
        <v>8996</v>
      </c>
      <c r="E41" s="55">
        <f t="shared" si="0"/>
        <v>9187</v>
      </c>
    </row>
    <row r="42" spans="1:5" ht="12" customHeight="1" x14ac:dyDescent="0.2">
      <c r="A42" s="54" t="str">
        <f>'Pregnant Women Participating'!A42</f>
        <v>Wisconsin</v>
      </c>
      <c r="B42" s="55">
        <v>3436</v>
      </c>
      <c r="C42" s="56">
        <v>3398</v>
      </c>
      <c r="D42" s="57">
        <v>3339</v>
      </c>
      <c r="E42" s="55">
        <f t="shared" si="0"/>
        <v>3391</v>
      </c>
    </row>
    <row r="43" spans="1:5" s="62" customFormat="1" ht="24.75" customHeight="1" x14ac:dyDescent="0.2">
      <c r="A43" s="58" t="str">
        <f>'Pregnant Women Participating'!A43</f>
        <v>Midwest Region</v>
      </c>
      <c r="B43" s="59">
        <v>43899</v>
      </c>
      <c r="C43" s="60">
        <v>43164</v>
      </c>
      <c r="D43" s="61">
        <v>42477</v>
      </c>
      <c r="E43" s="59">
        <f t="shared" si="0"/>
        <v>43180</v>
      </c>
    </row>
    <row r="44" spans="1:5" ht="12" customHeight="1" x14ac:dyDescent="0.2">
      <c r="A44" s="54" t="str">
        <f>'Pregnant Women Participating'!A44</f>
        <v>Arizona</v>
      </c>
      <c r="B44" s="55">
        <v>7805</v>
      </c>
      <c r="C44" s="56">
        <v>7673</v>
      </c>
      <c r="D44" s="57">
        <v>7686</v>
      </c>
      <c r="E44" s="55">
        <f t="shared" si="0"/>
        <v>7721.333333333333</v>
      </c>
    </row>
    <row r="45" spans="1:5" ht="12" customHeight="1" x14ac:dyDescent="0.2">
      <c r="A45" s="54" t="str">
        <f>'Pregnant Women Participating'!A45</f>
        <v>Arkansas</v>
      </c>
      <c r="B45" s="55">
        <v>1859</v>
      </c>
      <c r="C45" s="56">
        <v>1727</v>
      </c>
      <c r="D45" s="57">
        <v>1641</v>
      </c>
      <c r="E45" s="55">
        <f t="shared" si="0"/>
        <v>1742.3333333333333</v>
      </c>
    </row>
    <row r="46" spans="1:5" ht="12" customHeight="1" x14ac:dyDescent="0.2">
      <c r="A46" s="54" t="str">
        <f>'Pregnant Women Participating'!A46</f>
        <v>Louisiana</v>
      </c>
      <c r="B46" s="55">
        <v>4453</v>
      </c>
      <c r="C46" s="56">
        <v>4376</v>
      </c>
      <c r="D46" s="57">
        <v>4362</v>
      </c>
      <c r="E46" s="55">
        <f t="shared" si="0"/>
        <v>4397</v>
      </c>
    </row>
    <row r="47" spans="1:5" ht="12" customHeight="1" x14ac:dyDescent="0.2">
      <c r="A47" s="54" t="str">
        <f>'Pregnant Women Participating'!A47</f>
        <v>New Mexico</v>
      </c>
      <c r="B47" s="55">
        <v>2142</v>
      </c>
      <c r="C47" s="56">
        <v>1963</v>
      </c>
      <c r="D47" s="57">
        <v>1932</v>
      </c>
      <c r="E47" s="55">
        <f t="shared" si="0"/>
        <v>2012.3333333333333</v>
      </c>
    </row>
    <row r="48" spans="1:5" ht="12" customHeight="1" x14ac:dyDescent="0.2">
      <c r="A48" s="54" t="str">
        <f>'Pregnant Women Participating'!A48</f>
        <v>Oklahoma</v>
      </c>
      <c r="B48" s="55">
        <v>3339</v>
      </c>
      <c r="C48" s="56">
        <v>3248</v>
      </c>
      <c r="D48" s="57">
        <v>2951</v>
      </c>
      <c r="E48" s="55">
        <f t="shared" si="0"/>
        <v>3179.3333333333335</v>
      </c>
    </row>
    <row r="49" spans="1:5" ht="12" customHeight="1" x14ac:dyDescent="0.2">
      <c r="A49" s="54" t="str">
        <f>'Pregnant Women Participating'!A49</f>
        <v>Texas</v>
      </c>
      <c r="B49" s="55">
        <v>85423</v>
      </c>
      <c r="C49" s="56">
        <v>83668</v>
      </c>
      <c r="D49" s="57">
        <v>83031</v>
      </c>
      <c r="E49" s="55">
        <f t="shared" si="0"/>
        <v>84040.666666666672</v>
      </c>
    </row>
    <row r="50" spans="1:5" ht="12" customHeight="1" x14ac:dyDescent="0.2">
      <c r="A50" s="54" t="str">
        <f>'Pregnant Women Participating'!A50</f>
        <v>Utah</v>
      </c>
      <c r="B50" s="55">
        <v>1638</v>
      </c>
      <c r="C50" s="56">
        <v>1611</v>
      </c>
      <c r="D50" s="57">
        <v>1636</v>
      </c>
      <c r="E50" s="55">
        <f t="shared" si="0"/>
        <v>1628.3333333333333</v>
      </c>
    </row>
    <row r="51" spans="1:5" ht="12" customHeight="1" x14ac:dyDescent="0.2">
      <c r="A51" s="54" t="str">
        <f>'Pregnant Women Participating'!A51</f>
        <v>Inter-Tribal Council, AZ</v>
      </c>
      <c r="B51" s="55">
        <v>218</v>
      </c>
      <c r="C51" s="56">
        <v>223</v>
      </c>
      <c r="D51" s="57">
        <v>226</v>
      </c>
      <c r="E51" s="55">
        <f t="shared" si="0"/>
        <v>222.33333333333334</v>
      </c>
    </row>
    <row r="52" spans="1:5" ht="12" customHeight="1" x14ac:dyDescent="0.2">
      <c r="A52" s="54" t="str">
        <f>'Pregnant Women Participating'!A52</f>
        <v>Navajo Nation, AZ</v>
      </c>
      <c r="B52" s="55">
        <v>214</v>
      </c>
      <c r="C52" s="56">
        <v>211</v>
      </c>
      <c r="D52" s="57">
        <v>268</v>
      </c>
      <c r="E52" s="55">
        <f t="shared" si="0"/>
        <v>231</v>
      </c>
    </row>
    <row r="53" spans="1:5" ht="12" customHeight="1" x14ac:dyDescent="0.2">
      <c r="A53" s="54" t="str">
        <f>'Pregnant Women Participating'!A53</f>
        <v>Acoma, Canoncito &amp; Laguna, NM</v>
      </c>
      <c r="B53" s="55">
        <v>12</v>
      </c>
      <c r="C53" s="56">
        <v>11</v>
      </c>
      <c r="D53" s="57">
        <v>4</v>
      </c>
      <c r="E53" s="55">
        <f t="shared" si="0"/>
        <v>9</v>
      </c>
    </row>
    <row r="54" spans="1:5" ht="12" customHeight="1" x14ac:dyDescent="0.2">
      <c r="A54" s="54" t="str">
        <f>'Pregnant Women Participating'!A54</f>
        <v>Eight Northern Pueblos, NM</v>
      </c>
      <c r="B54" s="55">
        <v>10</v>
      </c>
      <c r="C54" s="56">
        <v>12</v>
      </c>
      <c r="D54" s="57">
        <v>12</v>
      </c>
      <c r="E54" s="55">
        <f t="shared" si="0"/>
        <v>11.333333333333334</v>
      </c>
    </row>
    <row r="55" spans="1:5" ht="12" customHeight="1" x14ac:dyDescent="0.2">
      <c r="A55" s="54" t="str">
        <f>'Pregnant Women Participating'!A55</f>
        <v>Five Sandoval Pueblos, NM</v>
      </c>
      <c r="B55" s="55">
        <v>7</v>
      </c>
      <c r="C55" s="56">
        <v>8</v>
      </c>
      <c r="D55" s="57">
        <v>8</v>
      </c>
      <c r="E55" s="55">
        <f t="shared" si="0"/>
        <v>7.666666666666667</v>
      </c>
    </row>
    <row r="56" spans="1:5" ht="12" customHeight="1" x14ac:dyDescent="0.2">
      <c r="A56" s="54" t="str">
        <f>'Pregnant Women Participating'!A56</f>
        <v>Isleta Pueblo, NM</v>
      </c>
      <c r="B56" s="55">
        <v>35</v>
      </c>
      <c r="C56" s="56">
        <v>32</v>
      </c>
      <c r="D56" s="57">
        <v>33</v>
      </c>
      <c r="E56" s="55">
        <f t="shared" si="0"/>
        <v>33.333333333333336</v>
      </c>
    </row>
    <row r="57" spans="1:5" ht="12" customHeight="1" x14ac:dyDescent="0.2">
      <c r="A57" s="54" t="str">
        <f>'Pregnant Women Participating'!A57</f>
        <v>San Felipe Pueblo, NM</v>
      </c>
      <c r="B57" s="55">
        <v>7</v>
      </c>
      <c r="C57" s="56">
        <v>6</v>
      </c>
      <c r="D57" s="57">
        <v>7</v>
      </c>
      <c r="E57" s="55">
        <f t="shared" si="0"/>
        <v>6.666666666666667</v>
      </c>
    </row>
    <row r="58" spans="1:5" ht="12" customHeight="1" x14ac:dyDescent="0.2">
      <c r="A58" s="54" t="str">
        <f>'Pregnant Women Participating'!A58</f>
        <v>Santo Domingo Tribe, NM</v>
      </c>
      <c r="B58" s="55">
        <v>3</v>
      </c>
      <c r="C58" s="56">
        <v>2</v>
      </c>
      <c r="D58" s="57">
        <v>1</v>
      </c>
      <c r="E58" s="55">
        <f t="shared" si="0"/>
        <v>2</v>
      </c>
    </row>
    <row r="59" spans="1:5" ht="12" customHeight="1" x14ac:dyDescent="0.2">
      <c r="A59" s="54" t="str">
        <f>'Pregnant Women Participating'!A59</f>
        <v>Zuni Pueblo, NM</v>
      </c>
      <c r="B59" s="55">
        <v>10</v>
      </c>
      <c r="C59" s="56">
        <v>10</v>
      </c>
      <c r="D59" s="57">
        <v>10</v>
      </c>
      <c r="E59" s="55">
        <f t="shared" si="0"/>
        <v>10</v>
      </c>
    </row>
    <row r="60" spans="1:5" ht="12" customHeight="1" x14ac:dyDescent="0.2">
      <c r="A60" s="54" t="str">
        <f>'Pregnant Women Participating'!A60</f>
        <v>Cherokee Nation, OK</v>
      </c>
      <c r="B60" s="55">
        <v>118</v>
      </c>
      <c r="C60" s="56">
        <v>124</v>
      </c>
      <c r="D60" s="57">
        <v>122</v>
      </c>
      <c r="E60" s="55">
        <f t="shared" si="0"/>
        <v>121.33333333333333</v>
      </c>
    </row>
    <row r="61" spans="1:5" ht="12" customHeight="1" x14ac:dyDescent="0.2">
      <c r="A61" s="54" t="str">
        <f>'Pregnant Women Participating'!A61</f>
        <v>Chickasaw Nation, OK</v>
      </c>
      <c r="B61" s="55">
        <v>87</v>
      </c>
      <c r="C61" s="56">
        <v>90</v>
      </c>
      <c r="D61" s="57">
        <v>94</v>
      </c>
      <c r="E61" s="55">
        <f t="shared" si="0"/>
        <v>90.333333333333329</v>
      </c>
    </row>
    <row r="62" spans="1:5" ht="12" customHeight="1" x14ac:dyDescent="0.2">
      <c r="A62" s="54" t="str">
        <f>'Pregnant Women Participating'!A62</f>
        <v>Choctaw Nation, OK</v>
      </c>
      <c r="B62" s="55">
        <v>100</v>
      </c>
      <c r="C62" s="56">
        <v>89</v>
      </c>
      <c r="D62" s="57">
        <v>94</v>
      </c>
      <c r="E62" s="55">
        <f t="shared" si="0"/>
        <v>94.333333333333329</v>
      </c>
    </row>
    <row r="63" spans="1:5" ht="12" customHeight="1" x14ac:dyDescent="0.2">
      <c r="A63" s="54" t="str">
        <f>'Pregnant Women Participating'!A63</f>
        <v>Citizen Potawatomi Nation, OK</v>
      </c>
      <c r="B63" s="55">
        <v>37</v>
      </c>
      <c r="C63" s="56">
        <v>42</v>
      </c>
      <c r="D63" s="57">
        <v>41</v>
      </c>
      <c r="E63" s="55">
        <f t="shared" si="0"/>
        <v>40</v>
      </c>
    </row>
    <row r="64" spans="1:5" ht="12" customHeight="1" x14ac:dyDescent="0.2">
      <c r="A64" s="54" t="str">
        <f>'Pregnant Women Participating'!A64</f>
        <v>Inter-Tribal Council, OK</v>
      </c>
      <c r="B64" s="55">
        <v>17</v>
      </c>
      <c r="C64" s="56">
        <v>21</v>
      </c>
      <c r="D64" s="57">
        <v>20</v>
      </c>
      <c r="E64" s="55">
        <f t="shared" si="0"/>
        <v>19.333333333333332</v>
      </c>
    </row>
    <row r="65" spans="1:5" ht="12" customHeight="1" x14ac:dyDescent="0.2">
      <c r="A65" s="54" t="str">
        <f>'Pregnant Women Participating'!A65</f>
        <v>Muscogee Creek Nation, OK</v>
      </c>
      <c r="B65" s="55">
        <v>46</v>
      </c>
      <c r="C65" s="56">
        <v>41</v>
      </c>
      <c r="D65" s="57">
        <v>47</v>
      </c>
      <c r="E65" s="55">
        <f t="shared" si="0"/>
        <v>44.666666666666664</v>
      </c>
    </row>
    <row r="66" spans="1:5" ht="12" customHeight="1" x14ac:dyDescent="0.2">
      <c r="A66" s="54" t="str">
        <f>'Pregnant Women Participating'!A66</f>
        <v>Osage Tribal Council, OK</v>
      </c>
      <c r="B66" s="55">
        <v>126</v>
      </c>
      <c r="C66" s="56">
        <v>129</v>
      </c>
      <c r="D66" s="57">
        <v>129</v>
      </c>
      <c r="E66" s="55">
        <f t="shared" si="0"/>
        <v>128</v>
      </c>
    </row>
    <row r="67" spans="1:5" ht="12" customHeight="1" x14ac:dyDescent="0.2">
      <c r="A67" s="54" t="str">
        <f>'Pregnant Women Participating'!A67</f>
        <v>Otoe-Missouria Tribe, OK</v>
      </c>
      <c r="B67" s="55">
        <v>13</v>
      </c>
      <c r="C67" s="56">
        <v>11</v>
      </c>
      <c r="D67" s="57">
        <v>11</v>
      </c>
      <c r="E67" s="55">
        <f t="shared" si="0"/>
        <v>11.666666666666666</v>
      </c>
    </row>
    <row r="68" spans="1:5" ht="12" customHeight="1" x14ac:dyDescent="0.2">
      <c r="A68" s="54" t="str">
        <f>'Pregnant Women Participating'!A68</f>
        <v>Wichita, Caddo &amp; Delaware (WCD), OK</v>
      </c>
      <c r="B68" s="55">
        <v>156</v>
      </c>
      <c r="C68" s="56">
        <v>145</v>
      </c>
      <c r="D68" s="57">
        <v>128</v>
      </c>
      <c r="E68" s="55">
        <f t="shared" si="0"/>
        <v>143</v>
      </c>
    </row>
    <row r="69" spans="1:5" s="62" customFormat="1" ht="24.75" customHeight="1" x14ac:dyDescent="0.2">
      <c r="A69" s="58" t="str">
        <f>'Pregnant Women Participating'!A69</f>
        <v>Southwest Region</v>
      </c>
      <c r="B69" s="59">
        <v>107875</v>
      </c>
      <c r="C69" s="60">
        <v>105473</v>
      </c>
      <c r="D69" s="61">
        <v>104494</v>
      </c>
      <c r="E69" s="59">
        <f t="shared" si="0"/>
        <v>105947.33333333333</v>
      </c>
    </row>
    <row r="70" spans="1:5" ht="12" customHeight="1" x14ac:dyDescent="0.2">
      <c r="A70" s="54" t="str">
        <f>'Pregnant Women Participating'!A70</f>
        <v>Colorado</v>
      </c>
      <c r="B70" s="55">
        <v>4478</v>
      </c>
      <c r="C70" s="56">
        <v>4371</v>
      </c>
      <c r="D70" s="57">
        <v>4371</v>
      </c>
      <c r="E70" s="55">
        <f t="shared" si="0"/>
        <v>4406.666666666667</v>
      </c>
    </row>
    <row r="71" spans="1:5" ht="12" customHeight="1" x14ac:dyDescent="0.2">
      <c r="A71" s="54" t="str">
        <f>'Pregnant Women Participating'!A71</f>
        <v>Kansas</v>
      </c>
      <c r="B71" s="55">
        <v>2019</v>
      </c>
      <c r="C71" s="56">
        <v>1972</v>
      </c>
      <c r="D71" s="57">
        <v>1954</v>
      </c>
      <c r="E71" s="55">
        <f t="shared" si="0"/>
        <v>1981.6666666666667</v>
      </c>
    </row>
    <row r="72" spans="1:5" ht="12" customHeight="1" x14ac:dyDescent="0.2">
      <c r="A72" s="54" t="str">
        <f>'Pregnant Women Participating'!A72</f>
        <v>Missouri</v>
      </c>
      <c r="B72" s="55">
        <v>3957</v>
      </c>
      <c r="C72" s="56">
        <v>3741</v>
      </c>
      <c r="D72" s="57">
        <v>3655</v>
      </c>
      <c r="E72" s="55">
        <f t="shared" si="0"/>
        <v>3784.3333333333335</v>
      </c>
    </row>
    <row r="73" spans="1:5" ht="12" customHeight="1" x14ac:dyDescent="0.2">
      <c r="A73" s="54" t="str">
        <f>'Pregnant Women Participating'!A73</f>
        <v>Montana</v>
      </c>
      <c r="B73" s="55">
        <v>406</v>
      </c>
      <c r="C73" s="56">
        <v>400</v>
      </c>
      <c r="D73" s="57">
        <v>401</v>
      </c>
      <c r="E73" s="55">
        <f t="shared" si="0"/>
        <v>402.33333333333331</v>
      </c>
    </row>
    <row r="74" spans="1:5" ht="12" customHeight="1" x14ac:dyDescent="0.2">
      <c r="A74" s="54" t="str">
        <f>'Pregnant Women Participating'!A74</f>
        <v>Nebraska</v>
      </c>
      <c r="B74" s="55">
        <v>1459</v>
      </c>
      <c r="C74" s="56">
        <v>1338</v>
      </c>
      <c r="D74" s="57">
        <v>1413</v>
      </c>
      <c r="E74" s="55">
        <f t="shared" si="0"/>
        <v>1403.3333333333333</v>
      </c>
    </row>
    <row r="75" spans="1:5" ht="12" customHeight="1" x14ac:dyDescent="0.2">
      <c r="A75" s="54" t="str">
        <f>'Pregnant Women Participating'!A75</f>
        <v>North Dakota</v>
      </c>
      <c r="B75" s="55">
        <v>301</v>
      </c>
      <c r="C75" s="56">
        <v>289</v>
      </c>
      <c r="D75" s="57">
        <v>275</v>
      </c>
      <c r="E75" s="55">
        <f t="shared" si="0"/>
        <v>288.33333333333331</v>
      </c>
    </row>
    <row r="76" spans="1:5" ht="12" customHeight="1" x14ac:dyDescent="0.2">
      <c r="A76" s="54" t="str">
        <f>'Pregnant Women Participating'!A76</f>
        <v>South Dakota</v>
      </c>
      <c r="B76" s="55">
        <v>587</v>
      </c>
      <c r="C76" s="56">
        <v>588</v>
      </c>
      <c r="D76" s="57">
        <v>597</v>
      </c>
      <c r="E76" s="55">
        <f t="shared" si="0"/>
        <v>590.66666666666663</v>
      </c>
    </row>
    <row r="77" spans="1:5" ht="12" customHeight="1" x14ac:dyDescent="0.2">
      <c r="A77" s="54" t="str">
        <f>'Pregnant Women Participating'!A77</f>
        <v>Wyoming</v>
      </c>
      <c r="B77" s="55">
        <v>207</v>
      </c>
      <c r="C77" s="56">
        <v>205</v>
      </c>
      <c r="D77" s="57">
        <v>180</v>
      </c>
      <c r="E77" s="55">
        <f t="shared" si="0"/>
        <v>197.33333333333334</v>
      </c>
    </row>
    <row r="78" spans="1:5" ht="12" customHeight="1" x14ac:dyDescent="0.2">
      <c r="A78" s="54" t="str">
        <f>'Pregnant Women Participating'!A78</f>
        <v>Ute Mountain Ute Tribe, CO</v>
      </c>
      <c r="B78" s="55">
        <v>9</v>
      </c>
      <c r="C78" s="56">
        <v>9</v>
      </c>
      <c r="D78" s="57">
        <v>6</v>
      </c>
      <c r="E78" s="55">
        <f t="shared" si="0"/>
        <v>8</v>
      </c>
    </row>
    <row r="79" spans="1:5" ht="12" customHeight="1" x14ac:dyDescent="0.2">
      <c r="A79" s="54" t="str">
        <f>'Pregnant Women Participating'!A79</f>
        <v>Omaha Sioux, NE</v>
      </c>
      <c r="B79" s="55">
        <v>5</v>
      </c>
      <c r="C79" s="56">
        <v>6</v>
      </c>
      <c r="D79" s="57">
        <v>4</v>
      </c>
      <c r="E79" s="55">
        <f t="shared" si="0"/>
        <v>5</v>
      </c>
    </row>
    <row r="80" spans="1:5" ht="12" customHeight="1" x14ac:dyDescent="0.2">
      <c r="A80" s="54" t="str">
        <f>'Pregnant Women Participating'!A80</f>
        <v>Santee Sioux, NE</v>
      </c>
      <c r="B80" s="55">
        <v>1</v>
      </c>
      <c r="C80" s="56">
        <v>1</v>
      </c>
      <c r="D80" s="57">
        <v>1</v>
      </c>
      <c r="E80" s="55">
        <f t="shared" si="0"/>
        <v>1</v>
      </c>
    </row>
    <row r="81" spans="1:5" ht="12" customHeight="1" x14ac:dyDescent="0.2">
      <c r="A81" s="54" t="str">
        <f>'Pregnant Women Participating'!A81</f>
        <v>Winnebago Tribe, NE</v>
      </c>
      <c r="B81" s="55">
        <v>1</v>
      </c>
      <c r="C81" s="56">
        <v>1</v>
      </c>
      <c r="D81" s="57">
        <v>2</v>
      </c>
      <c r="E81" s="55">
        <f t="shared" si="0"/>
        <v>1.3333333333333333</v>
      </c>
    </row>
    <row r="82" spans="1:5" ht="12" customHeight="1" x14ac:dyDescent="0.2">
      <c r="A82" s="54" t="str">
        <f>'Pregnant Women Participating'!A82</f>
        <v>Standing Rock Sioux Tribe, ND</v>
      </c>
      <c r="B82" s="55">
        <v>1</v>
      </c>
      <c r="C82" s="56">
        <v>1</v>
      </c>
      <c r="D82" s="57">
        <v>2</v>
      </c>
      <c r="E82" s="55">
        <f t="shared" si="0"/>
        <v>1.3333333333333333</v>
      </c>
    </row>
    <row r="83" spans="1:5" ht="12" customHeight="1" x14ac:dyDescent="0.2">
      <c r="A83" s="54" t="str">
        <f>'Pregnant Women Participating'!A83</f>
        <v>Three Affiliated Tribes, ND</v>
      </c>
      <c r="B83" s="55">
        <v>4</v>
      </c>
      <c r="C83" s="56">
        <v>4</v>
      </c>
      <c r="D83" s="57">
        <v>4</v>
      </c>
      <c r="E83" s="55">
        <f t="shared" si="0"/>
        <v>4</v>
      </c>
    </row>
    <row r="84" spans="1:5" ht="12" customHeight="1" x14ac:dyDescent="0.2">
      <c r="A84" s="54" t="str">
        <f>'Pregnant Women Participating'!A84</f>
        <v>Cheyenne River Sioux, SD</v>
      </c>
      <c r="B84" s="55">
        <v>11</v>
      </c>
      <c r="C84" s="56">
        <v>10</v>
      </c>
      <c r="D84" s="57">
        <v>12</v>
      </c>
      <c r="E84" s="55">
        <f t="shared" si="0"/>
        <v>11</v>
      </c>
    </row>
    <row r="85" spans="1:5" ht="12" customHeight="1" x14ac:dyDescent="0.2">
      <c r="A85" s="54" t="str">
        <f>'Pregnant Women Participating'!A85</f>
        <v>Rosebud Sioux, SD</v>
      </c>
      <c r="B85" s="55">
        <v>27</v>
      </c>
      <c r="C85" s="56">
        <v>35</v>
      </c>
      <c r="D85" s="57">
        <v>37</v>
      </c>
      <c r="E85" s="55">
        <f t="shared" si="0"/>
        <v>33</v>
      </c>
    </row>
    <row r="86" spans="1:5" ht="12" customHeight="1" x14ac:dyDescent="0.2">
      <c r="A86" s="54" t="str">
        <f>'Pregnant Women Participating'!A86</f>
        <v>Northern Arapahoe, WY</v>
      </c>
      <c r="B86" s="55">
        <v>13</v>
      </c>
      <c r="C86" s="56">
        <v>9</v>
      </c>
      <c r="D86" s="57">
        <v>8</v>
      </c>
      <c r="E86" s="55">
        <f t="shared" si="0"/>
        <v>10</v>
      </c>
    </row>
    <row r="87" spans="1:5" ht="12" customHeight="1" x14ac:dyDescent="0.2">
      <c r="A87" s="54" t="str">
        <f>'Pregnant Women Participating'!A87</f>
        <v>Shoshone Tribe, WY</v>
      </c>
      <c r="B87" s="55">
        <v>1</v>
      </c>
      <c r="C87" s="56">
        <v>1</v>
      </c>
      <c r="D87" s="57">
        <v>1</v>
      </c>
      <c r="E87" s="55">
        <f t="shared" si="0"/>
        <v>1</v>
      </c>
    </row>
    <row r="88" spans="1:5" s="62" customFormat="1" ht="24.75" customHeight="1" x14ac:dyDescent="0.2">
      <c r="A88" s="58" t="str">
        <f>'Pregnant Women Participating'!A88</f>
        <v>Mountain Plains</v>
      </c>
      <c r="B88" s="59">
        <v>13487</v>
      </c>
      <c r="C88" s="60">
        <v>12981</v>
      </c>
      <c r="D88" s="61">
        <v>12923</v>
      </c>
      <c r="E88" s="59">
        <f t="shared" si="0"/>
        <v>13130.333333333334</v>
      </c>
    </row>
    <row r="89" spans="1:5" ht="12" customHeight="1" x14ac:dyDescent="0.2">
      <c r="A89" s="63" t="str">
        <f>'Pregnant Women Participating'!A89</f>
        <v>Alaska</v>
      </c>
      <c r="B89" s="55">
        <v>550</v>
      </c>
      <c r="C89" s="56">
        <v>570</v>
      </c>
      <c r="D89" s="57">
        <v>574</v>
      </c>
      <c r="E89" s="55">
        <f t="shared" si="0"/>
        <v>564.66666666666663</v>
      </c>
    </row>
    <row r="90" spans="1:5" ht="12" customHeight="1" x14ac:dyDescent="0.2">
      <c r="A90" s="63" t="str">
        <f>'Pregnant Women Participating'!A90</f>
        <v>American Samoa</v>
      </c>
      <c r="B90" s="55">
        <v>216</v>
      </c>
      <c r="C90" s="56">
        <v>218</v>
      </c>
      <c r="D90" s="57">
        <v>226</v>
      </c>
      <c r="E90" s="55">
        <f t="shared" si="0"/>
        <v>220</v>
      </c>
    </row>
    <row r="91" spans="1:5" ht="12" customHeight="1" x14ac:dyDescent="0.2">
      <c r="A91" s="63" t="str">
        <f>'Pregnant Women Participating'!A91</f>
        <v>California</v>
      </c>
      <c r="B91" s="55">
        <v>44762</v>
      </c>
      <c r="C91" s="56">
        <v>43797</v>
      </c>
      <c r="D91" s="57">
        <v>43555</v>
      </c>
      <c r="E91" s="55">
        <f t="shared" si="0"/>
        <v>44038</v>
      </c>
    </row>
    <row r="92" spans="1:5" ht="12" customHeight="1" x14ac:dyDescent="0.2">
      <c r="A92" s="63" t="str">
        <f>'Pregnant Women Participating'!A92</f>
        <v>Guam</v>
      </c>
      <c r="B92" s="55">
        <v>298</v>
      </c>
      <c r="C92" s="56">
        <v>286</v>
      </c>
      <c r="D92" s="57">
        <v>304</v>
      </c>
      <c r="E92" s="55">
        <f t="shared" si="0"/>
        <v>296</v>
      </c>
    </row>
    <row r="93" spans="1:5" ht="12" customHeight="1" x14ac:dyDescent="0.2">
      <c r="A93" s="63" t="str">
        <f>'Pregnant Women Participating'!A93</f>
        <v>Hawaii</v>
      </c>
      <c r="B93" s="55">
        <v>1028</v>
      </c>
      <c r="C93" s="56">
        <v>1002</v>
      </c>
      <c r="D93" s="57">
        <v>987</v>
      </c>
      <c r="E93" s="55">
        <f t="shared" si="0"/>
        <v>1005.6666666666666</v>
      </c>
    </row>
    <row r="94" spans="1:5" ht="12" customHeight="1" x14ac:dyDescent="0.2">
      <c r="A94" s="63" t="str">
        <f>'Pregnant Women Participating'!A94</f>
        <v>Idaho</v>
      </c>
      <c r="B94" s="55">
        <v>1188</v>
      </c>
      <c r="C94" s="56">
        <v>1162</v>
      </c>
      <c r="D94" s="57">
        <v>1113</v>
      </c>
      <c r="E94" s="55">
        <f t="shared" si="0"/>
        <v>1154.3333333333333</v>
      </c>
    </row>
    <row r="95" spans="1:5" ht="12" customHeight="1" x14ac:dyDescent="0.2">
      <c r="A95" s="63" t="str">
        <f>'Pregnant Women Participating'!A95</f>
        <v>Nevada</v>
      </c>
      <c r="B95" s="55">
        <v>2427</v>
      </c>
      <c r="C95" s="56">
        <v>2318</v>
      </c>
      <c r="D95" s="57">
        <v>2347</v>
      </c>
      <c r="E95" s="55">
        <f t="shared" si="0"/>
        <v>2364</v>
      </c>
    </row>
    <row r="96" spans="1:5" ht="12" customHeight="1" x14ac:dyDescent="0.2">
      <c r="A96" s="63" t="str">
        <f>'Pregnant Women Participating'!A96</f>
        <v>Oregon</v>
      </c>
      <c r="B96" s="55">
        <v>2698</v>
      </c>
      <c r="C96" s="56">
        <v>2667</v>
      </c>
      <c r="D96" s="57">
        <v>2643</v>
      </c>
      <c r="E96" s="55">
        <f t="shared" si="0"/>
        <v>2669.3333333333335</v>
      </c>
    </row>
    <row r="97" spans="1:5" ht="12" customHeight="1" x14ac:dyDescent="0.2">
      <c r="A97" s="63" t="str">
        <f>'Pregnant Women Participating'!A97</f>
        <v>Washington</v>
      </c>
      <c r="B97" s="55">
        <v>3250</v>
      </c>
      <c r="C97" s="56">
        <v>3147</v>
      </c>
      <c r="D97" s="57">
        <v>3083</v>
      </c>
      <c r="E97" s="55">
        <f t="shared" si="0"/>
        <v>3160</v>
      </c>
    </row>
    <row r="98" spans="1:5" ht="12" customHeight="1" x14ac:dyDescent="0.2">
      <c r="A98" s="63" t="str">
        <f>'Pregnant Women Participating'!A98</f>
        <v>Northern Marianas</v>
      </c>
      <c r="B98" s="55">
        <v>143</v>
      </c>
      <c r="C98" s="56">
        <v>148</v>
      </c>
      <c r="D98" s="57">
        <v>154</v>
      </c>
      <c r="E98" s="55">
        <f t="shared" si="0"/>
        <v>148.33333333333334</v>
      </c>
    </row>
    <row r="99" spans="1:5" ht="12" customHeight="1" x14ac:dyDescent="0.2">
      <c r="A99" s="63" t="str">
        <f>'Pregnant Women Participating'!A99</f>
        <v>Inter-Tribal Council, NV</v>
      </c>
      <c r="B99" s="55">
        <v>13</v>
      </c>
      <c r="C99" s="56">
        <v>13</v>
      </c>
      <c r="D99" s="57">
        <v>11</v>
      </c>
      <c r="E99" s="55">
        <f t="shared" si="0"/>
        <v>12.333333333333334</v>
      </c>
    </row>
    <row r="100" spans="1:5" s="62" customFormat="1" ht="24.75" customHeight="1" x14ac:dyDescent="0.2">
      <c r="A100" s="58" t="str">
        <f>'Pregnant Women Participating'!A100</f>
        <v>Western Region</v>
      </c>
      <c r="B100" s="59">
        <v>56573</v>
      </c>
      <c r="C100" s="60">
        <v>55328</v>
      </c>
      <c r="D100" s="61">
        <v>54997</v>
      </c>
      <c r="E100" s="59">
        <f t="shared" si="0"/>
        <v>55632.666666666664</v>
      </c>
    </row>
    <row r="101" spans="1:5" s="68" customFormat="1" ht="16.5" customHeight="1" thickBot="1" x14ac:dyDescent="0.25">
      <c r="A101" s="64" t="str">
        <f>'Pregnant Women Participating'!A101</f>
        <v>TOTAL</v>
      </c>
      <c r="B101" s="65">
        <v>383215</v>
      </c>
      <c r="C101" s="66">
        <v>376033</v>
      </c>
      <c r="D101" s="67">
        <v>371890</v>
      </c>
      <c r="E101" s="65">
        <f t="shared" si="0"/>
        <v>377046</v>
      </c>
    </row>
    <row r="102" spans="1:5" ht="12.75" customHeight="1" thickTop="1" x14ac:dyDescent="0.2">
      <c r="A102" s="69"/>
    </row>
    <row r="103" spans="1:5" x14ac:dyDescent="0.2">
      <c r="A103" s="69"/>
    </row>
    <row r="104" spans="1:5" s="70" customFormat="1" ht="12.75" x14ac:dyDescent="0.2">
      <c r="A104" s="46" t="s">
        <v>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E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4" width="11.7109375" style="3" customWidth="1"/>
    <col min="5" max="5" width="13.7109375" style="3" customWidth="1"/>
    <col min="6" max="16384" width="9.140625" style="3"/>
  </cols>
  <sheetData>
    <row r="1" spans="1:5" ht="12" customHeight="1" x14ac:dyDescent="0.2">
      <c r="A1" s="10" t="s">
        <v>11</v>
      </c>
      <c r="B1" s="2"/>
      <c r="C1" s="2"/>
      <c r="D1" s="2"/>
    </row>
    <row r="2" spans="1:5" ht="12" customHeight="1" x14ac:dyDescent="0.2">
      <c r="A2" s="10" t="str">
        <f>'Pregnant Women Participating'!A2</f>
        <v>FISCAL YEAR 2026</v>
      </c>
      <c r="B2" s="2"/>
      <c r="C2" s="2"/>
      <c r="D2" s="2"/>
    </row>
    <row r="3" spans="1:5" ht="12" customHeight="1" x14ac:dyDescent="0.2">
      <c r="A3" s="1" t="str">
        <f>'Pregnant Women Participating'!A3</f>
        <v>Data as of March 13, 2026</v>
      </c>
      <c r="B3" s="2"/>
      <c r="C3" s="2"/>
      <c r="D3" s="2"/>
    </row>
    <row r="4" spans="1:5" ht="12" customHeight="1" x14ac:dyDescent="0.2">
      <c r="A4" s="2"/>
      <c r="B4" s="2"/>
      <c r="C4" s="2"/>
      <c r="D4" s="2"/>
    </row>
    <row r="5" spans="1:5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12" t="s">
        <v>12</v>
      </c>
    </row>
    <row r="6" spans="1:5" ht="12" customHeight="1" x14ac:dyDescent="0.2">
      <c r="A6" s="7" t="str">
        <f>'Pregnant Women Participating'!A6</f>
        <v>Connecticut</v>
      </c>
      <c r="B6" s="13">
        <v>4567</v>
      </c>
      <c r="C6" s="4">
        <v>4502</v>
      </c>
      <c r="D6" s="4">
        <v>4338</v>
      </c>
      <c r="E6" s="13">
        <f t="shared" ref="E6:E14" si="0">IF(SUM(B6:D6)&gt;0,AVERAGE(B6:D6)," ")</f>
        <v>4469</v>
      </c>
    </row>
    <row r="7" spans="1:5" ht="12" customHeight="1" x14ac:dyDescent="0.2">
      <c r="A7" s="7" t="str">
        <f>'Pregnant Women Participating'!A7</f>
        <v>Maine</v>
      </c>
      <c r="B7" s="13">
        <v>1808</v>
      </c>
      <c r="C7" s="4">
        <v>1757</v>
      </c>
      <c r="D7" s="4">
        <v>1702</v>
      </c>
      <c r="E7" s="13">
        <f t="shared" si="0"/>
        <v>1755.6666666666667</v>
      </c>
    </row>
    <row r="8" spans="1:5" ht="12" customHeight="1" x14ac:dyDescent="0.2">
      <c r="A8" s="7" t="str">
        <f>'Pregnant Women Participating'!A8</f>
        <v>Massachusetts</v>
      </c>
      <c r="B8" s="13">
        <v>11094</v>
      </c>
      <c r="C8" s="4">
        <v>10766</v>
      </c>
      <c r="D8" s="4">
        <v>10691</v>
      </c>
      <c r="E8" s="13">
        <f t="shared" si="0"/>
        <v>10850.333333333334</v>
      </c>
    </row>
    <row r="9" spans="1:5" ht="12" customHeight="1" x14ac:dyDescent="0.2">
      <c r="A9" s="7" t="str">
        <f>'Pregnant Women Participating'!A9</f>
        <v>New Hampshire</v>
      </c>
      <c r="B9" s="13">
        <v>1071</v>
      </c>
      <c r="C9" s="4">
        <v>1065</v>
      </c>
      <c r="D9" s="4">
        <v>1058</v>
      </c>
      <c r="E9" s="13">
        <f t="shared" si="0"/>
        <v>1064.6666666666667</v>
      </c>
    </row>
    <row r="10" spans="1:5" ht="12" customHeight="1" x14ac:dyDescent="0.2">
      <c r="A10" s="7" t="str">
        <f>'Pregnant Women Participating'!A10</f>
        <v>New York</v>
      </c>
      <c r="B10" s="13">
        <v>51248</v>
      </c>
      <c r="C10" s="4">
        <v>50767</v>
      </c>
      <c r="D10" s="4">
        <v>50445</v>
      </c>
      <c r="E10" s="13">
        <f t="shared" si="0"/>
        <v>50820</v>
      </c>
    </row>
    <row r="11" spans="1:5" ht="12" customHeight="1" x14ac:dyDescent="0.2">
      <c r="A11" s="7" t="str">
        <f>'Pregnant Women Participating'!A11</f>
        <v>Rhode Island</v>
      </c>
      <c r="B11" s="13">
        <v>1495</v>
      </c>
      <c r="C11" s="4">
        <v>1406</v>
      </c>
      <c r="D11" s="4">
        <v>1415</v>
      </c>
      <c r="E11" s="13">
        <f t="shared" si="0"/>
        <v>1438.6666666666667</v>
      </c>
    </row>
    <row r="12" spans="1:5" ht="12" customHeight="1" x14ac:dyDescent="0.2">
      <c r="A12" s="7" t="str">
        <f>'Pregnant Women Participating'!A12</f>
        <v>Vermont</v>
      </c>
      <c r="B12" s="13">
        <v>1091</v>
      </c>
      <c r="C12" s="4">
        <v>1081</v>
      </c>
      <c r="D12" s="4">
        <v>1106</v>
      </c>
      <c r="E12" s="13">
        <f t="shared" si="0"/>
        <v>1092.6666666666667</v>
      </c>
    </row>
    <row r="13" spans="1:5" ht="12" customHeight="1" x14ac:dyDescent="0.2">
      <c r="A13" s="7" t="str">
        <f>'Pregnant Women Participating'!A13</f>
        <v>Virgin Islands</v>
      </c>
      <c r="B13" s="13">
        <v>345</v>
      </c>
      <c r="C13" s="4">
        <v>338</v>
      </c>
      <c r="D13" s="4">
        <v>325</v>
      </c>
      <c r="E13" s="13">
        <f t="shared" si="0"/>
        <v>336</v>
      </c>
    </row>
    <row r="14" spans="1:5" ht="12" customHeight="1" x14ac:dyDescent="0.2">
      <c r="A14" s="7" t="str">
        <f>'Pregnant Women Participating'!A14</f>
        <v>Pleasant Point, ME</v>
      </c>
      <c r="B14" s="13">
        <v>2</v>
      </c>
      <c r="C14" s="4">
        <v>2</v>
      </c>
      <c r="D14" s="4">
        <v>2</v>
      </c>
      <c r="E14" s="13">
        <f t="shared" si="0"/>
        <v>2</v>
      </c>
    </row>
    <row r="15" spans="1:5" s="17" customFormat="1" ht="24.75" customHeight="1" x14ac:dyDescent="0.2">
      <c r="A15" s="14" t="str">
        <f>'Pregnant Women Participating'!A15</f>
        <v>Northeast Region</v>
      </c>
      <c r="B15" s="16">
        <v>72721</v>
      </c>
      <c r="C15" s="15">
        <v>71684</v>
      </c>
      <c r="D15" s="15">
        <v>71082</v>
      </c>
      <c r="E15" s="16">
        <f t="shared" ref="E15:E101" si="1">IF(SUM(B15:D15)&gt;0,AVERAGE(B15:D15)," ")</f>
        <v>71829</v>
      </c>
    </row>
    <row r="16" spans="1:5" ht="12" customHeight="1" x14ac:dyDescent="0.2">
      <c r="A16" s="7" t="str">
        <f>'Pregnant Women Participating'!A16</f>
        <v>Delaware</v>
      </c>
      <c r="B16" s="4">
        <v>1907</v>
      </c>
      <c r="C16" s="4">
        <v>1833</v>
      </c>
      <c r="D16" s="4">
        <v>1898</v>
      </c>
      <c r="E16" s="13">
        <f t="shared" si="1"/>
        <v>1879.3333333333333</v>
      </c>
    </row>
    <row r="17" spans="1:5" ht="12" customHeight="1" x14ac:dyDescent="0.2">
      <c r="A17" s="7" t="str">
        <f>'Pregnant Women Participating'!A17</f>
        <v>District of Columbia</v>
      </c>
      <c r="B17" s="4">
        <v>1303</v>
      </c>
      <c r="C17" s="4">
        <v>1260</v>
      </c>
      <c r="D17" s="4">
        <v>1294</v>
      </c>
      <c r="E17" s="13">
        <f t="shared" si="1"/>
        <v>1285.6666666666667</v>
      </c>
    </row>
    <row r="18" spans="1:5" ht="12" customHeight="1" x14ac:dyDescent="0.2">
      <c r="A18" s="7" t="str">
        <f>'Pregnant Women Participating'!A18</f>
        <v>Maryland</v>
      </c>
      <c r="B18" s="4">
        <v>12466</v>
      </c>
      <c r="C18" s="4">
        <v>12308</v>
      </c>
      <c r="D18" s="4">
        <v>11996</v>
      </c>
      <c r="E18" s="13">
        <f t="shared" si="1"/>
        <v>12256.666666666666</v>
      </c>
    </row>
    <row r="19" spans="1:5" ht="12" customHeight="1" x14ac:dyDescent="0.2">
      <c r="A19" s="7" t="str">
        <f>'Pregnant Women Participating'!A19</f>
        <v>New Jersey</v>
      </c>
      <c r="B19" s="4">
        <v>18325</v>
      </c>
      <c r="C19" s="4">
        <v>18032</v>
      </c>
      <c r="D19" s="4">
        <v>17964</v>
      </c>
      <c r="E19" s="13">
        <f t="shared" si="1"/>
        <v>18107</v>
      </c>
    </row>
    <row r="20" spans="1:5" ht="12" customHeight="1" x14ac:dyDescent="0.2">
      <c r="A20" s="7" t="str">
        <f>'Pregnant Women Participating'!A20</f>
        <v>Pennsylvania</v>
      </c>
      <c r="B20" s="4">
        <v>12052</v>
      </c>
      <c r="C20" s="4">
        <v>11732</v>
      </c>
      <c r="D20" s="4">
        <v>11501</v>
      </c>
      <c r="E20" s="13">
        <f t="shared" si="1"/>
        <v>11761.666666666666</v>
      </c>
    </row>
    <row r="21" spans="1:5" ht="12" customHeight="1" x14ac:dyDescent="0.2">
      <c r="A21" s="7" t="str">
        <f>'Pregnant Women Participating'!A21</f>
        <v>Puerto Rico</v>
      </c>
      <c r="B21" s="4">
        <v>5537</v>
      </c>
      <c r="C21" s="4">
        <v>5551</v>
      </c>
      <c r="D21" s="4">
        <v>5547</v>
      </c>
      <c r="E21" s="13">
        <f t="shared" si="1"/>
        <v>5545</v>
      </c>
    </row>
    <row r="22" spans="1:5" ht="12" customHeight="1" x14ac:dyDescent="0.2">
      <c r="A22" s="7" t="str">
        <f>'Pregnant Women Participating'!A22</f>
        <v>Virginia</v>
      </c>
      <c r="B22" s="4">
        <v>8553</v>
      </c>
      <c r="C22" s="4">
        <v>8292</v>
      </c>
      <c r="D22" s="4">
        <v>8179</v>
      </c>
      <c r="E22" s="13">
        <f t="shared" si="1"/>
        <v>8341.3333333333339</v>
      </c>
    </row>
    <row r="23" spans="1:5" ht="12" customHeight="1" x14ac:dyDescent="0.2">
      <c r="A23" s="7" t="str">
        <f>'Pregnant Women Participating'!A23</f>
        <v>West Virginia</v>
      </c>
      <c r="B23" s="4">
        <v>2101</v>
      </c>
      <c r="C23" s="4">
        <v>2104</v>
      </c>
      <c r="D23" s="4">
        <v>2100</v>
      </c>
      <c r="E23" s="13">
        <f t="shared" si="1"/>
        <v>2101.6666666666665</v>
      </c>
    </row>
    <row r="24" spans="1:5" s="17" customFormat="1" ht="24.75" customHeight="1" x14ac:dyDescent="0.2">
      <c r="A24" s="14" t="str">
        <f>'Pregnant Women Participating'!A24</f>
        <v>Mid-Atlantic Region</v>
      </c>
      <c r="B24" s="15">
        <v>62244</v>
      </c>
      <c r="C24" s="15">
        <v>61112</v>
      </c>
      <c r="D24" s="15">
        <v>60479</v>
      </c>
      <c r="E24" s="16">
        <f t="shared" si="1"/>
        <v>61278.333333333336</v>
      </c>
    </row>
    <row r="25" spans="1:5" ht="12" customHeight="1" x14ac:dyDescent="0.2">
      <c r="A25" s="7" t="str">
        <f>'Pregnant Women Participating'!A25</f>
        <v>Alabama</v>
      </c>
      <c r="B25" s="4">
        <v>5002</v>
      </c>
      <c r="C25" s="4">
        <v>4873</v>
      </c>
      <c r="D25" s="4">
        <v>4894</v>
      </c>
      <c r="E25" s="13">
        <f t="shared" si="1"/>
        <v>4923</v>
      </c>
    </row>
    <row r="26" spans="1:5" ht="12" customHeight="1" x14ac:dyDescent="0.2">
      <c r="A26" s="7" t="str">
        <f>'Pregnant Women Participating'!A26</f>
        <v>Florida</v>
      </c>
      <c r="B26" s="4">
        <v>43742</v>
      </c>
      <c r="C26" s="4">
        <v>42752</v>
      </c>
      <c r="D26" s="4">
        <v>40320</v>
      </c>
      <c r="E26" s="13">
        <f t="shared" si="1"/>
        <v>42271.333333333336</v>
      </c>
    </row>
    <row r="27" spans="1:5" ht="12" customHeight="1" x14ac:dyDescent="0.2">
      <c r="A27" s="7" t="str">
        <f>'Pregnant Women Participating'!A27</f>
        <v>Georgia</v>
      </c>
      <c r="B27" s="4">
        <v>19659</v>
      </c>
      <c r="C27" s="4">
        <v>19786</v>
      </c>
      <c r="D27" s="4">
        <v>19735</v>
      </c>
      <c r="E27" s="13">
        <f t="shared" si="1"/>
        <v>19726.666666666668</v>
      </c>
    </row>
    <row r="28" spans="1:5" ht="12" customHeight="1" x14ac:dyDescent="0.2">
      <c r="A28" s="7" t="str">
        <f>'Pregnant Women Participating'!A28</f>
        <v>Kentucky</v>
      </c>
      <c r="B28" s="4">
        <v>6833</v>
      </c>
      <c r="C28" s="4">
        <v>6707</v>
      </c>
      <c r="D28" s="4">
        <v>6755</v>
      </c>
      <c r="E28" s="13">
        <f t="shared" si="1"/>
        <v>6765</v>
      </c>
    </row>
    <row r="29" spans="1:5" ht="12" customHeight="1" x14ac:dyDescent="0.2">
      <c r="A29" s="7" t="str">
        <f>'Pregnant Women Participating'!A29</f>
        <v>Mississippi</v>
      </c>
      <c r="B29" s="4">
        <v>3793</v>
      </c>
      <c r="C29" s="4">
        <v>3961</v>
      </c>
      <c r="D29" s="4">
        <v>3823</v>
      </c>
      <c r="E29" s="13">
        <f t="shared" si="1"/>
        <v>3859</v>
      </c>
    </row>
    <row r="30" spans="1:5" ht="12" customHeight="1" x14ac:dyDescent="0.2">
      <c r="A30" s="7" t="str">
        <f>'Pregnant Women Participating'!A30</f>
        <v>North Carolina</v>
      </c>
      <c r="B30" s="4">
        <v>23847</v>
      </c>
      <c r="C30" s="4">
        <v>23491</v>
      </c>
      <c r="D30" s="4">
        <v>23337</v>
      </c>
      <c r="E30" s="13">
        <f t="shared" si="1"/>
        <v>23558.333333333332</v>
      </c>
    </row>
    <row r="31" spans="1:5" ht="12" customHeight="1" x14ac:dyDescent="0.2">
      <c r="A31" s="7" t="str">
        <f>'Pregnant Women Participating'!A31</f>
        <v>South Carolina</v>
      </c>
      <c r="B31" s="4">
        <v>6952</v>
      </c>
      <c r="C31" s="4">
        <v>6886</v>
      </c>
      <c r="D31" s="4">
        <v>6846</v>
      </c>
      <c r="E31" s="13">
        <f t="shared" si="1"/>
        <v>6894.666666666667</v>
      </c>
    </row>
    <row r="32" spans="1:5" ht="12" customHeight="1" x14ac:dyDescent="0.2">
      <c r="A32" s="7" t="str">
        <f>'Pregnant Women Participating'!A32</f>
        <v>Tennessee</v>
      </c>
      <c r="B32" s="4">
        <v>14110</v>
      </c>
      <c r="C32" s="4">
        <v>13754</v>
      </c>
      <c r="D32" s="4">
        <v>13567</v>
      </c>
      <c r="E32" s="13">
        <f t="shared" si="1"/>
        <v>13810.333333333334</v>
      </c>
    </row>
    <row r="33" spans="1:5" ht="12" customHeight="1" x14ac:dyDescent="0.2">
      <c r="A33" s="7" t="str">
        <f>'Pregnant Women Participating'!A33</f>
        <v>Choctaw Indians, MS</v>
      </c>
      <c r="B33" s="4">
        <v>14</v>
      </c>
      <c r="C33" s="4">
        <v>18</v>
      </c>
      <c r="D33" s="4">
        <v>20</v>
      </c>
      <c r="E33" s="13">
        <f t="shared" si="1"/>
        <v>17.333333333333332</v>
      </c>
    </row>
    <row r="34" spans="1:5" ht="12" customHeight="1" x14ac:dyDescent="0.2">
      <c r="A34" s="7" t="str">
        <f>'Pregnant Women Participating'!A34</f>
        <v>Eastern Cherokee, NC</v>
      </c>
      <c r="B34" s="4">
        <v>56</v>
      </c>
      <c r="C34" s="4">
        <v>53</v>
      </c>
      <c r="D34" s="4">
        <v>51</v>
      </c>
      <c r="E34" s="13">
        <f t="shared" si="1"/>
        <v>53.333333333333336</v>
      </c>
    </row>
    <row r="35" spans="1:5" s="17" customFormat="1" ht="24.75" customHeight="1" x14ac:dyDescent="0.2">
      <c r="A35" s="14" t="str">
        <f>'Pregnant Women Participating'!A35</f>
        <v>Southeast Region</v>
      </c>
      <c r="B35" s="15">
        <v>124008</v>
      </c>
      <c r="C35" s="15">
        <v>122281</v>
      </c>
      <c r="D35" s="15">
        <v>119348</v>
      </c>
      <c r="E35" s="16">
        <f t="shared" si="1"/>
        <v>121879</v>
      </c>
    </row>
    <row r="36" spans="1:5" ht="12" customHeight="1" x14ac:dyDescent="0.2">
      <c r="A36" s="7" t="str">
        <f>'Pregnant Women Participating'!A36</f>
        <v>Illinois</v>
      </c>
      <c r="B36" s="4">
        <v>15804</v>
      </c>
      <c r="C36" s="4">
        <v>15554</v>
      </c>
      <c r="D36" s="4">
        <v>15091</v>
      </c>
      <c r="E36" s="13">
        <f t="shared" si="1"/>
        <v>15483</v>
      </c>
    </row>
    <row r="37" spans="1:5" ht="12" customHeight="1" x14ac:dyDescent="0.2">
      <c r="A37" s="7" t="str">
        <f>'Pregnant Women Participating'!A37</f>
        <v>Indiana</v>
      </c>
      <c r="B37" s="4">
        <v>13686</v>
      </c>
      <c r="C37" s="4">
        <v>13476</v>
      </c>
      <c r="D37" s="4">
        <v>13493</v>
      </c>
      <c r="E37" s="13">
        <f t="shared" si="1"/>
        <v>13551.666666666666</v>
      </c>
    </row>
    <row r="38" spans="1:5" ht="12" customHeight="1" x14ac:dyDescent="0.2">
      <c r="A38" s="7" t="str">
        <f>'Pregnant Women Participating'!A38</f>
        <v>Iowa</v>
      </c>
      <c r="B38" s="4">
        <v>4081</v>
      </c>
      <c r="C38" s="4">
        <v>3999</v>
      </c>
      <c r="D38" s="4">
        <v>3966</v>
      </c>
      <c r="E38" s="13">
        <f t="shared" si="1"/>
        <v>4015.3333333333335</v>
      </c>
    </row>
    <row r="39" spans="1:5" ht="12" customHeight="1" x14ac:dyDescent="0.2">
      <c r="A39" s="7" t="str">
        <f>'Pregnant Women Participating'!A39</f>
        <v>Michigan</v>
      </c>
      <c r="B39" s="4">
        <v>13063</v>
      </c>
      <c r="C39" s="4">
        <v>12948</v>
      </c>
      <c r="D39" s="4">
        <v>12743</v>
      </c>
      <c r="E39" s="13">
        <f t="shared" si="1"/>
        <v>12918</v>
      </c>
    </row>
    <row r="40" spans="1:5" ht="12" customHeight="1" x14ac:dyDescent="0.2">
      <c r="A40" s="7" t="str">
        <f>'Pregnant Women Participating'!A40</f>
        <v>Minnesota</v>
      </c>
      <c r="B40" s="4">
        <v>10538</v>
      </c>
      <c r="C40" s="4">
        <v>10286</v>
      </c>
      <c r="D40" s="4">
        <v>10231</v>
      </c>
      <c r="E40" s="13">
        <f t="shared" si="1"/>
        <v>10351.666666666666</v>
      </c>
    </row>
    <row r="41" spans="1:5" ht="12" customHeight="1" x14ac:dyDescent="0.2">
      <c r="A41" s="7" t="str">
        <f>'Pregnant Women Participating'!A41</f>
        <v>Ohio</v>
      </c>
      <c r="B41" s="4">
        <v>16209</v>
      </c>
      <c r="C41" s="4">
        <v>15934</v>
      </c>
      <c r="D41" s="4">
        <v>15603</v>
      </c>
      <c r="E41" s="13">
        <f t="shared" si="1"/>
        <v>15915.333333333334</v>
      </c>
    </row>
    <row r="42" spans="1:5" ht="12" customHeight="1" x14ac:dyDescent="0.2">
      <c r="A42" s="7" t="str">
        <f>'Pregnant Women Participating'!A42</f>
        <v>Wisconsin</v>
      </c>
      <c r="B42" s="4">
        <v>7570</v>
      </c>
      <c r="C42" s="4">
        <v>7483</v>
      </c>
      <c r="D42" s="4">
        <v>7332</v>
      </c>
      <c r="E42" s="13">
        <f t="shared" si="1"/>
        <v>7461.666666666667</v>
      </c>
    </row>
    <row r="43" spans="1:5" s="17" customFormat="1" ht="24.75" customHeight="1" x14ac:dyDescent="0.2">
      <c r="A43" s="14" t="str">
        <f>'Pregnant Women Participating'!A43</f>
        <v>Midwest Region</v>
      </c>
      <c r="B43" s="15">
        <v>80951</v>
      </c>
      <c r="C43" s="15">
        <v>79680</v>
      </c>
      <c r="D43" s="15">
        <v>78459</v>
      </c>
      <c r="E43" s="16">
        <f t="shared" si="1"/>
        <v>79696.666666666672</v>
      </c>
    </row>
    <row r="44" spans="1:5" ht="12" customHeight="1" x14ac:dyDescent="0.2">
      <c r="A44" s="7" t="str">
        <f>'Pregnant Women Participating'!A44</f>
        <v>Arizona</v>
      </c>
      <c r="B44" s="4">
        <v>12599</v>
      </c>
      <c r="C44" s="4">
        <v>12420</v>
      </c>
      <c r="D44" s="4">
        <v>12447</v>
      </c>
      <c r="E44" s="13">
        <f t="shared" si="1"/>
        <v>12488.666666666666</v>
      </c>
    </row>
    <row r="45" spans="1:5" ht="12" customHeight="1" x14ac:dyDescent="0.2">
      <c r="A45" s="7" t="str">
        <f>'Pregnant Women Participating'!A45</f>
        <v>Arkansas</v>
      </c>
      <c r="B45" s="4">
        <v>4147</v>
      </c>
      <c r="C45" s="4">
        <v>3880</v>
      </c>
      <c r="D45" s="4">
        <v>3690</v>
      </c>
      <c r="E45" s="13">
        <f t="shared" si="1"/>
        <v>3905.6666666666665</v>
      </c>
    </row>
    <row r="46" spans="1:5" ht="12" customHeight="1" x14ac:dyDescent="0.2">
      <c r="A46" s="7" t="str">
        <f>'Pregnant Women Participating'!A46</f>
        <v>Louisiana</v>
      </c>
      <c r="B46" s="4">
        <v>7191</v>
      </c>
      <c r="C46" s="4">
        <v>7024</v>
      </c>
      <c r="D46" s="4">
        <v>7030</v>
      </c>
      <c r="E46" s="13">
        <f t="shared" si="1"/>
        <v>7081.666666666667</v>
      </c>
    </row>
    <row r="47" spans="1:5" ht="12" customHeight="1" x14ac:dyDescent="0.2">
      <c r="A47" s="7" t="str">
        <f>'Pregnant Women Participating'!A47</f>
        <v>New Mexico</v>
      </c>
      <c r="B47" s="4">
        <v>4746</v>
      </c>
      <c r="C47" s="4">
        <v>4346</v>
      </c>
      <c r="D47" s="4">
        <v>4290</v>
      </c>
      <c r="E47" s="13">
        <f t="shared" si="1"/>
        <v>4460.666666666667</v>
      </c>
    </row>
    <row r="48" spans="1:5" ht="12" customHeight="1" x14ac:dyDescent="0.2">
      <c r="A48" s="7" t="str">
        <f>'Pregnant Women Participating'!A48</f>
        <v>Oklahoma</v>
      </c>
      <c r="B48" s="4">
        <v>6771</v>
      </c>
      <c r="C48" s="4">
        <v>6601</v>
      </c>
      <c r="D48" s="4">
        <v>6121</v>
      </c>
      <c r="E48" s="13">
        <f t="shared" si="1"/>
        <v>6497.666666666667</v>
      </c>
    </row>
    <row r="49" spans="1:5" ht="12" customHeight="1" x14ac:dyDescent="0.2">
      <c r="A49" s="7" t="str">
        <f>'Pregnant Women Participating'!A49</f>
        <v>Texas</v>
      </c>
      <c r="B49" s="4">
        <v>110204</v>
      </c>
      <c r="C49" s="4">
        <v>107709</v>
      </c>
      <c r="D49" s="4">
        <v>106865</v>
      </c>
      <c r="E49" s="13">
        <f t="shared" si="1"/>
        <v>108259.33333333333</v>
      </c>
    </row>
    <row r="50" spans="1:5" ht="12" customHeight="1" x14ac:dyDescent="0.2">
      <c r="A50" s="7" t="str">
        <f>'Pregnant Women Participating'!A50</f>
        <v>Utah</v>
      </c>
      <c r="B50" s="4">
        <v>4685</v>
      </c>
      <c r="C50" s="4">
        <v>4553</v>
      </c>
      <c r="D50" s="4">
        <v>4482</v>
      </c>
      <c r="E50" s="13">
        <f t="shared" si="1"/>
        <v>4573.333333333333</v>
      </c>
    </row>
    <row r="51" spans="1:5" ht="12" customHeight="1" x14ac:dyDescent="0.2">
      <c r="A51" s="7" t="str">
        <f>'Pregnant Women Participating'!A51</f>
        <v>Inter-Tribal Council, AZ</v>
      </c>
      <c r="B51" s="4">
        <v>402</v>
      </c>
      <c r="C51" s="4">
        <v>403</v>
      </c>
      <c r="D51" s="4">
        <v>413</v>
      </c>
      <c r="E51" s="13">
        <f t="shared" si="1"/>
        <v>406</v>
      </c>
    </row>
    <row r="52" spans="1:5" ht="12" customHeight="1" x14ac:dyDescent="0.2">
      <c r="A52" s="7" t="str">
        <f>'Pregnant Women Participating'!A52</f>
        <v>Navajo Nation, AZ</v>
      </c>
      <c r="B52" s="4">
        <v>339</v>
      </c>
      <c r="C52" s="4">
        <v>326</v>
      </c>
      <c r="D52" s="4">
        <v>419</v>
      </c>
      <c r="E52" s="13">
        <f t="shared" si="1"/>
        <v>361.33333333333331</v>
      </c>
    </row>
    <row r="53" spans="1:5" ht="12" customHeight="1" x14ac:dyDescent="0.2">
      <c r="A53" s="7" t="str">
        <f>'Pregnant Women Participating'!A53</f>
        <v>Acoma, Canoncito &amp; Laguna, NM</v>
      </c>
      <c r="B53" s="4">
        <v>25</v>
      </c>
      <c r="C53" s="4">
        <v>26</v>
      </c>
      <c r="D53" s="4">
        <v>24</v>
      </c>
      <c r="E53" s="13">
        <f t="shared" si="1"/>
        <v>25</v>
      </c>
    </row>
    <row r="54" spans="1:5" ht="12" customHeight="1" x14ac:dyDescent="0.2">
      <c r="A54" s="7" t="str">
        <f>'Pregnant Women Participating'!A54</f>
        <v>Eight Northern Pueblos, NM</v>
      </c>
      <c r="B54" s="4">
        <v>18</v>
      </c>
      <c r="C54" s="4">
        <v>18</v>
      </c>
      <c r="D54" s="4">
        <v>20</v>
      </c>
      <c r="E54" s="13">
        <f t="shared" si="1"/>
        <v>18.666666666666668</v>
      </c>
    </row>
    <row r="55" spans="1:5" ht="12" customHeight="1" x14ac:dyDescent="0.2">
      <c r="A55" s="7" t="str">
        <f>'Pregnant Women Participating'!A55</f>
        <v>Five Sandoval Pueblos, NM</v>
      </c>
      <c r="B55" s="4">
        <v>17</v>
      </c>
      <c r="C55" s="4">
        <v>18</v>
      </c>
      <c r="D55" s="4">
        <v>15</v>
      </c>
      <c r="E55" s="13">
        <f t="shared" si="1"/>
        <v>16.666666666666668</v>
      </c>
    </row>
    <row r="56" spans="1:5" ht="12" customHeight="1" x14ac:dyDescent="0.2">
      <c r="A56" s="7" t="str">
        <f>'Pregnant Women Participating'!A56</f>
        <v>Isleta Pueblo, NM</v>
      </c>
      <c r="B56" s="4">
        <v>69</v>
      </c>
      <c r="C56" s="4">
        <v>64</v>
      </c>
      <c r="D56" s="4">
        <v>65</v>
      </c>
      <c r="E56" s="13">
        <f t="shared" si="1"/>
        <v>66</v>
      </c>
    </row>
    <row r="57" spans="1:5" ht="12" customHeight="1" x14ac:dyDescent="0.2">
      <c r="A57" s="7" t="str">
        <f>'Pregnant Women Participating'!A57</f>
        <v>San Felipe Pueblo, NM</v>
      </c>
      <c r="B57" s="4">
        <v>18</v>
      </c>
      <c r="C57" s="4">
        <v>18</v>
      </c>
      <c r="D57" s="4">
        <v>19</v>
      </c>
      <c r="E57" s="13">
        <f t="shared" si="1"/>
        <v>18.333333333333332</v>
      </c>
    </row>
    <row r="58" spans="1:5" ht="12" customHeight="1" x14ac:dyDescent="0.2">
      <c r="A58" s="7" t="str">
        <f>'Pregnant Women Participating'!A58</f>
        <v>Santo Domingo Tribe, NM</v>
      </c>
      <c r="B58" s="4">
        <v>8</v>
      </c>
      <c r="C58" s="4">
        <v>7</v>
      </c>
      <c r="D58" s="4">
        <v>2</v>
      </c>
      <c r="E58" s="13">
        <f t="shared" si="1"/>
        <v>5.666666666666667</v>
      </c>
    </row>
    <row r="59" spans="1:5" ht="12" customHeight="1" x14ac:dyDescent="0.2">
      <c r="A59" s="7" t="str">
        <f>'Pregnant Women Participating'!A59</f>
        <v>Zuni Pueblo, NM</v>
      </c>
      <c r="B59" s="4">
        <v>57</v>
      </c>
      <c r="C59" s="4">
        <v>52</v>
      </c>
      <c r="D59" s="4">
        <v>59</v>
      </c>
      <c r="E59" s="13">
        <f t="shared" si="1"/>
        <v>56</v>
      </c>
    </row>
    <row r="60" spans="1:5" ht="12" customHeight="1" x14ac:dyDescent="0.2">
      <c r="A60" s="7" t="str">
        <f>'Pregnant Women Participating'!A60</f>
        <v>Cherokee Nation, OK</v>
      </c>
      <c r="B60" s="4">
        <v>332</v>
      </c>
      <c r="C60" s="4">
        <v>320</v>
      </c>
      <c r="D60" s="4">
        <v>335</v>
      </c>
      <c r="E60" s="13">
        <f t="shared" si="1"/>
        <v>329</v>
      </c>
    </row>
    <row r="61" spans="1:5" ht="12" customHeight="1" x14ac:dyDescent="0.2">
      <c r="A61" s="7" t="str">
        <f>'Pregnant Women Participating'!A61</f>
        <v>Chickasaw Nation, OK</v>
      </c>
      <c r="B61" s="4">
        <v>275</v>
      </c>
      <c r="C61" s="4">
        <v>281</v>
      </c>
      <c r="D61" s="4">
        <v>279</v>
      </c>
      <c r="E61" s="13">
        <f t="shared" si="1"/>
        <v>278.33333333333331</v>
      </c>
    </row>
    <row r="62" spans="1:5" ht="12" customHeight="1" x14ac:dyDescent="0.2">
      <c r="A62" s="7" t="str">
        <f>'Pregnant Women Participating'!A62</f>
        <v>Choctaw Nation, OK</v>
      </c>
      <c r="B62" s="4">
        <v>287</v>
      </c>
      <c r="C62" s="4">
        <v>276</v>
      </c>
      <c r="D62" s="4">
        <v>298</v>
      </c>
      <c r="E62" s="13">
        <f t="shared" si="1"/>
        <v>287</v>
      </c>
    </row>
    <row r="63" spans="1:5" ht="12" customHeight="1" x14ac:dyDescent="0.2">
      <c r="A63" s="7" t="str">
        <f>'Pregnant Women Participating'!A63</f>
        <v>Citizen Potawatomi Nation, OK</v>
      </c>
      <c r="B63" s="4">
        <v>88</v>
      </c>
      <c r="C63" s="4">
        <v>90</v>
      </c>
      <c r="D63" s="4">
        <v>89</v>
      </c>
      <c r="E63" s="13">
        <f t="shared" si="1"/>
        <v>89</v>
      </c>
    </row>
    <row r="64" spans="1:5" ht="12" customHeight="1" x14ac:dyDescent="0.2">
      <c r="A64" s="7" t="str">
        <f>'Pregnant Women Participating'!A64</f>
        <v>Inter-Tribal Council, OK</v>
      </c>
      <c r="B64" s="4">
        <v>47</v>
      </c>
      <c r="C64" s="4">
        <v>46</v>
      </c>
      <c r="D64" s="4">
        <v>53</v>
      </c>
      <c r="E64" s="13">
        <f t="shared" si="1"/>
        <v>48.666666666666664</v>
      </c>
    </row>
    <row r="65" spans="1:5" ht="12" customHeight="1" x14ac:dyDescent="0.2">
      <c r="A65" s="7" t="str">
        <f>'Pregnant Women Participating'!A65</f>
        <v>Muscogee Creek Nation, OK</v>
      </c>
      <c r="B65" s="4">
        <v>110</v>
      </c>
      <c r="C65" s="4">
        <v>109</v>
      </c>
      <c r="D65" s="4">
        <v>115</v>
      </c>
      <c r="E65" s="13">
        <f t="shared" si="1"/>
        <v>111.33333333333333</v>
      </c>
    </row>
    <row r="66" spans="1:5" ht="12" customHeight="1" x14ac:dyDescent="0.2">
      <c r="A66" s="7" t="str">
        <f>'Pregnant Women Participating'!A66</f>
        <v>Osage Tribal Council, OK</v>
      </c>
      <c r="B66" s="4">
        <v>192</v>
      </c>
      <c r="C66" s="4">
        <v>192</v>
      </c>
      <c r="D66" s="4">
        <v>194</v>
      </c>
      <c r="E66" s="13">
        <f t="shared" si="1"/>
        <v>192.66666666666666</v>
      </c>
    </row>
    <row r="67" spans="1:5" ht="12" customHeight="1" x14ac:dyDescent="0.2">
      <c r="A67" s="7" t="str">
        <f>'Pregnant Women Participating'!A67</f>
        <v>Otoe-Missouria Tribe, OK</v>
      </c>
      <c r="B67" s="4">
        <v>30</v>
      </c>
      <c r="C67" s="4">
        <v>28</v>
      </c>
      <c r="D67" s="4">
        <v>25</v>
      </c>
      <c r="E67" s="13">
        <f t="shared" si="1"/>
        <v>27.666666666666668</v>
      </c>
    </row>
    <row r="68" spans="1:5" ht="12" customHeight="1" x14ac:dyDescent="0.2">
      <c r="A68" s="7" t="str">
        <f>'Pregnant Women Participating'!A68</f>
        <v>Wichita, Caddo &amp; Delaware (WCD), OK</v>
      </c>
      <c r="B68" s="4">
        <v>306</v>
      </c>
      <c r="C68" s="4">
        <v>280</v>
      </c>
      <c r="D68" s="4">
        <v>263</v>
      </c>
      <c r="E68" s="13">
        <f t="shared" si="1"/>
        <v>283</v>
      </c>
    </row>
    <row r="69" spans="1:5" s="17" customFormat="1" ht="24.75" customHeight="1" x14ac:dyDescent="0.2">
      <c r="A69" s="14" t="str">
        <f>'Pregnant Women Participating'!A69</f>
        <v>Southwest Region</v>
      </c>
      <c r="B69" s="15">
        <v>152963</v>
      </c>
      <c r="C69" s="15">
        <v>149087</v>
      </c>
      <c r="D69" s="15">
        <v>147612</v>
      </c>
      <c r="E69" s="16">
        <f t="shared" si="1"/>
        <v>149887.33333333334</v>
      </c>
    </row>
    <row r="70" spans="1:5" ht="12" customHeight="1" x14ac:dyDescent="0.2">
      <c r="A70" s="7" t="str">
        <f>'Pregnant Women Participating'!A70</f>
        <v>Colorado</v>
      </c>
      <c r="B70" s="13">
        <v>9969</v>
      </c>
      <c r="C70" s="4">
        <v>9732</v>
      </c>
      <c r="D70" s="4">
        <v>9634</v>
      </c>
      <c r="E70" s="13">
        <f t="shared" si="1"/>
        <v>9778.3333333333339</v>
      </c>
    </row>
    <row r="71" spans="1:5" ht="12" customHeight="1" x14ac:dyDescent="0.2">
      <c r="A71" s="7" t="str">
        <f>'Pregnant Women Participating'!A71</f>
        <v>Kansas</v>
      </c>
      <c r="B71" s="13">
        <v>4500</v>
      </c>
      <c r="C71" s="4">
        <v>4330</v>
      </c>
      <c r="D71" s="4">
        <v>4239</v>
      </c>
      <c r="E71" s="13">
        <f t="shared" si="1"/>
        <v>4356.333333333333</v>
      </c>
    </row>
    <row r="72" spans="1:5" ht="12" customHeight="1" x14ac:dyDescent="0.2">
      <c r="A72" s="7" t="str">
        <f>'Pregnant Women Participating'!A72</f>
        <v>Missouri</v>
      </c>
      <c r="B72" s="13">
        <v>8404</v>
      </c>
      <c r="C72" s="4">
        <v>8173</v>
      </c>
      <c r="D72" s="4">
        <v>7904</v>
      </c>
      <c r="E72" s="13">
        <f t="shared" si="1"/>
        <v>8160.333333333333</v>
      </c>
    </row>
    <row r="73" spans="1:5" ht="12" customHeight="1" x14ac:dyDescent="0.2">
      <c r="A73" s="7" t="str">
        <f>'Pregnant Women Participating'!A73</f>
        <v>Montana</v>
      </c>
      <c r="B73" s="13">
        <v>1254</v>
      </c>
      <c r="C73" s="4">
        <v>1216</v>
      </c>
      <c r="D73" s="4">
        <v>1222</v>
      </c>
      <c r="E73" s="13">
        <f t="shared" si="1"/>
        <v>1230.6666666666667</v>
      </c>
    </row>
    <row r="74" spans="1:5" ht="12" customHeight="1" x14ac:dyDescent="0.2">
      <c r="A74" s="7" t="str">
        <f>'Pregnant Women Participating'!A74</f>
        <v>Nebraska</v>
      </c>
      <c r="B74" s="13">
        <v>2516</v>
      </c>
      <c r="C74" s="4">
        <v>2475</v>
      </c>
      <c r="D74" s="4">
        <v>2436</v>
      </c>
      <c r="E74" s="13">
        <f t="shared" si="1"/>
        <v>2475.6666666666665</v>
      </c>
    </row>
    <row r="75" spans="1:5" ht="12" customHeight="1" x14ac:dyDescent="0.2">
      <c r="A75" s="7" t="str">
        <f>'Pregnant Women Participating'!A75</f>
        <v>North Dakota</v>
      </c>
      <c r="B75" s="13">
        <v>689</v>
      </c>
      <c r="C75" s="4">
        <v>673</v>
      </c>
      <c r="D75" s="4">
        <v>655</v>
      </c>
      <c r="E75" s="13">
        <f t="shared" si="1"/>
        <v>672.33333333333337</v>
      </c>
    </row>
    <row r="76" spans="1:5" ht="12" customHeight="1" x14ac:dyDescent="0.2">
      <c r="A76" s="7" t="str">
        <f>'Pregnant Women Participating'!A76</f>
        <v>South Dakota</v>
      </c>
      <c r="B76" s="13">
        <v>1224</v>
      </c>
      <c r="C76" s="4">
        <v>1253</v>
      </c>
      <c r="D76" s="4">
        <v>1250</v>
      </c>
      <c r="E76" s="13">
        <f t="shared" si="1"/>
        <v>1242.3333333333333</v>
      </c>
    </row>
    <row r="77" spans="1:5" ht="12" customHeight="1" x14ac:dyDescent="0.2">
      <c r="A77" s="7" t="str">
        <f>'Pregnant Women Participating'!A77</f>
        <v>Wyoming</v>
      </c>
      <c r="B77" s="13">
        <v>671</v>
      </c>
      <c r="C77" s="4">
        <v>645</v>
      </c>
      <c r="D77" s="4">
        <v>637</v>
      </c>
      <c r="E77" s="13">
        <f t="shared" si="1"/>
        <v>651</v>
      </c>
    </row>
    <row r="78" spans="1:5" ht="12" customHeight="1" x14ac:dyDescent="0.2">
      <c r="A78" s="7" t="str">
        <f>'Pregnant Women Participating'!A78</f>
        <v>Ute Mountain Ute Tribe, CO</v>
      </c>
      <c r="B78" s="13">
        <v>15</v>
      </c>
      <c r="C78" s="4">
        <v>14</v>
      </c>
      <c r="D78" s="4">
        <v>10</v>
      </c>
      <c r="E78" s="13">
        <f t="shared" si="1"/>
        <v>13</v>
      </c>
    </row>
    <row r="79" spans="1:5" ht="12" customHeight="1" x14ac:dyDescent="0.2">
      <c r="A79" s="7" t="str">
        <f>'Pregnant Women Participating'!A79</f>
        <v>Omaha Sioux, NE</v>
      </c>
      <c r="B79" s="13">
        <v>6</v>
      </c>
      <c r="C79" s="4">
        <v>7</v>
      </c>
      <c r="D79" s="4">
        <v>6</v>
      </c>
      <c r="E79" s="13">
        <f t="shared" si="1"/>
        <v>6.333333333333333</v>
      </c>
    </row>
    <row r="80" spans="1:5" ht="12" customHeight="1" x14ac:dyDescent="0.2">
      <c r="A80" s="7" t="str">
        <f>'Pregnant Women Participating'!A80</f>
        <v>Santee Sioux, NE</v>
      </c>
      <c r="B80" s="13">
        <v>1</v>
      </c>
      <c r="C80" s="4">
        <v>1</v>
      </c>
      <c r="D80" s="4">
        <v>1</v>
      </c>
      <c r="E80" s="13">
        <f t="shared" si="1"/>
        <v>1</v>
      </c>
    </row>
    <row r="81" spans="1:5" ht="12" customHeight="1" x14ac:dyDescent="0.2">
      <c r="A81" s="7" t="str">
        <f>'Pregnant Women Participating'!A81</f>
        <v>Winnebago Tribe, NE</v>
      </c>
      <c r="B81" s="13">
        <v>7</v>
      </c>
      <c r="C81" s="4">
        <v>7</v>
      </c>
      <c r="D81" s="4">
        <v>7</v>
      </c>
      <c r="E81" s="13">
        <f t="shared" si="1"/>
        <v>7</v>
      </c>
    </row>
    <row r="82" spans="1:5" ht="12" customHeight="1" x14ac:dyDescent="0.2">
      <c r="A82" s="7" t="str">
        <f>'Pregnant Women Participating'!A82</f>
        <v>Standing Rock Sioux Tribe, ND</v>
      </c>
      <c r="B82" s="13">
        <v>7</v>
      </c>
      <c r="C82" s="4">
        <v>7</v>
      </c>
      <c r="D82" s="4">
        <v>8</v>
      </c>
      <c r="E82" s="13">
        <f t="shared" si="1"/>
        <v>7.333333333333333</v>
      </c>
    </row>
    <row r="83" spans="1:5" ht="12" customHeight="1" x14ac:dyDescent="0.2">
      <c r="A83" s="7" t="str">
        <f>'Pregnant Women Participating'!A83</f>
        <v>Three Affiliated Tribes, ND</v>
      </c>
      <c r="B83" s="13">
        <v>5</v>
      </c>
      <c r="C83" s="4">
        <v>4</v>
      </c>
      <c r="D83" s="4">
        <v>5</v>
      </c>
      <c r="E83" s="13">
        <f t="shared" si="1"/>
        <v>4.666666666666667</v>
      </c>
    </row>
    <row r="84" spans="1:5" ht="12" customHeight="1" x14ac:dyDescent="0.2">
      <c r="A84" s="7" t="str">
        <f>'Pregnant Women Participating'!A84</f>
        <v>Cheyenne River Sioux, SD</v>
      </c>
      <c r="B84" s="13">
        <v>29</v>
      </c>
      <c r="C84" s="4">
        <v>26</v>
      </c>
      <c r="D84" s="4">
        <v>27</v>
      </c>
      <c r="E84" s="13">
        <f t="shared" si="1"/>
        <v>27.333333333333332</v>
      </c>
    </row>
    <row r="85" spans="1:5" ht="12" customHeight="1" x14ac:dyDescent="0.2">
      <c r="A85" s="7" t="str">
        <f>'Pregnant Women Participating'!A85</f>
        <v>Rosebud Sioux, SD</v>
      </c>
      <c r="B85" s="13">
        <v>61</v>
      </c>
      <c r="C85" s="4">
        <v>59</v>
      </c>
      <c r="D85" s="4">
        <v>59</v>
      </c>
      <c r="E85" s="13">
        <f t="shared" si="1"/>
        <v>59.666666666666664</v>
      </c>
    </row>
    <row r="86" spans="1:5" ht="12" customHeight="1" x14ac:dyDescent="0.2">
      <c r="A86" s="7" t="str">
        <f>'Pregnant Women Participating'!A86</f>
        <v>Northern Arapahoe, WY</v>
      </c>
      <c r="B86" s="13">
        <v>19</v>
      </c>
      <c r="C86" s="4">
        <v>14</v>
      </c>
      <c r="D86" s="4">
        <v>12</v>
      </c>
      <c r="E86" s="13">
        <f t="shared" si="1"/>
        <v>15</v>
      </c>
    </row>
    <row r="87" spans="1:5" ht="12" customHeight="1" x14ac:dyDescent="0.2">
      <c r="A87" s="7" t="str">
        <f>'Pregnant Women Participating'!A87</f>
        <v>Shoshone Tribe, WY</v>
      </c>
      <c r="B87" s="13">
        <v>6</v>
      </c>
      <c r="C87" s="4">
        <v>6</v>
      </c>
      <c r="D87" s="4">
        <v>6</v>
      </c>
      <c r="E87" s="13">
        <f t="shared" si="1"/>
        <v>6</v>
      </c>
    </row>
    <row r="88" spans="1:5" s="17" customFormat="1" ht="24.75" customHeight="1" x14ac:dyDescent="0.2">
      <c r="A88" s="14" t="str">
        <f>'Pregnant Women Participating'!A88</f>
        <v>Mountain Plains</v>
      </c>
      <c r="B88" s="15">
        <v>29383</v>
      </c>
      <c r="C88" s="15">
        <v>28642</v>
      </c>
      <c r="D88" s="15">
        <v>28118</v>
      </c>
      <c r="E88" s="16">
        <f t="shared" si="1"/>
        <v>28714.333333333332</v>
      </c>
    </row>
    <row r="89" spans="1:5" ht="12" customHeight="1" x14ac:dyDescent="0.2">
      <c r="A89" s="8" t="str">
        <f>'Pregnant Women Participating'!A89</f>
        <v>Alaska</v>
      </c>
      <c r="B89" s="13">
        <v>1468</v>
      </c>
      <c r="C89" s="4">
        <v>1503</v>
      </c>
      <c r="D89" s="4">
        <v>1498</v>
      </c>
      <c r="E89" s="13">
        <f t="shared" si="1"/>
        <v>1489.6666666666667</v>
      </c>
    </row>
    <row r="90" spans="1:5" ht="12" customHeight="1" x14ac:dyDescent="0.2">
      <c r="A90" s="8" t="str">
        <f>'Pregnant Women Participating'!A90</f>
        <v>American Samoa</v>
      </c>
      <c r="B90" s="13">
        <v>264</v>
      </c>
      <c r="C90" s="4">
        <v>259</v>
      </c>
      <c r="D90" s="4">
        <v>267</v>
      </c>
      <c r="E90" s="13">
        <f t="shared" si="1"/>
        <v>263.33333333333331</v>
      </c>
    </row>
    <row r="91" spans="1:5" ht="12" customHeight="1" x14ac:dyDescent="0.2">
      <c r="A91" s="8" t="str">
        <f>'Pregnant Women Participating'!A91</f>
        <v>California</v>
      </c>
      <c r="B91" s="13">
        <v>93638</v>
      </c>
      <c r="C91" s="4">
        <v>91774</v>
      </c>
      <c r="D91" s="4">
        <v>91186</v>
      </c>
      <c r="E91" s="13">
        <f t="shared" si="1"/>
        <v>92199.333333333328</v>
      </c>
    </row>
    <row r="92" spans="1:5" ht="12" customHeight="1" x14ac:dyDescent="0.2">
      <c r="A92" s="8" t="str">
        <f>'Pregnant Women Participating'!A92</f>
        <v>Guam</v>
      </c>
      <c r="B92" s="13">
        <v>533</v>
      </c>
      <c r="C92" s="4">
        <v>512</v>
      </c>
      <c r="D92" s="4">
        <v>519</v>
      </c>
      <c r="E92" s="13">
        <f t="shared" si="1"/>
        <v>521.33333333333337</v>
      </c>
    </row>
    <row r="93" spans="1:5" ht="12" customHeight="1" x14ac:dyDescent="0.2">
      <c r="A93" s="8" t="str">
        <f>'Pregnant Women Participating'!A93</f>
        <v>Hawaii</v>
      </c>
      <c r="B93" s="13">
        <v>2699</v>
      </c>
      <c r="C93" s="4">
        <v>2616</v>
      </c>
      <c r="D93" s="4">
        <v>2621</v>
      </c>
      <c r="E93" s="13">
        <f t="shared" si="1"/>
        <v>2645.3333333333335</v>
      </c>
    </row>
    <row r="94" spans="1:5" ht="12" customHeight="1" x14ac:dyDescent="0.2">
      <c r="A94" s="8" t="str">
        <f>'Pregnant Women Participating'!A94</f>
        <v>Idaho</v>
      </c>
      <c r="B94" s="13">
        <v>3635</v>
      </c>
      <c r="C94" s="4">
        <v>3512</v>
      </c>
      <c r="D94" s="4">
        <v>3468</v>
      </c>
      <c r="E94" s="13">
        <f t="shared" si="1"/>
        <v>3538.3333333333335</v>
      </c>
    </row>
    <row r="95" spans="1:5" ht="12" customHeight="1" x14ac:dyDescent="0.2">
      <c r="A95" s="8" t="str">
        <f>'Pregnant Women Participating'!A95</f>
        <v>Nevada</v>
      </c>
      <c r="B95" s="13">
        <v>4056</v>
      </c>
      <c r="C95" s="4">
        <v>3850</v>
      </c>
      <c r="D95" s="4">
        <v>3842</v>
      </c>
      <c r="E95" s="13">
        <f t="shared" si="1"/>
        <v>3916</v>
      </c>
    </row>
    <row r="96" spans="1:5" ht="12" customHeight="1" x14ac:dyDescent="0.2">
      <c r="A96" s="8" t="str">
        <f>'Pregnant Women Participating'!A96</f>
        <v>Oregon</v>
      </c>
      <c r="B96" s="13">
        <v>8824</v>
      </c>
      <c r="C96" s="4">
        <v>8576</v>
      </c>
      <c r="D96" s="4">
        <v>8519</v>
      </c>
      <c r="E96" s="13">
        <f t="shared" si="1"/>
        <v>8639.6666666666661</v>
      </c>
    </row>
    <row r="97" spans="1:5" ht="12" customHeight="1" x14ac:dyDescent="0.2">
      <c r="A97" s="8" t="str">
        <f>'Pregnant Women Participating'!A97</f>
        <v>Washington</v>
      </c>
      <c r="B97" s="13">
        <v>11375</v>
      </c>
      <c r="C97" s="4">
        <v>11129</v>
      </c>
      <c r="D97" s="4">
        <v>10933</v>
      </c>
      <c r="E97" s="13">
        <f t="shared" si="1"/>
        <v>11145.666666666666</v>
      </c>
    </row>
    <row r="98" spans="1:5" ht="12" customHeight="1" x14ac:dyDescent="0.2">
      <c r="A98" s="8" t="str">
        <f>'Pregnant Women Participating'!A98</f>
        <v>Northern Marianas</v>
      </c>
      <c r="B98" s="13">
        <v>250</v>
      </c>
      <c r="C98" s="4">
        <v>246</v>
      </c>
      <c r="D98" s="4">
        <v>249</v>
      </c>
      <c r="E98" s="13">
        <f t="shared" si="1"/>
        <v>248.33333333333334</v>
      </c>
    </row>
    <row r="99" spans="1:5" ht="12" customHeight="1" x14ac:dyDescent="0.2">
      <c r="A99" s="8" t="str">
        <f>'Pregnant Women Participating'!A99</f>
        <v>Inter-Tribal Council, NV</v>
      </c>
      <c r="B99" s="13">
        <v>35</v>
      </c>
      <c r="C99" s="4">
        <v>31</v>
      </c>
      <c r="D99" s="4">
        <v>32</v>
      </c>
      <c r="E99" s="13">
        <f t="shared" si="1"/>
        <v>32.666666666666664</v>
      </c>
    </row>
    <row r="100" spans="1:5" s="17" customFormat="1" ht="24.75" customHeight="1" x14ac:dyDescent="0.2">
      <c r="A100" s="14" t="str">
        <f>'Pregnant Women Participating'!A100</f>
        <v>Western Region</v>
      </c>
      <c r="B100" s="15">
        <v>126777</v>
      </c>
      <c r="C100" s="15">
        <v>124008</v>
      </c>
      <c r="D100" s="15">
        <v>123134</v>
      </c>
      <c r="E100" s="16">
        <f t="shared" si="1"/>
        <v>124639.66666666667</v>
      </c>
    </row>
    <row r="101" spans="1:5" s="25" customFormat="1" ht="16.5" customHeight="1" thickBot="1" x14ac:dyDescent="0.25">
      <c r="A101" s="22" t="str">
        <f>'Pregnant Women Participating'!A101</f>
        <v>TOTAL</v>
      </c>
      <c r="B101" s="23">
        <v>649047</v>
      </c>
      <c r="C101" s="24">
        <v>636494</v>
      </c>
      <c r="D101" s="24">
        <v>628232</v>
      </c>
      <c r="E101" s="23">
        <f t="shared" si="1"/>
        <v>637924.33333333337</v>
      </c>
    </row>
    <row r="102" spans="1:5" ht="12.75" customHeight="1" thickTop="1" x14ac:dyDescent="0.2">
      <c r="A102" s="9"/>
    </row>
    <row r="103" spans="1:5" x14ac:dyDescent="0.2">
      <c r="A103" s="9"/>
    </row>
    <row r="104" spans="1:5" s="27" customFormat="1" ht="12.75" x14ac:dyDescent="0.2">
      <c r="A104" s="26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E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4" width="11.7109375" style="3" customWidth="1"/>
    <col min="5" max="5" width="13.7109375" style="3" customWidth="1"/>
    <col min="6" max="16384" width="9.140625" style="3"/>
  </cols>
  <sheetData>
    <row r="1" spans="1:5" ht="12" customHeight="1" x14ac:dyDescent="0.2">
      <c r="A1" s="10" t="s">
        <v>10</v>
      </c>
      <c r="B1" s="2"/>
      <c r="C1" s="2"/>
      <c r="D1" s="2"/>
    </row>
    <row r="2" spans="1:5" ht="12" customHeight="1" x14ac:dyDescent="0.2">
      <c r="A2" s="10" t="str">
        <f>'Pregnant Women Participating'!A2</f>
        <v>FISCAL YEAR 2026</v>
      </c>
      <c r="B2" s="2"/>
      <c r="C2" s="2"/>
      <c r="D2" s="2"/>
    </row>
    <row r="3" spans="1:5" ht="12" customHeight="1" x14ac:dyDescent="0.2">
      <c r="A3" s="1" t="str">
        <f>'Pregnant Women Participating'!A3</f>
        <v>Data as of March 13, 2026</v>
      </c>
      <c r="B3" s="2"/>
      <c r="C3" s="2"/>
      <c r="D3" s="2"/>
    </row>
    <row r="4" spans="1:5" ht="12" customHeight="1" x14ac:dyDescent="0.2">
      <c r="A4" s="2"/>
      <c r="B4" s="2"/>
      <c r="C4" s="2"/>
      <c r="D4" s="2"/>
    </row>
    <row r="5" spans="1:5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12" t="s">
        <v>12</v>
      </c>
    </row>
    <row r="6" spans="1:5" ht="12" customHeight="1" x14ac:dyDescent="0.2">
      <c r="A6" s="7" t="str">
        <f>'Pregnant Women Participating'!A6</f>
        <v>Connecticut</v>
      </c>
      <c r="B6" s="13">
        <v>1849</v>
      </c>
      <c r="C6" s="4">
        <v>1839</v>
      </c>
      <c r="D6" s="4">
        <v>1785</v>
      </c>
      <c r="E6" s="13">
        <f t="shared" ref="E6:E14" si="0">IF(SUM(B6:D6)&gt;0,AVERAGE(B6:D6)," ")</f>
        <v>1824.3333333333333</v>
      </c>
    </row>
    <row r="7" spans="1:5" ht="12" customHeight="1" x14ac:dyDescent="0.2">
      <c r="A7" s="7" t="str">
        <f>'Pregnant Women Participating'!A7</f>
        <v>Maine</v>
      </c>
      <c r="B7" s="13">
        <v>697</v>
      </c>
      <c r="C7" s="4">
        <v>699</v>
      </c>
      <c r="D7" s="4">
        <v>689</v>
      </c>
      <c r="E7" s="13">
        <f t="shared" si="0"/>
        <v>695</v>
      </c>
    </row>
    <row r="8" spans="1:5" ht="12" customHeight="1" x14ac:dyDescent="0.2">
      <c r="A8" s="7" t="str">
        <f>'Pregnant Women Participating'!A8</f>
        <v>Massachusetts</v>
      </c>
      <c r="B8" s="13">
        <v>4776</v>
      </c>
      <c r="C8" s="4">
        <v>4630</v>
      </c>
      <c r="D8" s="4">
        <v>4596</v>
      </c>
      <c r="E8" s="13">
        <f t="shared" si="0"/>
        <v>4667.333333333333</v>
      </c>
    </row>
    <row r="9" spans="1:5" ht="12" customHeight="1" x14ac:dyDescent="0.2">
      <c r="A9" s="7" t="str">
        <f>'Pregnant Women Participating'!A9</f>
        <v>New Hampshire</v>
      </c>
      <c r="B9" s="13">
        <v>473</v>
      </c>
      <c r="C9" s="4">
        <v>458</v>
      </c>
      <c r="D9" s="4">
        <v>463</v>
      </c>
      <c r="E9" s="13">
        <f t="shared" si="0"/>
        <v>464.66666666666669</v>
      </c>
    </row>
    <row r="10" spans="1:5" ht="12" customHeight="1" x14ac:dyDescent="0.2">
      <c r="A10" s="7" t="str">
        <f>'Pregnant Women Participating'!A10</f>
        <v>New York</v>
      </c>
      <c r="B10" s="13">
        <v>14179</v>
      </c>
      <c r="C10" s="4">
        <v>14032</v>
      </c>
      <c r="D10" s="4">
        <v>13774</v>
      </c>
      <c r="E10" s="13">
        <f t="shared" si="0"/>
        <v>13995</v>
      </c>
    </row>
    <row r="11" spans="1:5" ht="12" customHeight="1" x14ac:dyDescent="0.2">
      <c r="A11" s="7" t="str">
        <f>'Pregnant Women Participating'!A11</f>
        <v>Rhode Island</v>
      </c>
      <c r="B11" s="13">
        <v>966</v>
      </c>
      <c r="C11" s="4">
        <v>1007</v>
      </c>
      <c r="D11" s="4">
        <v>962</v>
      </c>
      <c r="E11" s="13">
        <f t="shared" si="0"/>
        <v>978.33333333333337</v>
      </c>
    </row>
    <row r="12" spans="1:5" ht="12" customHeight="1" x14ac:dyDescent="0.2">
      <c r="A12" s="7" t="str">
        <f>'Pregnant Women Participating'!A12</f>
        <v>Vermont</v>
      </c>
      <c r="B12" s="13">
        <v>351</v>
      </c>
      <c r="C12" s="4">
        <v>355</v>
      </c>
      <c r="D12" s="4">
        <v>351</v>
      </c>
      <c r="E12" s="13">
        <f t="shared" si="0"/>
        <v>352.33333333333331</v>
      </c>
    </row>
    <row r="13" spans="1:5" ht="12" customHeight="1" x14ac:dyDescent="0.2">
      <c r="A13" s="7" t="str">
        <f>'Pregnant Women Participating'!A13</f>
        <v>Virgin Islands</v>
      </c>
      <c r="B13" s="13">
        <v>53</v>
      </c>
      <c r="C13" s="4">
        <v>55</v>
      </c>
      <c r="D13" s="4">
        <v>63</v>
      </c>
      <c r="E13" s="13">
        <f t="shared" si="0"/>
        <v>57</v>
      </c>
    </row>
    <row r="14" spans="1:5" ht="12" customHeight="1" x14ac:dyDescent="0.2">
      <c r="A14" s="7" t="str">
        <f>'Pregnant Women Participating'!A14</f>
        <v>Pleasant Point, ME</v>
      </c>
      <c r="B14" s="13">
        <v>2</v>
      </c>
      <c r="C14" s="4">
        <v>3</v>
      </c>
      <c r="D14" s="4">
        <v>3</v>
      </c>
      <c r="E14" s="13">
        <f t="shared" si="0"/>
        <v>2.6666666666666665</v>
      </c>
    </row>
    <row r="15" spans="1:5" s="17" customFormat="1" ht="24.75" customHeight="1" x14ac:dyDescent="0.2">
      <c r="A15" s="14" t="str">
        <f>'Pregnant Women Participating'!A15</f>
        <v>Northeast Region</v>
      </c>
      <c r="B15" s="16">
        <v>23346</v>
      </c>
      <c r="C15" s="15">
        <v>23078</v>
      </c>
      <c r="D15" s="15">
        <v>22686</v>
      </c>
      <c r="E15" s="16">
        <f t="shared" ref="E15:E101" si="1">IF(SUM(B15:D15)&gt;0,AVERAGE(B15:D15)," ")</f>
        <v>23036.666666666668</v>
      </c>
    </row>
    <row r="16" spans="1:5" ht="12" customHeight="1" x14ac:dyDescent="0.2">
      <c r="A16" s="7" t="str">
        <f>'Pregnant Women Participating'!A16</f>
        <v>Delaware</v>
      </c>
      <c r="B16" s="4">
        <v>1000</v>
      </c>
      <c r="C16" s="4">
        <v>982</v>
      </c>
      <c r="D16" s="4">
        <v>981</v>
      </c>
      <c r="E16" s="13">
        <f t="shared" si="1"/>
        <v>987.66666666666663</v>
      </c>
    </row>
    <row r="17" spans="1:5" ht="12" customHeight="1" x14ac:dyDescent="0.2">
      <c r="A17" s="7" t="str">
        <f>'Pregnant Women Participating'!A17</f>
        <v>District of Columbia</v>
      </c>
      <c r="B17" s="4">
        <v>602</v>
      </c>
      <c r="C17" s="4">
        <v>615</v>
      </c>
      <c r="D17" s="4">
        <v>633</v>
      </c>
      <c r="E17" s="13">
        <f t="shared" si="1"/>
        <v>616.66666666666663</v>
      </c>
    </row>
    <row r="18" spans="1:5" ht="12" customHeight="1" x14ac:dyDescent="0.2">
      <c r="A18" s="7" t="str">
        <f>'Pregnant Women Participating'!A18</f>
        <v>Maryland</v>
      </c>
      <c r="B18" s="4">
        <v>4826</v>
      </c>
      <c r="C18" s="4">
        <v>4849</v>
      </c>
      <c r="D18" s="4">
        <v>4762</v>
      </c>
      <c r="E18" s="13">
        <f t="shared" si="1"/>
        <v>4812.333333333333</v>
      </c>
    </row>
    <row r="19" spans="1:5" ht="12" customHeight="1" x14ac:dyDescent="0.2">
      <c r="A19" s="7" t="str">
        <f>'Pregnant Women Participating'!A19</f>
        <v>New Jersey</v>
      </c>
      <c r="B19" s="4">
        <v>5873</v>
      </c>
      <c r="C19" s="4">
        <v>5735</v>
      </c>
      <c r="D19" s="4">
        <v>5688</v>
      </c>
      <c r="E19" s="13">
        <f t="shared" si="1"/>
        <v>5765.333333333333</v>
      </c>
    </row>
    <row r="20" spans="1:5" ht="12" customHeight="1" x14ac:dyDescent="0.2">
      <c r="A20" s="7" t="str">
        <f>'Pregnant Women Participating'!A20</f>
        <v>Pennsylvania</v>
      </c>
      <c r="B20" s="4">
        <v>14420</v>
      </c>
      <c r="C20" s="4">
        <v>13874</v>
      </c>
      <c r="D20" s="4">
        <v>13638</v>
      </c>
      <c r="E20" s="13">
        <f t="shared" si="1"/>
        <v>13977.333333333334</v>
      </c>
    </row>
    <row r="21" spans="1:5" ht="12" customHeight="1" x14ac:dyDescent="0.2">
      <c r="A21" s="7" t="str">
        <f>'Pregnant Women Participating'!A21</f>
        <v>Puerto Rico</v>
      </c>
      <c r="B21" s="4">
        <v>4823</v>
      </c>
      <c r="C21" s="4">
        <v>4663</v>
      </c>
      <c r="D21" s="4">
        <v>4795</v>
      </c>
      <c r="E21" s="13">
        <f t="shared" si="1"/>
        <v>4760.333333333333</v>
      </c>
    </row>
    <row r="22" spans="1:5" ht="12" customHeight="1" x14ac:dyDescent="0.2">
      <c r="A22" s="7" t="str">
        <f>'Pregnant Women Participating'!A22</f>
        <v>Virginia</v>
      </c>
      <c r="B22" s="4">
        <v>6590</v>
      </c>
      <c r="C22" s="4">
        <v>6353</v>
      </c>
      <c r="D22" s="4">
        <v>6168</v>
      </c>
      <c r="E22" s="13">
        <f t="shared" si="1"/>
        <v>6370.333333333333</v>
      </c>
    </row>
    <row r="23" spans="1:5" ht="12" customHeight="1" x14ac:dyDescent="0.2">
      <c r="A23" s="7" t="str">
        <f>'Pregnant Women Participating'!A23</f>
        <v>West Virginia</v>
      </c>
      <c r="B23" s="4">
        <v>2472</v>
      </c>
      <c r="C23" s="4">
        <v>2459</v>
      </c>
      <c r="D23" s="4">
        <v>2367</v>
      </c>
      <c r="E23" s="13">
        <f t="shared" si="1"/>
        <v>2432.6666666666665</v>
      </c>
    </row>
    <row r="24" spans="1:5" s="17" customFormat="1" ht="24.75" customHeight="1" x14ac:dyDescent="0.2">
      <c r="A24" s="14" t="str">
        <f>'Pregnant Women Participating'!A24</f>
        <v>Mid-Atlantic Region</v>
      </c>
      <c r="B24" s="15">
        <v>40606</v>
      </c>
      <c r="C24" s="15">
        <v>39530</v>
      </c>
      <c r="D24" s="15">
        <v>39032</v>
      </c>
      <c r="E24" s="16">
        <f t="shared" si="1"/>
        <v>39722.666666666664</v>
      </c>
    </row>
    <row r="25" spans="1:5" ht="12" customHeight="1" x14ac:dyDescent="0.2">
      <c r="A25" s="7" t="str">
        <f>'Pregnant Women Participating'!A25</f>
        <v>Alabama</v>
      </c>
      <c r="B25" s="4">
        <v>8242</v>
      </c>
      <c r="C25" s="4">
        <v>8310</v>
      </c>
      <c r="D25" s="4">
        <v>8325</v>
      </c>
      <c r="E25" s="13">
        <f t="shared" si="1"/>
        <v>8292.3333333333339</v>
      </c>
    </row>
    <row r="26" spans="1:5" ht="12" customHeight="1" x14ac:dyDescent="0.2">
      <c r="A26" s="7" t="str">
        <f>'Pregnant Women Participating'!A26</f>
        <v>Florida</v>
      </c>
      <c r="B26" s="4">
        <v>18617</v>
      </c>
      <c r="C26" s="4">
        <v>18418</v>
      </c>
      <c r="D26" s="4">
        <v>17619</v>
      </c>
      <c r="E26" s="13">
        <f t="shared" si="1"/>
        <v>18218</v>
      </c>
    </row>
    <row r="27" spans="1:5" ht="12" customHeight="1" x14ac:dyDescent="0.2">
      <c r="A27" s="7" t="str">
        <f>'Pregnant Women Participating'!A27</f>
        <v>Georgia</v>
      </c>
      <c r="B27" s="4">
        <v>12510</v>
      </c>
      <c r="C27" s="4">
        <v>12555</v>
      </c>
      <c r="D27" s="4">
        <v>12315</v>
      </c>
      <c r="E27" s="13">
        <f t="shared" si="1"/>
        <v>12460</v>
      </c>
    </row>
    <row r="28" spans="1:5" ht="12" customHeight="1" x14ac:dyDescent="0.2">
      <c r="A28" s="7" t="str">
        <f>'Pregnant Women Participating'!A28</f>
        <v>Kentucky</v>
      </c>
      <c r="B28" s="4">
        <v>6524</v>
      </c>
      <c r="C28" s="4">
        <v>6433</v>
      </c>
      <c r="D28" s="4">
        <v>6585</v>
      </c>
      <c r="E28" s="13">
        <f t="shared" si="1"/>
        <v>6514</v>
      </c>
    </row>
    <row r="29" spans="1:5" ht="12" customHeight="1" x14ac:dyDescent="0.2">
      <c r="A29" s="7" t="str">
        <f>'Pregnant Women Participating'!A29</f>
        <v>Mississippi</v>
      </c>
      <c r="B29" s="4">
        <v>4018</v>
      </c>
      <c r="C29" s="4">
        <v>3758</v>
      </c>
      <c r="D29" s="4">
        <v>3587</v>
      </c>
      <c r="E29" s="13">
        <f t="shared" si="1"/>
        <v>3787.6666666666665</v>
      </c>
    </row>
    <row r="30" spans="1:5" ht="12" customHeight="1" x14ac:dyDescent="0.2">
      <c r="A30" s="7" t="str">
        <f>'Pregnant Women Participating'!A30</f>
        <v>North Carolina</v>
      </c>
      <c r="B30" s="4">
        <v>12308</v>
      </c>
      <c r="C30" s="4">
        <v>12194</v>
      </c>
      <c r="D30" s="4">
        <v>11912</v>
      </c>
      <c r="E30" s="13">
        <f t="shared" si="1"/>
        <v>12138</v>
      </c>
    </row>
    <row r="31" spans="1:5" ht="12" customHeight="1" x14ac:dyDescent="0.2">
      <c r="A31" s="7" t="str">
        <f>'Pregnant Women Participating'!A31</f>
        <v>South Carolina</v>
      </c>
      <c r="B31" s="4">
        <v>6028</v>
      </c>
      <c r="C31" s="4">
        <v>5957</v>
      </c>
      <c r="D31" s="4">
        <v>5806</v>
      </c>
      <c r="E31" s="13">
        <f t="shared" si="1"/>
        <v>5930.333333333333</v>
      </c>
    </row>
    <row r="32" spans="1:5" ht="12" customHeight="1" x14ac:dyDescent="0.2">
      <c r="A32" s="7" t="str">
        <f>'Pregnant Women Participating'!A32</f>
        <v>Tennessee</v>
      </c>
      <c r="B32" s="4">
        <v>9312</v>
      </c>
      <c r="C32" s="4">
        <v>9135</v>
      </c>
      <c r="D32" s="4">
        <v>9017</v>
      </c>
      <c r="E32" s="13">
        <f t="shared" si="1"/>
        <v>9154.6666666666661</v>
      </c>
    </row>
    <row r="33" spans="1:5" ht="12" customHeight="1" x14ac:dyDescent="0.2">
      <c r="A33" s="7" t="str">
        <f>'Pregnant Women Participating'!A33</f>
        <v>Choctaw Indians, MS</v>
      </c>
      <c r="B33" s="4">
        <v>36</v>
      </c>
      <c r="C33" s="4">
        <v>35</v>
      </c>
      <c r="D33" s="4">
        <v>33</v>
      </c>
      <c r="E33" s="13">
        <f t="shared" si="1"/>
        <v>34.666666666666664</v>
      </c>
    </row>
    <row r="34" spans="1:5" ht="12" customHeight="1" x14ac:dyDescent="0.2">
      <c r="A34" s="7" t="str">
        <f>'Pregnant Women Participating'!A34</f>
        <v>Eastern Cherokee, NC</v>
      </c>
      <c r="B34" s="4">
        <v>19</v>
      </c>
      <c r="C34" s="4">
        <v>18</v>
      </c>
      <c r="D34" s="4">
        <v>20</v>
      </c>
      <c r="E34" s="13">
        <f t="shared" si="1"/>
        <v>19</v>
      </c>
    </row>
    <row r="35" spans="1:5" s="17" customFormat="1" ht="24.75" customHeight="1" x14ac:dyDescent="0.2">
      <c r="A35" s="14" t="str">
        <f>'Pregnant Women Participating'!A35</f>
        <v>Southeast Region</v>
      </c>
      <c r="B35" s="15">
        <v>77614</v>
      </c>
      <c r="C35" s="15">
        <v>76813</v>
      </c>
      <c r="D35" s="15">
        <v>75219</v>
      </c>
      <c r="E35" s="16">
        <f t="shared" si="1"/>
        <v>76548.666666666672</v>
      </c>
    </row>
    <row r="36" spans="1:5" ht="12" customHeight="1" x14ac:dyDescent="0.2">
      <c r="A36" s="7" t="str">
        <f>'Pregnant Women Participating'!A36</f>
        <v>Illinois</v>
      </c>
      <c r="B36" s="4">
        <v>8470</v>
      </c>
      <c r="C36" s="4">
        <v>8263</v>
      </c>
      <c r="D36" s="4">
        <v>7952</v>
      </c>
      <c r="E36" s="13">
        <f t="shared" si="1"/>
        <v>8228.3333333333339</v>
      </c>
    </row>
    <row r="37" spans="1:5" ht="12" customHeight="1" x14ac:dyDescent="0.2">
      <c r="A37" s="7" t="str">
        <f>'Pregnant Women Participating'!A37</f>
        <v>Indiana</v>
      </c>
      <c r="B37" s="4">
        <v>9298</v>
      </c>
      <c r="C37" s="4">
        <v>9025</v>
      </c>
      <c r="D37" s="4">
        <v>8859</v>
      </c>
      <c r="E37" s="13">
        <f t="shared" si="1"/>
        <v>9060.6666666666661</v>
      </c>
    </row>
    <row r="38" spans="1:5" ht="12" customHeight="1" x14ac:dyDescent="0.2">
      <c r="A38" s="7" t="str">
        <f>'Pregnant Women Participating'!A38</f>
        <v>Iowa</v>
      </c>
      <c r="B38" s="4">
        <v>3779</v>
      </c>
      <c r="C38" s="4">
        <v>3701</v>
      </c>
      <c r="D38" s="4">
        <v>3661</v>
      </c>
      <c r="E38" s="13">
        <f t="shared" si="1"/>
        <v>3713.6666666666665</v>
      </c>
    </row>
    <row r="39" spans="1:5" ht="12" customHeight="1" x14ac:dyDescent="0.2">
      <c r="A39" s="7" t="str">
        <f>'Pregnant Women Participating'!A39</f>
        <v>Michigan</v>
      </c>
      <c r="B39" s="4">
        <v>9783</v>
      </c>
      <c r="C39" s="4">
        <v>9590</v>
      </c>
      <c r="D39" s="4">
        <v>9143</v>
      </c>
      <c r="E39" s="13">
        <f t="shared" si="1"/>
        <v>9505.3333333333339</v>
      </c>
    </row>
    <row r="40" spans="1:5" ht="12" customHeight="1" x14ac:dyDescent="0.2">
      <c r="A40" s="7" t="str">
        <f>'Pregnant Women Participating'!A40</f>
        <v>Minnesota</v>
      </c>
      <c r="B40" s="4">
        <v>4256</v>
      </c>
      <c r="C40" s="4">
        <v>4171</v>
      </c>
      <c r="D40" s="4">
        <v>4136</v>
      </c>
      <c r="E40" s="13">
        <f t="shared" si="1"/>
        <v>4187.666666666667</v>
      </c>
    </row>
    <row r="41" spans="1:5" ht="12" customHeight="1" x14ac:dyDescent="0.2">
      <c r="A41" s="7" t="str">
        <f>'Pregnant Women Participating'!A41</f>
        <v>Ohio</v>
      </c>
      <c r="B41" s="4">
        <v>13008</v>
      </c>
      <c r="C41" s="4">
        <v>12646</v>
      </c>
      <c r="D41" s="4">
        <v>12492</v>
      </c>
      <c r="E41" s="13">
        <f t="shared" si="1"/>
        <v>12715.333333333334</v>
      </c>
    </row>
    <row r="42" spans="1:5" ht="12" customHeight="1" x14ac:dyDescent="0.2">
      <c r="A42" s="7" t="str">
        <f>'Pregnant Women Participating'!A42</f>
        <v>Wisconsin</v>
      </c>
      <c r="B42" s="4">
        <v>4883</v>
      </c>
      <c r="C42" s="4">
        <v>4789</v>
      </c>
      <c r="D42" s="4">
        <v>4760</v>
      </c>
      <c r="E42" s="13">
        <f t="shared" si="1"/>
        <v>4810.666666666667</v>
      </c>
    </row>
    <row r="43" spans="1:5" s="17" customFormat="1" ht="24.75" customHeight="1" x14ac:dyDescent="0.2">
      <c r="A43" s="14" t="str">
        <f>'Pregnant Women Participating'!A43</f>
        <v>Midwest Region</v>
      </c>
      <c r="B43" s="15">
        <v>53477</v>
      </c>
      <c r="C43" s="15">
        <v>52185</v>
      </c>
      <c r="D43" s="15">
        <v>51003</v>
      </c>
      <c r="E43" s="16">
        <f t="shared" si="1"/>
        <v>52221.666666666664</v>
      </c>
    </row>
    <row r="44" spans="1:5" ht="12" customHeight="1" x14ac:dyDescent="0.2">
      <c r="A44" s="7" t="str">
        <f>'Pregnant Women Participating'!A44</f>
        <v>Arizona</v>
      </c>
      <c r="B44" s="4">
        <v>7633</v>
      </c>
      <c r="C44" s="4">
        <v>7619</v>
      </c>
      <c r="D44" s="4">
        <v>7774</v>
      </c>
      <c r="E44" s="13">
        <f t="shared" si="1"/>
        <v>7675.333333333333</v>
      </c>
    </row>
    <row r="45" spans="1:5" ht="12" customHeight="1" x14ac:dyDescent="0.2">
      <c r="A45" s="7" t="str">
        <f>'Pregnant Women Participating'!A45</f>
        <v>Arkansas</v>
      </c>
      <c r="B45" s="4">
        <v>4927</v>
      </c>
      <c r="C45" s="4">
        <v>4917</v>
      </c>
      <c r="D45" s="4">
        <v>5041</v>
      </c>
      <c r="E45" s="13">
        <f t="shared" si="1"/>
        <v>4961.666666666667</v>
      </c>
    </row>
    <row r="46" spans="1:5" ht="12" customHeight="1" x14ac:dyDescent="0.2">
      <c r="A46" s="7" t="str">
        <f>'Pregnant Women Participating'!A46</f>
        <v>Louisiana</v>
      </c>
      <c r="B46" s="4">
        <v>9286</v>
      </c>
      <c r="C46" s="4">
        <v>9190</v>
      </c>
      <c r="D46" s="4">
        <v>9219</v>
      </c>
      <c r="E46" s="13">
        <f t="shared" si="1"/>
        <v>9231.6666666666661</v>
      </c>
    </row>
    <row r="47" spans="1:5" ht="12" customHeight="1" x14ac:dyDescent="0.2">
      <c r="A47" s="7" t="str">
        <f>'Pregnant Women Participating'!A47</f>
        <v>New Mexico</v>
      </c>
      <c r="B47" s="4">
        <v>2463</v>
      </c>
      <c r="C47" s="4">
        <v>2387</v>
      </c>
      <c r="D47" s="4">
        <v>2425</v>
      </c>
      <c r="E47" s="13">
        <f t="shared" si="1"/>
        <v>2425</v>
      </c>
    </row>
    <row r="48" spans="1:5" ht="12" customHeight="1" x14ac:dyDescent="0.2">
      <c r="A48" s="7" t="str">
        <f>'Pregnant Women Participating'!A48</f>
        <v>Oklahoma</v>
      </c>
      <c r="B48" s="4">
        <v>3432</v>
      </c>
      <c r="C48" s="4">
        <v>3345</v>
      </c>
      <c r="D48" s="4">
        <v>3456</v>
      </c>
      <c r="E48" s="13">
        <f t="shared" si="1"/>
        <v>3411</v>
      </c>
    </row>
    <row r="49" spans="1:5" ht="12" customHeight="1" x14ac:dyDescent="0.2">
      <c r="A49" s="7" t="str">
        <f>'Pregnant Women Participating'!A49</f>
        <v>Texas</v>
      </c>
      <c r="B49" s="4">
        <v>32836</v>
      </c>
      <c r="C49" s="4">
        <v>32533</v>
      </c>
      <c r="D49" s="4">
        <v>32432</v>
      </c>
      <c r="E49" s="13">
        <f t="shared" si="1"/>
        <v>32600.333333333332</v>
      </c>
    </row>
    <row r="50" spans="1:5" ht="12" customHeight="1" x14ac:dyDescent="0.2">
      <c r="A50" s="7" t="str">
        <f>'Pregnant Women Participating'!A50</f>
        <v>Utah</v>
      </c>
      <c r="B50" s="4">
        <v>2006</v>
      </c>
      <c r="C50" s="4">
        <v>2018</v>
      </c>
      <c r="D50" s="4">
        <v>2032</v>
      </c>
      <c r="E50" s="13">
        <f t="shared" si="1"/>
        <v>2018.6666666666667</v>
      </c>
    </row>
    <row r="51" spans="1:5" ht="12" customHeight="1" x14ac:dyDescent="0.2">
      <c r="A51" s="7" t="str">
        <f>'Pregnant Women Participating'!A51</f>
        <v>Inter-Tribal Council, AZ</v>
      </c>
      <c r="B51" s="4">
        <v>327</v>
      </c>
      <c r="C51" s="4">
        <v>336</v>
      </c>
      <c r="D51" s="4">
        <v>334</v>
      </c>
      <c r="E51" s="13">
        <f t="shared" si="1"/>
        <v>332.33333333333331</v>
      </c>
    </row>
    <row r="52" spans="1:5" ht="12" customHeight="1" x14ac:dyDescent="0.2">
      <c r="A52" s="7" t="str">
        <f>'Pregnant Women Participating'!A52</f>
        <v>Navajo Nation, AZ</v>
      </c>
      <c r="B52" s="4">
        <v>161</v>
      </c>
      <c r="C52" s="4">
        <v>160</v>
      </c>
      <c r="D52" s="4">
        <v>202</v>
      </c>
      <c r="E52" s="13">
        <f t="shared" si="1"/>
        <v>174.33333333333334</v>
      </c>
    </row>
    <row r="53" spans="1:5" ht="12" customHeight="1" x14ac:dyDescent="0.2">
      <c r="A53" s="7" t="str">
        <f>'Pregnant Women Participating'!A53</f>
        <v>Acoma, Canoncito &amp; Laguna, NM</v>
      </c>
      <c r="B53" s="4">
        <v>16</v>
      </c>
      <c r="C53" s="4">
        <v>16</v>
      </c>
      <c r="D53" s="4">
        <v>17</v>
      </c>
      <c r="E53" s="13">
        <f t="shared" si="1"/>
        <v>16.333333333333332</v>
      </c>
    </row>
    <row r="54" spans="1:5" ht="12" customHeight="1" x14ac:dyDescent="0.2">
      <c r="A54" s="7" t="str">
        <f>'Pregnant Women Participating'!A54</f>
        <v>Eight Northern Pueblos, NM</v>
      </c>
      <c r="B54" s="4">
        <v>21</v>
      </c>
      <c r="C54" s="4">
        <v>18</v>
      </c>
      <c r="D54" s="4">
        <v>20</v>
      </c>
      <c r="E54" s="13">
        <f t="shared" si="1"/>
        <v>19.666666666666668</v>
      </c>
    </row>
    <row r="55" spans="1:5" ht="12" customHeight="1" x14ac:dyDescent="0.2">
      <c r="A55" s="7" t="str">
        <f>'Pregnant Women Participating'!A55</f>
        <v>Five Sandoval Pueblos, NM</v>
      </c>
      <c r="B55" s="4">
        <v>6</v>
      </c>
      <c r="C55" s="4">
        <v>4</v>
      </c>
      <c r="D55" s="4">
        <v>3</v>
      </c>
      <c r="E55" s="13">
        <f t="shared" si="1"/>
        <v>4.333333333333333</v>
      </c>
    </row>
    <row r="56" spans="1:5" ht="12" customHeight="1" x14ac:dyDescent="0.2">
      <c r="A56" s="7" t="str">
        <f>'Pregnant Women Participating'!A56</f>
        <v>Isleta Pueblo, NM</v>
      </c>
      <c r="B56" s="4">
        <v>55</v>
      </c>
      <c r="C56" s="4">
        <v>52</v>
      </c>
      <c r="D56" s="4">
        <v>49</v>
      </c>
      <c r="E56" s="13">
        <f t="shared" si="1"/>
        <v>52</v>
      </c>
    </row>
    <row r="57" spans="1:5" ht="12" customHeight="1" x14ac:dyDescent="0.2">
      <c r="A57" s="7" t="str">
        <f>'Pregnant Women Participating'!A57</f>
        <v>San Felipe Pueblo, NM</v>
      </c>
      <c r="B57" s="4">
        <v>8</v>
      </c>
      <c r="C57" s="4">
        <v>10</v>
      </c>
      <c r="D57" s="4">
        <v>9</v>
      </c>
      <c r="E57" s="13">
        <f t="shared" si="1"/>
        <v>9</v>
      </c>
    </row>
    <row r="58" spans="1:5" ht="12" customHeight="1" x14ac:dyDescent="0.2">
      <c r="A58" s="7" t="str">
        <f>'Pregnant Women Participating'!A58</f>
        <v>Santo Domingo Tribe, NM</v>
      </c>
      <c r="B58" s="4">
        <v>7</v>
      </c>
      <c r="C58" s="4">
        <v>8</v>
      </c>
      <c r="D58" s="4">
        <v>9</v>
      </c>
      <c r="E58" s="13">
        <f t="shared" si="1"/>
        <v>8</v>
      </c>
    </row>
    <row r="59" spans="1:5" ht="12" customHeight="1" x14ac:dyDescent="0.2">
      <c r="A59" s="7" t="str">
        <f>'Pregnant Women Participating'!A59</f>
        <v>Zuni Pueblo, NM</v>
      </c>
      <c r="B59" s="4">
        <v>15</v>
      </c>
      <c r="C59" s="4">
        <v>12</v>
      </c>
      <c r="D59" s="4">
        <v>9</v>
      </c>
      <c r="E59" s="13">
        <f t="shared" si="1"/>
        <v>12</v>
      </c>
    </row>
    <row r="60" spans="1:5" ht="12" customHeight="1" x14ac:dyDescent="0.2">
      <c r="A60" s="7" t="str">
        <f>'Pregnant Women Participating'!A60</f>
        <v>Cherokee Nation, OK</v>
      </c>
      <c r="B60" s="4">
        <v>368</v>
      </c>
      <c r="C60" s="4">
        <v>346</v>
      </c>
      <c r="D60" s="4">
        <v>333</v>
      </c>
      <c r="E60" s="13">
        <f t="shared" si="1"/>
        <v>349</v>
      </c>
    </row>
    <row r="61" spans="1:5" ht="12" customHeight="1" x14ac:dyDescent="0.2">
      <c r="A61" s="7" t="str">
        <f>'Pregnant Women Participating'!A61</f>
        <v>Chickasaw Nation, OK</v>
      </c>
      <c r="B61" s="4">
        <v>231</v>
      </c>
      <c r="C61" s="4">
        <v>223</v>
      </c>
      <c r="D61" s="4">
        <v>227</v>
      </c>
      <c r="E61" s="13">
        <f t="shared" si="1"/>
        <v>227</v>
      </c>
    </row>
    <row r="62" spans="1:5" ht="12" customHeight="1" x14ac:dyDescent="0.2">
      <c r="A62" s="7" t="str">
        <f>'Pregnant Women Participating'!A62</f>
        <v>Choctaw Nation, OK</v>
      </c>
      <c r="B62" s="4">
        <v>304</v>
      </c>
      <c r="C62" s="4">
        <v>314</v>
      </c>
      <c r="D62" s="4">
        <v>308</v>
      </c>
      <c r="E62" s="13">
        <f t="shared" si="1"/>
        <v>308.66666666666669</v>
      </c>
    </row>
    <row r="63" spans="1:5" ht="12" customHeight="1" x14ac:dyDescent="0.2">
      <c r="A63" s="7" t="str">
        <f>'Pregnant Women Participating'!A63</f>
        <v>Citizen Potawatomi Nation, OK</v>
      </c>
      <c r="B63" s="4">
        <v>73</v>
      </c>
      <c r="C63" s="4">
        <v>69</v>
      </c>
      <c r="D63" s="4">
        <v>66</v>
      </c>
      <c r="E63" s="13">
        <f t="shared" si="1"/>
        <v>69.333333333333329</v>
      </c>
    </row>
    <row r="64" spans="1:5" ht="12" customHeight="1" x14ac:dyDescent="0.2">
      <c r="A64" s="7" t="str">
        <f>'Pregnant Women Participating'!A64</f>
        <v>Inter-Tribal Council, OK</v>
      </c>
      <c r="B64" s="4">
        <v>31</v>
      </c>
      <c r="C64" s="4">
        <v>36</v>
      </c>
      <c r="D64" s="4">
        <v>38</v>
      </c>
      <c r="E64" s="13">
        <f t="shared" si="1"/>
        <v>35</v>
      </c>
    </row>
    <row r="65" spans="1:5" ht="12" customHeight="1" x14ac:dyDescent="0.2">
      <c r="A65" s="7" t="str">
        <f>'Pregnant Women Participating'!A65</f>
        <v>Muscogee Creek Nation, OK</v>
      </c>
      <c r="B65" s="4">
        <v>120</v>
      </c>
      <c r="C65" s="4">
        <v>114</v>
      </c>
      <c r="D65" s="4">
        <v>108</v>
      </c>
      <c r="E65" s="13">
        <f t="shared" si="1"/>
        <v>114</v>
      </c>
    </row>
    <row r="66" spans="1:5" ht="12" customHeight="1" x14ac:dyDescent="0.2">
      <c r="A66" s="7" t="str">
        <f>'Pregnant Women Participating'!A66</f>
        <v>Osage Tribal Council, OK</v>
      </c>
      <c r="B66" s="4">
        <v>130</v>
      </c>
      <c r="C66" s="4">
        <v>122</v>
      </c>
      <c r="D66" s="4">
        <v>127</v>
      </c>
      <c r="E66" s="13">
        <f t="shared" si="1"/>
        <v>126.33333333333333</v>
      </c>
    </row>
    <row r="67" spans="1:5" ht="12" customHeight="1" x14ac:dyDescent="0.2">
      <c r="A67" s="7" t="str">
        <f>'Pregnant Women Participating'!A67</f>
        <v>Otoe-Missouria Tribe, OK</v>
      </c>
      <c r="B67" s="4">
        <v>31</v>
      </c>
      <c r="C67" s="4">
        <v>26</v>
      </c>
      <c r="D67" s="4">
        <v>24</v>
      </c>
      <c r="E67" s="13">
        <f t="shared" si="1"/>
        <v>27</v>
      </c>
    </row>
    <row r="68" spans="1:5" ht="12" customHeight="1" x14ac:dyDescent="0.2">
      <c r="A68" s="7" t="str">
        <f>'Pregnant Women Participating'!A68</f>
        <v>Wichita, Caddo &amp; Delaware (WCD), OK</v>
      </c>
      <c r="B68" s="4">
        <v>234</v>
      </c>
      <c r="C68" s="4">
        <v>232</v>
      </c>
      <c r="D68" s="4">
        <v>264</v>
      </c>
      <c r="E68" s="13">
        <f t="shared" si="1"/>
        <v>243.33333333333334</v>
      </c>
    </row>
    <row r="69" spans="1:5" s="17" customFormat="1" ht="24.75" customHeight="1" x14ac:dyDescent="0.2">
      <c r="A69" s="14" t="str">
        <f>'Pregnant Women Participating'!A69</f>
        <v>Southwest Region</v>
      </c>
      <c r="B69" s="15">
        <v>64721</v>
      </c>
      <c r="C69" s="15">
        <v>64107</v>
      </c>
      <c r="D69" s="15">
        <v>64526</v>
      </c>
      <c r="E69" s="16">
        <f t="shared" si="1"/>
        <v>64451.333333333336</v>
      </c>
    </row>
    <row r="70" spans="1:5" ht="12" customHeight="1" x14ac:dyDescent="0.2">
      <c r="A70" s="7" t="str">
        <f>'Pregnant Women Participating'!A70</f>
        <v>Colorado</v>
      </c>
      <c r="B70" s="13">
        <v>4816</v>
      </c>
      <c r="C70" s="4">
        <v>4703</v>
      </c>
      <c r="D70" s="4">
        <v>4650</v>
      </c>
      <c r="E70" s="13">
        <f t="shared" si="1"/>
        <v>4723</v>
      </c>
    </row>
    <row r="71" spans="1:5" ht="12" customHeight="1" x14ac:dyDescent="0.2">
      <c r="A71" s="7" t="str">
        <f>'Pregnant Women Participating'!A71</f>
        <v>Kansas</v>
      </c>
      <c r="B71" s="13">
        <v>2454</v>
      </c>
      <c r="C71" s="4">
        <v>2380</v>
      </c>
      <c r="D71" s="4">
        <v>2368</v>
      </c>
      <c r="E71" s="13">
        <f t="shared" si="1"/>
        <v>2400.6666666666665</v>
      </c>
    </row>
    <row r="72" spans="1:5" ht="12" customHeight="1" x14ac:dyDescent="0.2">
      <c r="A72" s="7" t="str">
        <f>'Pregnant Women Participating'!A72</f>
        <v>Missouri</v>
      </c>
      <c r="B72" s="13">
        <v>6067</v>
      </c>
      <c r="C72" s="4">
        <v>5910</v>
      </c>
      <c r="D72" s="4">
        <v>5723</v>
      </c>
      <c r="E72" s="13">
        <f t="shared" si="1"/>
        <v>5900</v>
      </c>
    </row>
    <row r="73" spans="1:5" ht="12" customHeight="1" x14ac:dyDescent="0.2">
      <c r="A73" s="7" t="str">
        <f>'Pregnant Women Participating'!A73</f>
        <v>Montana</v>
      </c>
      <c r="B73" s="13">
        <v>597</v>
      </c>
      <c r="C73" s="4">
        <v>557</v>
      </c>
      <c r="D73" s="4">
        <v>557</v>
      </c>
      <c r="E73" s="13">
        <f t="shared" si="1"/>
        <v>570.33333333333337</v>
      </c>
    </row>
    <row r="74" spans="1:5" ht="12" customHeight="1" x14ac:dyDescent="0.2">
      <c r="A74" s="7" t="str">
        <f>'Pregnant Women Participating'!A74</f>
        <v>Nebraska</v>
      </c>
      <c r="B74" s="13">
        <v>2047</v>
      </c>
      <c r="C74" s="4">
        <v>2030</v>
      </c>
      <c r="D74" s="4">
        <v>1975</v>
      </c>
      <c r="E74" s="13">
        <f t="shared" si="1"/>
        <v>2017.3333333333333</v>
      </c>
    </row>
    <row r="75" spans="1:5" ht="12" customHeight="1" x14ac:dyDescent="0.2">
      <c r="A75" s="7" t="str">
        <f>'Pregnant Women Participating'!A75</f>
        <v>North Dakota</v>
      </c>
      <c r="B75" s="13">
        <v>638</v>
      </c>
      <c r="C75" s="4">
        <v>620</v>
      </c>
      <c r="D75" s="4">
        <v>605</v>
      </c>
      <c r="E75" s="13">
        <f t="shared" si="1"/>
        <v>621</v>
      </c>
    </row>
    <row r="76" spans="1:5" ht="12" customHeight="1" x14ac:dyDescent="0.2">
      <c r="A76" s="7" t="str">
        <f>'Pregnant Women Participating'!A76</f>
        <v>South Dakota</v>
      </c>
      <c r="B76" s="13">
        <v>651</v>
      </c>
      <c r="C76" s="4">
        <v>639</v>
      </c>
      <c r="D76" s="4">
        <v>625</v>
      </c>
      <c r="E76" s="13">
        <f t="shared" si="1"/>
        <v>638.33333333333337</v>
      </c>
    </row>
    <row r="77" spans="1:5" ht="12" customHeight="1" x14ac:dyDescent="0.2">
      <c r="A77" s="7" t="str">
        <f>'Pregnant Women Participating'!A77</f>
        <v>Wyoming</v>
      </c>
      <c r="B77" s="13">
        <v>438</v>
      </c>
      <c r="C77" s="4">
        <v>426</v>
      </c>
      <c r="D77" s="4">
        <v>424</v>
      </c>
      <c r="E77" s="13">
        <f t="shared" si="1"/>
        <v>429.33333333333331</v>
      </c>
    </row>
    <row r="78" spans="1:5" ht="12" customHeight="1" x14ac:dyDescent="0.2">
      <c r="A78" s="7" t="str">
        <f>'Pregnant Women Participating'!A78</f>
        <v>Ute Mountain Ute Tribe, CO</v>
      </c>
      <c r="B78" s="13">
        <v>3</v>
      </c>
      <c r="C78" s="4">
        <v>4</v>
      </c>
      <c r="D78" s="4">
        <v>7</v>
      </c>
      <c r="E78" s="13">
        <f t="shared" si="1"/>
        <v>4.666666666666667</v>
      </c>
    </row>
    <row r="79" spans="1:5" ht="12" customHeight="1" x14ac:dyDescent="0.2">
      <c r="A79" s="7" t="str">
        <f>'Pregnant Women Participating'!A79</f>
        <v>Omaha Sioux, NE</v>
      </c>
      <c r="B79" s="13">
        <v>9</v>
      </c>
      <c r="C79" s="4">
        <v>9</v>
      </c>
      <c r="D79" s="4">
        <v>9</v>
      </c>
      <c r="E79" s="13">
        <f t="shared" si="1"/>
        <v>9</v>
      </c>
    </row>
    <row r="80" spans="1:5" ht="12" customHeight="1" x14ac:dyDescent="0.2">
      <c r="A80" s="7" t="str">
        <f>'Pregnant Women Participating'!A80</f>
        <v>Santee Sioux, NE</v>
      </c>
      <c r="B80" s="13">
        <v>1</v>
      </c>
      <c r="C80" s="4">
        <v>1</v>
      </c>
      <c r="D80" s="4">
        <v>2</v>
      </c>
      <c r="E80" s="13">
        <f t="shared" si="1"/>
        <v>1.3333333333333333</v>
      </c>
    </row>
    <row r="81" spans="1:5" ht="12" customHeight="1" x14ac:dyDescent="0.2">
      <c r="A81" s="7" t="str">
        <f>'Pregnant Women Participating'!A81</f>
        <v>Winnebago Tribe, NE</v>
      </c>
      <c r="B81" s="13">
        <v>3</v>
      </c>
      <c r="C81" s="4">
        <v>2</v>
      </c>
      <c r="D81" s="4">
        <v>3</v>
      </c>
      <c r="E81" s="13">
        <f t="shared" si="1"/>
        <v>2.6666666666666665</v>
      </c>
    </row>
    <row r="82" spans="1:5" ht="12" customHeight="1" x14ac:dyDescent="0.2">
      <c r="A82" s="7" t="str">
        <f>'Pregnant Women Participating'!A82</f>
        <v>Standing Rock Sioux Tribe, ND</v>
      </c>
      <c r="B82" s="13">
        <v>13</v>
      </c>
      <c r="C82" s="4">
        <v>12</v>
      </c>
      <c r="D82" s="4">
        <v>12</v>
      </c>
      <c r="E82" s="13">
        <f t="shared" si="1"/>
        <v>12.333333333333334</v>
      </c>
    </row>
    <row r="83" spans="1:5" ht="12" customHeight="1" x14ac:dyDescent="0.2">
      <c r="A83" s="7" t="str">
        <f>'Pregnant Women Participating'!A83</f>
        <v>Three Affiliated Tribes, ND</v>
      </c>
      <c r="B83" s="13">
        <v>6</v>
      </c>
      <c r="C83" s="4">
        <v>7</v>
      </c>
      <c r="D83" s="4">
        <v>6</v>
      </c>
      <c r="E83" s="13">
        <f t="shared" si="1"/>
        <v>6.333333333333333</v>
      </c>
    </row>
    <row r="84" spans="1:5" ht="12" customHeight="1" x14ac:dyDescent="0.2">
      <c r="A84" s="7" t="str">
        <f>'Pregnant Women Participating'!A84</f>
        <v>Cheyenne River Sioux, SD</v>
      </c>
      <c r="B84" s="13">
        <v>11</v>
      </c>
      <c r="C84" s="4">
        <v>25</v>
      </c>
      <c r="D84" s="4">
        <v>23</v>
      </c>
      <c r="E84" s="13">
        <f t="shared" si="1"/>
        <v>19.666666666666668</v>
      </c>
    </row>
    <row r="85" spans="1:5" ht="12" customHeight="1" x14ac:dyDescent="0.2">
      <c r="A85" s="7" t="str">
        <f>'Pregnant Women Participating'!A85</f>
        <v>Rosebud Sioux, SD</v>
      </c>
      <c r="B85" s="13">
        <v>35</v>
      </c>
      <c r="C85" s="4">
        <v>48</v>
      </c>
      <c r="D85" s="4">
        <v>38</v>
      </c>
      <c r="E85" s="13">
        <f t="shared" si="1"/>
        <v>40.333333333333336</v>
      </c>
    </row>
    <row r="86" spans="1:5" ht="12" customHeight="1" x14ac:dyDescent="0.2">
      <c r="A86" s="7" t="str">
        <f>'Pregnant Women Participating'!A86</f>
        <v>Northern Arapahoe, WY</v>
      </c>
      <c r="B86" s="13">
        <v>12</v>
      </c>
      <c r="C86" s="4">
        <v>12</v>
      </c>
      <c r="D86" s="4">
        <v>12</v>
      </c>
      <c r="E86" s="13">
        <f t="shared" si="1"/>
        <v>12</v>
      </c>
    </row>
    <row r="87" spans="1:5" ht="12" customHeight="1" x14ac:dyDescent="0.2">
      <c r="A87" s="7" t="str">
        <f>'Pregnant Women Participating'!A87</f>
        <v>Shoshone Tribe, WY</v>
      </c>
      <c r="B87" s="13">
        <v>15</v>
      </c>
      <c r="C87" s="4">
        <v>5</v>
      </c>
      <c r="D87" s="4">
        <v>6</v>
      </c>
      <c r="E87" s="13">
        <f t="shared" si="1"/>
        <v>8.6666666666666661</v>
      </c>
    </row>
    <row r="88" spans="1:5" s="17" customFormat="1" ht="24.75" customHeight="1" x14ac:dyDescent="0.2">
      <c r="A88" s="14" t="str">
        <f>'Pregnant Women Participating'!A88</f>
        <v>Mountain Plains</v>
      </c>
      <c r="B88" s="15">
        <v>17816</v>
      </c>
      <c r="C88" s="15">
        <v>17390</v>
      </c>
      <c r="D88" s="15">
        <v>17045</v>
      </c>
      <c r="E88" s="16">
        <f t="shared" si="1"/>
        <v>17417</v>
      </c>
    </row>
    <row r="89" spans="1:5" ht="12" customHeight="1" x14ac:dyDescent="0.2">
      <c r="A89" s="8" t="str">
        <f>'Pregnant Women Participating'!A89</f>
        <v>Alaska</v>
      </c>
      <c r="B89" s="13">
        <v>351</v>
      </c>
      <c r="C89" s="4">
        <v>336</v>
      </c>
      <c r="D89" s="4">
        <v>339</v>
      </c>
      <c r="E89" s="13">
        <f t="shared" si="1"/>
        <v>342</v>
      </c>
    </row>
    <row r="90" spans="1:5" ht="12" customHeight="1" x14ac:dyDescent="0.2">
      <c r="A90" s="8" t="str">
        <f>'Pregnant Women Participating'!A90</f>
        <v>American Samoa</v>
      </c>
      <c r="B90" s="13">
        <v>178</v>
      </c>
      <c r="C90" s="4">
        <v>152</v>
      </c>
      <c r="D90" s="4">
        <v>168</v>
      </c>
      <c r="E90" s="13">
        <f t="shared" si="1"/>
        <v>166</v>
      </c>
    </row>
    <row r="91" spans="1:5" ht="12" customHeight="1" x14ac:dyDescent="0.2">
      <c r="A91" s="8" t="str">
        <f>'Pregnant Women Participating'!A91</f>
        <v>California</v>
      </c>
      <c r="B91" s="13">
        <v>38545</v>
      </c>
      <c r="C91" s="4">
        <v>38452</v>
      </c>
      <c r="D91" s="4">
        <v>38328</v>
      </c>
      <c r="E91" s="13">
        <f t="shared" si="1"/>
        <v>38441.666666666664</v>
      </c>
    </row>
    <row r="92" spans="1:5" ht="12" customHeight="1" x14ac:dyDescent="0.2">
      <c r="A92" s="8" t="str">
        <f>'Pregnant Women Participating'!A92</f>
        <v>Guam</v>
      </c>
      <c r="B92" s="13">
        <v>277</v>
      </c>
      <c r="C92" s="4">
        <v>253</v>
      </c>
      <c r="D92" s="4">
        <v>260</v>
      </c>
      <c r="E92" s="13">
        <f t="shared" si="1"/>
        <v>263.33333333333331</v>
      </c>
    </row>
    <row r="93" spans="1:5" ht="12" customHeight="1" x14ac:dyDescent="0.2">
      <c r="A93" s="8" t="str">
        <f>'Pregnant Women Participating'!A93</f>
        <v>Hawaii</v>
      </c>
      <c r="B93" s="13">
        <v>826</v>
      </c>
      <c r="C93" s="4">
        <v>782</v>
      </c>
      <c r="D93" s="4">
        <v>752</v>
      </c>
      <c r="E93" s="13">
        <f t="shared" si="1"/>
        <v>786.66666666666663</v>
      </c>
    </row>
    <row r="94" spans="1:5" ht="12" customHeight="1" x14ac:dyDescent="0.2">
      <c r="A94" s="8" t="str">
        <f>'Pregnant Women Participating'!A94</f>
        <v>Idaho</v>
      </c>
      <c r="B94" s="13">
        <v>1211</v>
      </c>
      <c r="C94" s="4">
        <v>1143</v>
      </c>
      <c r="D94" s="4">
        <v>1141</v>
      </c>
      <c r="E94" s="13">
        <f t="shared" si="1"/>
        <v>1165</v>
      </c>
    </row>
    <row r="95" spans="1:5" ht="12" customHeight="1" x14ac:dyDescent="0.2">
      <c r="A95" s="8" t="str">
        <f>'Pregnant Women Participating'!A95</f>
        <v>Nevada</v>
      </c>
      <c r="B95" s="13">
        <v>2999</v>
      </c>
      <c r="C95" s="4">
        <v>2857</v>
      </c>
      <c r="D95" s="4">
        <v>2893</v>
      </c>
      <c r="E95" s="13">
        <f t="shared" si="1"/>
        <v>2916.3333333333335</v>
      </c>
    </row>
    <row r="96" spans="1:5" ht="12" customHeight="1" x14ac:dyDescent="0.2">
      <c r="A96" s="8" t="str">
        <f>'Pregnant Women Participating'!A96</f>
        <v>Oregon</v>
      </c>
      <c r="B96" s="13">
        <v>3468</v>
      </c>
      <c r="C96" s="4">
        <v>3326</v>
      </c>
      <c r="D96" s="4">
        <v>3314</v>
      </c>
      <c r="E96" s="13">
        <f t="shared" si="1"/>
        <v>3369.3333333333335</v>
      </c>
    </row>
    <row r="97" spans="1:5" ht="12" customHeight="1" x14ac:dyDescent="0.2">
      <c r="A97" s="8" t="str">
        <f>'Pregnant Women Participating'!A97</f>
        <v>Washington</v>
      </c>
      <c r="B97" s="13">
        <v>7524</v>
      </c>
      <c r="C97" s="4">
        <v>7276</v>
      </c>
      <c r="D97" s="4">
        <v>7254</v>
      </c>
      <c r="E97" s="13">
        <f t="shared" si="1"/>
        <v>7351.333333333333</v>
      </c>
    </row>
    <row r="98" spans="1:5" ht="12" customHeight="1" x14ac:dyDescent="0.2">
      <c r="A98" s="8" t="str">
        <f>'Pregnant Women Participating'!A98</f>
        <v>Northern Marianas</v>
      </c>
      <c r="B98" s="13">
        <v>85</v>
      </c>
      <c r="C98" s="4">
        <v>86</v>
      </c>
      <c r="D98" s="4">
        <v>83</v>
      </c>
      <c r="E98" s="13">
        <f t="shared" si="1"/>
        <v>84.666666666666671</v>
      </c>
    </row>
    <row r="99" spans="1:5" ht="12" customHeight="1" x14ac:dyDescent="0.2">
      <c r="A99" s="8" t="str">
        <f>'Pregnant Women Participating'!A99</f>
        <v>Inter-Tribal Council, NV</v>
      </c>
      <c r="B99" s="13">
        <v>29</v>
      </c>
      <c r="C99" s="4">
        <v>23</v>
      </c>
      <c r="D99" s="4">
        <v>23</v>
      </c>
      <c r="E99" s="13">
        <f t="shared" si="1"/>
        <v>25</v>
      </c>
    </row>
    <row r="100" spans="1:5" s="17" customFormat="1" ht="24.75" customHeight="1" x14ac:dyDescent="0.2">
      <c r="A100" s="14" t="str">
        <f>'Pregnant Women Participating'!A100</f>
        <v>Western Region</v>
      </c>
      <c r="B100" s="15">
        <v>55493</v>
      </c>
      <c r="C100" s="15">
        <v>54686</v>
      </c>
      <c r="D100" s="15">
        <v>54555</v>
      </c>
      <c r="E100" s="16">
        <f t="shared" si="1"/>
        <v>54911.333333333336</v>
      </c>
    </row>
    <row r="101" spans="1:5" s="31" customFormat="1" ht="16.5" customHeight="1" thickBot="1" x14ac:dyDescent="0.25">
      <c r="A101" s="28" t="str">
        <f>'Pregnant Women Participating'!A101</f>
        <v>TOTAL</v>
      </c>
      <c r="B101" s="29">
        <v>333073</v>
      </c>
      <c r="C101" s="30">
        <v>327789</v>
      </c>
      <c r="D101" s="30">
        <v>324066</v>
      </c>
      <c r="E101" s="29">
        <f t="shared" si="1"/>
        <v>328309.33333333331</v>
      </c>
    </row>
    <row r="102" spans="1:5" ht="12.75" customHeight="1" thickTop="1" x14ac:dyDescent="0.2">
      <c r="A102" s="9"/>
    </row>
    <row r="103" spans="1:5" x14ac:dyDescent="0.2">
      <c r="A103" s="9"/>
    </row>
    <row r="104" spans="1:5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E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4" width="11.7109375" style="3" customWidth="1"/>
    <col min="5" max="5" width="13.7109375" style="3" customWidth="1"/>
    <col min="6" max="16384" width="9.140625" style="3"/>
  </cols>
  <sheetData>
    <row r="1" spans="1:5" ht="12" customHeight="1" x14ac:dyDescent="0.2">
      <c r="A1" s="10" t="s">
        <v>9</v>
      </c>
      <c r="B1" s="2"/>
      <c r="C1" s="2"/>
      <c r="D1" s="2"/>
    </row>
    <row r="2" spans="1:5" ht="12" customHeight="1" x14ac:dyDescent="0.2">
      <c r="A2" s="10" t="str">
        <f>'Pregnant Women Participating'!A2</f>
        <v>FISCAL YEAR 2026</v>
      </c>
      <c r="B2" s="2"/>
      <c r="C2" s="2"/>
      <c r="D2" s="2"/>
    </row>
    <row r="3" spans="1:5" ht="12" customHeight="1" x14ac:dyDescent="0.2">
      <c r="A3" s="1" t="str">
        <f>'Pregnant Women Participating'!A3</f>
        <v>Data as of March 13, 2026</v>
      </c>
      <c r="B3" s="2"/>
      <c r="C3" s="2"/>
      <c r="D3" s="2"/>
    </row>
    <row r="4" spans="1:5" ht="12" customHeight="1" x14ac:dyDescent="0.2">
      <c r="A4" s="2"/>
      <c r="B4" s="2"/>
      <c r="C4" s="2"/>
      <c r="D4" s="2"/>
    </row>
    <row r="5" spans="1:5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12" t="s">
        <v>12</v>
      </c>
    </row>
    <row r="6" spans="1:5" ht="12" customHeight="1" x14ac:dyDescent="0.2">
      <c r="A6" s="7" t="str">
        <f>'Pregnant Women Participating'!A6</f>
        <v>Connecticut</v>
      </c>
      <c r="B6" s="13">
        <v>11010</v>
      </c>
      <c r="C6" s="4">
        <v>10631</v>
      </c>
      <c r="D6" s="4">
        <v>10268</v>
      </c>
      <c r="E6" s="13">
        <f t="shared" ref="E6:E14" si="0">IF(SUM(B6:D6)&gt;0,AVERAGE(B6:D6)," ")</f>
        <v>10636.333333333334</v>
      </c>
    </row>
    <row r="7" spans="1:5" ht="12" customHeight="1" x14ac:dyDescent="0.2">
      <c r="A7" s="7" t="str">
        <f>'Pregnant Women Participating'!A7</f>
        <v>Maine</v>
      </c>
      <c r="B7" s="13">
        <v>4026</v>
      </c>
      <c r="C7" s="4">
        <v>3896</v>
      </c>
      <c r="D7" s="4">
        <v>3776</v>
      </c>
      <c r="E7" s="13">
        <f t="shared" si="0"/>
        <v>3899.3333333333335</v>
      </c>
    </row>
    <row r="8" spans="1:5" ht="12" customHeight="1" x14ac:dyDescent="0.2">
      <c r="A8" s="7" t="str">
        <f>'Pregnant Women Participating'!A8</f>
        <v>Massachusetts</v>
      </c>
      <c r="B8" s="13">
        <v>24418</v>
      </c>
      <c r="C8" s="4">
        <v>23848</v>
      </c>
      <c r="D8" s="4">
        <v>23531</v>
      </c>
      <c r="E8" s="13">
        <f t="shared" si="0"/>
        <v>23932.333333333332</v>
      </c>
    </row>
    <row r="9" spans="1:5" ht="12" customHeight="1" x14ac:dyDescent="0.2">
      <c r="A9" s="7" t="str">
        <f>'Pregnant Women Participating'!A9</f>
        <v>New Hampshire</v>
      </c>
      <c r="B9" s="13">
        <v>2403</v>
      </c>
      <c r="C9" s="4">
        <v>2354</v>
      </c>
      <c r="D9" s="4">
        <v>2365</v>
      </c>
      <c r="E9" s="13">
        <f t="shared" si="0"/>
        <v>2374</v>
      </c>
    </row>
    <row r="10" spans="1:5" ht="12" customHeight="1" x14ac:dyDescent="0.2">
      <c r="A10" s="7" t="str">
        <f>'Pregnant Women Participating'!A10</f>
        <v>New York</v>
      </c>
      <c r="B10" s="13">
        <v>96725</v>
      </c>
      <c r="C10" s="4">
        <v>94721</v>
      </c>
      <c r="D10" s="4">
        <v>93657</v>
      </c>
      <c r="E10" s="13">
        <f t="shared" si="0"/>
        <v>95034.333333333328</v>
      </c>
    </row>
    <row r="11" spans="1:5" ht="12" customHeight="1" x14ac:dyDescent="0.2">
      <c r="A11" s="7" t="str">
        <f>'Pregnant Women Participating'!A11</f>
        <v>Rhode Island</v>
      </c>
      <c r="B11" s="13">
        <v>3775</v>
      </c>
      <c r="C11" s="4">
        <v>3605</v>
      </c>
      <c r="D11" s="4">
        <v>3599</v>
      </c>
      <c r="E11" s="13">
        <f t="shared" si="0"/>
        <v>3659.6666666666665</v>
      </c>
    </row>
    <row r="12" spans="1:5" ht="12" customHeight="1" x14ac:dyDescent="0.2">
      <c r="A12" s="7" t="str">
        <f>'Pregnant Women Participating'!A12</f>
        <v>Vermont</v>
      </c>
      <c r="B12" s="13">
        <v>2178</v>
      </c>
      <c r="C12" s="4">
        <v>2157</v>
      </c>
      <c r="D12" s="4">
        <v>2181</v>
      </c>
      <c r="E12" s="13">
        <f t="shared" si="0"/>
        <v>2172</v>
      </c>
    </row>
    <row r="13" spans="1:5" ht="12" customHeight="1" x14ac:dyDescent="0.2">
      <c r="A13" s="7" t="str">
        <f>'Pregnant Women Participating'!A13</f>
        <v>Virgin Islands</v>
      </c>
      <c r="B13" s="13">
        <v>561</v>
      </c>
      <c r="C13" s="4">
        <v>570</v>
      </c>
      <c r="D13" s="4">
        <v>541</v>
      </c>
      <c r="E13" s="13">
        <f t="shared" si="0"/>
        <v>557.33333333333337</v>
      </c>
    </row>
    <row r="14" spans="1:5" ht="12" customHeight="1" x14ac:dyDescent="0.2">
      <c r="A14" s="7" t="str">
        <f>'Pregnant Women Participating'!A14</f>
        <v>Pleasant Point, ME</v>
      </c>
      <c r="B14" s="13">
        <v>10</v>
      </c>
      <c r="C14" s="4">
        <v>13</v>
      </c>
      <c r="D14" s="4">
        <v>13</v>
      </c>
      <c r="E14" s="13">
        <f t="shared" si="0"/>
        <v>12</v>
      </c>
    </row>
    <row r="15" spans="1:5" s="17" customFormat="1" ht="24.75" customHeight="1" x14ac:dyDescent="0.2">
      <c r="A15" s="14" t="str">
        <f>'Pregnant Women Participating'!A15</f>
        <v>Northeast Region</v>
      </c>
      <c r="B15" s="16">
        <v>145106</v>
      </c>
      <c r="C15" s="15">
        <v>141795</v>
      </c>
      <c r="D15" s="15">
        <v>139931</v>
      </c>
      <c r="E15" s="16">
        <f t="shared" ref="E15:E101" si="1">IF(SUM(B15:D15)&gt;0,AVERAGE(B15:D15)," ")</f>
        <v>142277.33333333334</v>
      </c>
    </row>
    <row r="16" spans="1:5" ht="12" customHeight="1" x14ac:dyDescent="0.2">
      <c r="A16" s="7" t="str">
        <f>'Pregnant Women Participating'!A16</f>
        <v>Delaware</v>
      </c>
      <c r="B16" s="4">
        <v>4749</v>
      </c>
      <c r="C16" s="4">
        <v>4557</v>
      </c>
      <c r="D16" s="4">
        <v>4652</v>
      </c>
      <c r="E16" s="13">
        <f t="shared" si="1"/>
        <v>4652.666666666667</v>
      </c>
    </row>
    <row r="17" spans="1:5" ht="12" customHeight="1" x14ac:dyDescent="0.2">
      <c r="A17" s="7" t="str">
        <f>'Pregnant Women Participating'!A17</f>
        <v>District of Columbia</v>
      </c>
      <c r="B17" s="4">
        <v>2769</v>
      </c>
      <c r="C17" s="4">
        <v>2704</v>
      </c>
      <c r="D17" s="4">
        <v>2702</v>
      </c>
      <c r="E17" s="13">
        <f t="shared" si="1"/>
        <v>2725</v>
      </c>
    </row>
    <row r="18" spans="1:5" ht="12" customHeight="1" x14ac:dyDescent="0.2">
      <c r="A18" s="7" t="str">
        <f>'Pregnant Women Participating'!A18</f>
        <v>Maryland</v>
      </c>
      <c r="B18" s="4">
        <v>27779</v>
      </c>
      <c r="C18" s="4">
        <v>27056</v>
      </c>
      <c r="D18" s="4">
        <v>26508</v>
      </c>
      <c r="E18" s="13">
        <f t="shared" si="1"/>
        <v>27114.333333333332</v>
      </c>
    </row>
    <row r="19" spans="1:5" ht="12" customHeight="1" x14ac:dyDescent="0.2">
      <c r="A19" s="7" t="str">
        <f>'Pregnant Women Participating'!A19</f>
        <v>New Jersey</v>
      </c>
      <c r="B19" s="4">
        <v>35627</v>
      </c>
      <c r="C19" s="4">
        <v>34993</v>
      </c>
      <c r="D19" s="4">
        <v>34491</v>
      </c>
      <c r="E19" s="13">
        <f t="shared" si="1"/>
        <v>35037</v>
      </c>
    </row>
    <row r="20" spans="1:5" ht="12" customHeight="1" x14ac:dyDescent="0.2">
      <c r="A20" s="7" t="str">
        <f>'Pregnant Women Participating'!A20</f>
        <v>Pennsylvania</v>
      </c>
      <c r="B20" s="4">
        <v>39406</v>
      </c>
      <c r="C20" s="4">
        <v>38023</v>
      </c>
      <c r="D20" s="4">
        <v>37009</v>
      </c>
      <c r="E20" s="13">
        <f t="shared" si="1"/>
        <v>38146</v>
      </c>
    </row>
    <row r="21" spans="1:5" ht="12" customHeight="1" x14ac:dyDescent="0.2">
      <c r="A21" s="7" t="str">
        <f>'Pregnant Women Participating'!A21</f>
        <v>Puerto Rico</v>
      </c>
      <c r="B21" s="4">
        <v>18942</v>
      </c>
      <c r="C21" s="4">
        <v>18493</v>
      </c>
      <c r="D21" s="4">
        <v>18271</v>
      </c>
      <c r="E21" s="13">
        <f t="shared" si="1"/>
        <v>18568.666666666668</v>
      </c>
    </row>
    <row r="22" spans="1:5" ht="12" customHeight="1" x14ac:dyDescent="0.2">
      <c r="A22" s="7" t="str">
        <f>'Pregnant Women Participating'!A22</f>
        <v>Virginia</v>
      </c>
      <c r="B22" s="4">
        <v>23159</v>
      </c>
      <c r="C22" s="4">
        <v>22100</v>
      </c>
      <c r="D22" s="4">
        <v>21474</v>
      </c>
      <c r="E22" s="13">
        <f t="shared" si="1"/>
        <v>22244.333333333332</v>
      </c>
    </row>
    <row r="23" spans="1:5" ht="12" customHeight="1" x14ac:dyDescent="0.2">
      <c r="A23" s="7" t="str">
        <f>'Pregnant Women Participating'!A23</f>
        <v>West Virginia</v>
      </c>
      <c r="B23" s="4">
        <v>7629</v>
      </c>
      <c r="C23" s="4">
        <v>7421</v>
      </c>
      <c r="D23" s="4">
        <v>7251</v>
      </c>
      <c r="E23" s="13">
        <f t="shared" si="1"/>
        <v>7433.666666666667</v>
      </c>
    </row>
    <row r="24" spans="1:5" s="17" customFormat="1" ht="24.75" customHeight="1" x14ac:dyDescent="0.2">
      <c r="A24" s="14" t="str">
        <f>'Pregnant Women Participating'!A24</f>
        <v>Mid-Atlantic Region</v>
      </c>
      <c r="B24" s="15">
        <v>160060</v>
      </c>
      <c r="C24" s="15">
        <v>155347</v>
      </c>
      <c r="D24" s="15">
        <v>152358</v>
      </c>
      <c r="E24" s="16">
        <f t="shared" si="1"/>
        <v>155921.66666666666</v>
      </c>
    </row>
    <row r="25" spans="1:5" ht="12" customHeight="1" x14ac:dyDescent="0.2">
      <c r="A25" s="7" t="str">
        <f>'Pregnant Women Participating'!A25</f>
        <v>Alabama</v>
      </c>
      <c r="B25" s="4">
        <v>23435</v>
      </c>
      <c r="C25" s="4">
        <v>22145</v>
      </c>
      <c r="D25" s="4">
        <v>22188</v>
      </c>
      <c r="E25" s="13">
        <f t="shared" si="1"/>
        <v>22589.333333333332</v>
      </c>
    </row>
    <row r="26" spans="1:5" ht="12" customHeight="1" x14ac:dyDescent="0.2">
      <c r="A26" s="7" t="str">
        <f>'Pregnant Women Participating'!A26</f>
        <v>Florida</v>
      </c>
      <c r="B26" s="4">
        <v>95685</v>
      </c>
      <c r="C26" s="4">
        <v>91770</v>
      </c>
      <c r="D26" s="4">
        <v>86265</v>
      </c>
      <c r="E26" s="13">
        <f t="shared" si="1"/>
        <v>91240</v>
      </c>
    </row>
    <row r="27" spans="1:5" ht="12" customHeight="1" x14ac:dyDescent="0.2">
      <c r="A27" s="7" t="str">
        <f>'Pregnant Women Participating'!A27</f>
        <v>Georgia</v>
      </c>
      <c r="B27" s="4">
        <v>54528</v>
      </c>
      <c r="C27" s="4">
        <v>53643</v>
      </c>
      <c r="D27" s="4">
        <v>53040</v>
      </c>
      <c r="E27" s="13">
        <f t="shared" si="1"/>
        <v>53737</v>
      </c>
    </row>
    <row r="28" spans="1:5" ht="12" customHeight="1" x14ac:dyDescent="0.2">
      <c r="A28" s="7" t="str">
        <f>'Pregnant Women Participating'!A28</f>
        <v>Kentucky</v>
      </c>
      <c r="B28" s="4">
        <v>22400</v>
      </c>
      <c r="C28" s="4">
        <v>21665</v>
      </c>
      <c r="D28" s="4">
        <v>21262</v>
      </c>
      <c r="E28" s="13">
        <f t="shared" si="1"/>
        <v>21775.666666666668</v>
      </c>
    </row>
    <row r="29" spans="1:5" ht="12" customHeight="1" x14ac:dyDescent="0.2">
      <c r="A29" s="7" t="str">
        <f>'Pregnant Women Participating'!A29</f>
        <v>Mississippi</v>
      </c>
      <c r="B29" s="4">
        <v>12725</v>
      </c>
      <c r="C29" s="4">
        <v>12601</v>
      </c>
      <c r="D29" s="4">
        <v>11956</v>
      </c>
      <c r="E29" s="13">
        <f t="shared" si="1"/>
        <v>12427.333333333334</v>
      </c>
    </row>
    <row r="30" spans="1:5" ht="12" customHeight="1" x14ac:dyDescent="0.2">
      <c r="A30" s="7" t="str">
        <f>'Pregnant Women Participating'!A30</f>
        <v>North Carolina</v>
      </c>
      <c r="B30" s="4">
        <v>57973</v>
      </c>
      <c r="C30" s="4">
        <v>56206</v>
      </c>
      <c r="D30" s="4">
        <v>55235</v>
      </c>
      <c r="E30" s="13">
        <f t="shared" si="1"/>
        <v>56471.333333333336</v>
      </c>
    </row>
    <row r="31" spans="1:5" ht="12" customHeight="1" x14ac:dyDescent="0.2">
      <c r="A31" s="7" t="str">
        <f>'Pregnant Women Participating'!A31</f>
        <v>South Carolina</v>
      </c>
      <c r="B31" s="4">
        <v>20918</v>
      </c>
      <c r="C31" s="4">
        <v>20223</v>
      </c>
      <c r="D31" s="4">
        <v>19859</v>
      </c>
      <c r="E31" s="13">
        <f t="shared" si="1"/>
        <v>20333.333333333332</v>
      </c>
    </row>
    <row r="32" spans="1:5" ht="12" customHeight="1" x14ac:dyDescent="0.2">
      <c r="A32" s="7" t="str">
        <f>'Pregnant Women Participating'!A32</f>
        <v>Tennessee</v>
      </c>
      <c r="B32" s="4">
        <v>38210</v>
      </c>
      <c r="C32" s="4">
        <v>36791</v>
      </c>
      <c r="D32" s="4">
        <v>36323</v>
      </c>
      <c r="E32" s="13">
        <f t="shared" si="1"/>
        <v>37108</v>
      </c>
    </row>
    <row r="33" spans="1:5" ht="12" customHeight="1" x14ac:dyDescent="0.2">
      <c r="A33" s="7" t="str">
        <f>'Pregnant Women Participating'!A33</f>
        <v>Choctaw Indians, MS</v>
      </c>
      <c r="B33" s="4">
        <v>118</v>
      </c>
      <c r="C33" s="4">
        <v>116</v>
      </c>
      <c r="D33" s="4">
        <v>115</v>
      </c>
      <c r="E33" s="13">
        <f t="shared" si="1"/>
        <v>116.33333333333333</v>
      </c>
    </row>
    <row r="34" spans="1:5" ht="12" customHeight="1" x14ac:dyDescent="0.2">
      <c r="A34" s="7" t="str">
        <f>'Pregnant Women Participating'!A34</f>
        <v>Eastern Cherokee, NC</v>
      </c>
      <c r="B34" s="4">
        <v>118</v>
      </c>
      <c r="C34" s="4">
        <v>113</v>
      </c>
      <c r="D34" s="4">
        <v>111</v>
      </c>
      <c r="E34" s="13">
        <f t="shared" si="1"/>
        <v>114</v>
      </c>
    </row>
    <row r="35" spans="1:5" s="17" customFormat="1" ht="24.75" customHeight="1" x14ac:dyDescent="0.2">
      <c r="A35" s="14" t="str">
        <f>'Pregnant Women Participating'!A35</f>
        <v>Southeast Region</v>
      </c>
      <c r="B35" s="15">
        <v>326110</v>
      </c>
      <c r="C35" s="15">
        <v>315273</v>
      </c>
      <c r="D35" s="15">
        <v>306354</v>
      </c>
      <c r="E35" s="16">
        <f t="shared" si="1"/>
        <v>315912.33333333331</v>
      </c>
    </row>
    <row r="36" spans="1:5" ht="12" customHeight="1" x14ac:dyDescent="0.2">
      <c r="A36" s="7" t="str">
        <f>'Pregnant Women Participating'!A36</f>
        <v>Illinois</v>
      </c>
      <c r="B36" s="4">
        <v>39690</v>
      </c>
      <c r="C36" s="4">
        <v>38172</v>
      </c>
      <c r="D36" s="4">
        <v>37182</v>
      </c>
      <c r="E36" s="13">
        <f t="shared" si="1"/>
        <v>38348</v>
      </c>
    </row>
    <row r="37" spans="1:5" ht="12" customHeight="1" x14ac:dyDescent="0.2">
      <c r="A37" s="7" t="str">
        <f>'Pregnant Women Participating'!A37</f>
        <v>Indiana</v>
      </c>
      <c r="B37" s="4">
        <v>34313</v>
      </c>
      <c r="C37" s="4">
        <v>33073</v>
      </c>
      <c r="D37" s="4">
        <v>32618</v>
      </c>
      <c r="E37" s="13">
        <f t="shared" si="1"/>
        <v>33334.666666666664</v>
      </c>
    </row>
    <row r="38" spans="1:5" ht="12" customHeight="1" x14ac:dyDescent="0.2">
      <c r="A38" s="7" t="str">
        <f>'Pregnant Women Participating'!A38</f>
        <v>Iowa</v>
      </c>
      <c r="B38" s="4">
        <v>12295</v>
      </c>
      <c r="C38" s="4">
        <v>12048</v>
      </c>
      <c r="D38" s="4">
        <v>11832</v>
      </c>
      <c r="E38" s="13">
        <f t="shared" si="1"/>
        <v>12058.333333333334</v>
      </c>
    </row>
    <row r="39" spans="1:5" ht="12" customHeight="1" x14ac:dyDescent="0.2">
      <c r="A39" s="7" t="str">
        <f>'Pregnant Women Participating'!A39</f>
        <v>Michigan</v>
      </c>
      <c r="B39" s="4">
        <v>39288</v>
      </c>
      <c r="C39" s="4">
        <v>38258</v>
      </c>
      <c r="D39" s="4">
        <v>37385</v>
      </c>
      <c r="E39" s="13">
        <f t="shared" si="1"/>
        <v>38310.333333333336</v>
      </c>
    </row>
    <row r="40" spans="1:5" ht="12" customHeight="1" x14ac:dyDescent="0.2">
      <c r="A40" s="7" t="str">
        <f>'Pregnant Women Participating'!A40</f>
        <v>Minnesota</v>
      </c>
      <c r="B40" s="4">
        <v>23104</v>
      </c>
      <c r="C40" s="4">
        <v>22394</v>
      </c>
      <c r="D40" s="4">
        <v>22073</v>
      </c>
      <c r="E40" s="13">
        <f t="shared" si="1"/>
        <v>22523.666666666668</v>
      </c>
    </row>
    <row r="41" spans="1:5" ht="12" customHeight="1" x14ac:dyDescent="0.2">
      <c r="A41" s="7" t="str">
        <f>'Pregnant Women Participating'!A41</f>
        <v>Ohio</v>
      </c>
      <c r="B41" s="4">
        <v>42191</v>
      </c>
      <c r="C41" s="4">
        <v>40910</v>
      </c>
      <c r="D41" s="4">
        <v>39982</v>
      </c>
      <c r="E41" s="13">
        <f t="shared" si="1"/>
        <v>41027.666666666664</v>
      </c>
    </row>
    <row r="42" spans="1:5" ht="12" customHeight="1" x14ac:dyDescent="0.2">
      <c r="A42" s="7" t="str">
        <f>'Pregnant Women Participating'!A42</f>
        <v>Wisconsin</v>
      </c>
      <c r="B42" s="4">
        <v>19500</v>
      </c>
      <c r="C42" s="4">
        <v>19071</v>
      </c>
      <c r="D42" s="4">
        <v>18742</v>
      </c>
      <c r="E42" s="13">
        <f t="shared" si="1"/>
        <v>19104.333333333332</v>
      </c>
    </row>
    <row r="43" spans="1:5" s="17" customFormat="1" ht="24.75" customHeight="1" x14ac:dyDescent="0.2">
      <c r="A43" s="14" t="str">
        <f>'Pregnant Women Participating'!A43</f>
        <v>Midwest Region</v>
      </c>
      <c r="B43" s="15">
        <v>210381</v>
      </c>
      <c r="C43" s="15">
        <v>203926</v>
      </c>
      <c r="D43" s="15">
        <v>199814</v>
      </c>
      <c r="E43" s="16">
        <f t="shared" si="1"/>
        <v>204707</v>
      </c>
    </row>
    <row r="44" spans="1:5" ht="12" customHeight="1" x14ac:dyDescent="0.2">
      <c r="A44" s="7" t="str">
        <f>'Pregnant Women Participating'!A44</f>
        <v>Arizona</v>
      </c>
      <c r="B44" s="4">
        <v>29973</v>
      </c>
      <c r="C44" s="4">
        <v>29226</v>
      </c>
      <c r="D44" s="4">
        <v>29141</v>
      </c>
      <c r="E44" s="13">
        <f t="shared" si="1"/>
        <v>29446.666666666668</v>
      </c>
    </row>
    <row r="45" spans="1:5" ht="12" customHeight="1" x14ac:dyDescent="0.2">
      <c r="A45" s="7" t="str">
        <f>'Pregnant Women Participating'!A45</f>
        <v>Arkansas</v>
      </c>
      <c r="B45" s="4">
        <v>15693</v>
      </c>
      <c r="C45" s="4">
        <v>14489</v>
      </c>
      <c r="D45" s="4">
        <v>13888</v>
      </c>
      <c r="E45" s="13">
        <f t="shared" si="1"/>
        <v>14690</v>
      </c>
    </row>
    <row r="46" spans="1:5" ht="12" customHeight="1" x14ac:dyDescent="0.2">
      <c r="A46" s="7" t="str">
        <f>'Pregnant Women Participating'!A46</f>
        <v>Louisiana</v>
      </c>
      <c r="B46" s="4">
        <v>26334</v>
      </c>
      <c r="C46" s="4">
        <v>25460</v>
      </c>
      <c r="D46" s="4">
        <v>24910</v>
      </c>
      <c r="E46" s="13">
        <f t="shared" si="1"/>
        <v>25568</v>
      </c>
    </row>
    <row r="47" spans="1:5" ht="12" customHeight="1" x14ac:dyDescent="0.2">
      <c r="A47" s="7" t="str">
        <f>'Pregnant Women Participating'!A47</f>
        <v>New Mexico</v>
      </c>
      <c r="B47" s="4">
        <v>11043</v>
      </c>
      <c r="C47" s="4">
        <v>10098</v>
      </c>
      <c r="D47" s="4">
        <v>9902</v>
      </c>
      <c r="E47" s="13">
        <f t="shared" si="1"/>
        <v>10347.666666666666</v>
      </c>
    </row>
    <row r="48" spans="1:5" ht="12" customHeight="1" x14ac:dyDescent="0.2">
      <c r="A48" s="7" t="str">
        <f>'Pregnant Women Participating'!A48</f>
        <v>Oklahoma</v>
      </c>
      <c r="B48" s="4">
        <v>18257</v>
      </c>
      <c r="C48" s="4">
        <v>17422</v>
      </c>
      <c r="D48" s="4">
        <v>17628</v>
      </c>
      <c r="E48" s="13">
        <f t="shared" si="1"/>
        <v>17769</v>
      </c>
    </row>
    <row r="49" spans="1:5" ht="12" customHeight="1" x14ac:dyDescent="0.2">
      <c r="A49" s="7" t="str">
        <f>'Pregnant Women Participating'!A49</f>
        <v>Texas</v>
      </c>
      <c r="B49" s="4">
        <v>209314</v>
      </c>
      <c r="C49" s="4">
        <v>202900</v>
      </c>
      <c r="D49" s="4">
        <v>198884</v>
      </c>
      <c r="E49" s="13">
        <f t="shared" si="1"/>
        <v>203699.33333333334</v>
      </c>
    </row>
    <row r="50" spans="1:5" ht="12" customHeight="1" x14ac:dyDescent="0.2">
      <c r="A50" s="7" t="str">
        <f>'Pregnant Women Participating'!A50</f>
        <v>Utah</v>
      </c>
      <c r="B50" s="4">
        <v>10408</v>
      </c>
      <c r="C50" s="4">
        <v>10199</v>
      </c>
      <c r="D50" s="4">
        <v>10003</v>
      </c>
      <c r="E50" s="13">
        <f t="shared" si="1"/>
        <v>10203.333333333334</v>
      </c>
    </row>
    <row r="51" spans="1:5" ht="12" customHeight="1" x14ac:dyDescent="0.2">
      <c r="A51" s="7" t="str">
        <f>'Pregnant Women Participating'!A51</f>
        <v>Inter-Tribal Council, AZ</v>
      </c>
      <c r="B51" s="4">
        <v>1175</v>
      </c>
      <c r="C51" s="4">
        <v>1148</v>
      </c>
      <c r="D51" s="4">
        <v>1139</v>
      </c>
      <c r="E51" s="13">
        <f t="shared" si="1"/>
        <v>1154</v>
      </c>
    </row>
    <row r="52" spans="1:5" ht="12" customHeight="1" x14ac:dyDescent="0.2">
      <c r="A52" s="7" t="str">
        <f>'Pregnant Women Participating'!A52</f>
        <v>Navajo Nation, AZ</v>
      </c>
      <c r="B52" s="4">
        <v>833</v>
      </c>
      <c r="C52" s="4">
        <v>776</v>
      </c>
      <c r="D52" s="4">
        <v>1014</v>
      </c>
      <c r="E52" s="13">
        <f t="shared" si="1"/>
        <v>874.33333333333337</v>
      </c>
    </row>
    <row r="53" spans="1:5" ht="12" customHeight="1" x14ac:dyDescent="0.2">
      <c r="A53" s="7" t="str">
        <f>'Pregnant Women Participating'!A53</f>
        <v>Acoma, Canoncito &amp; Laguna, NM</v>
      </c>
      <c r="B53" s="4">
        <v>54</v>
      </c>
      <c r="C53" s="4">
        <v>55</v>
      </c>
      <c r="D53" s="4">
        <v>55</v>
      </c>
      <c r="E53" s="13">
        <f t="shared" si="1"/>
        <v>54.666666666666664</v>
      </c>
    </row>
    <row r="54" spans="1:5" ht="12" customHeight="1" x14ac:dyDescent="0.2">
      <c r="A54" s="7" t="str">
        <f>'Pregnant Women Participating'!A54</f>
        <v>Eight Northern Pueblos, NM</v>
      </c>
      <c r="B54" s="4">
        <v>67</v>
      </c>
      <c r="C54" s="4">
        <v>65</v>
      </c>
      <c r="D54" s="4">
        <v>65</v>
      </c>
      <c r="E54" s="13">
        <f t="shared" si="1"/>
        <v>65.666666666666671</v>
      </c>
    </row>
    <row r="55" spans="1:5" ht="12" customHeight="1" x14ac:dyDescent="0.2">
      <c r="A55" s="7" t="str">
        <f>'Pregnant Women Participating'!A55</f>
        <v>Five Sandoval Pueblos, NM</v>
      </c>
      <c r="B55" s="4">
        <v>41</v>
      </c>
      <c r="C55" s="4">
        <v>38</v>
      </c>
      <c r="D55" s="4">
        <v>31</v>
      </c>
      <c r="E55" s="13">
        <f t="shared" si="1"/>
        <v>36.666666666666664</v>
      </c>
    </row>
    <row r="56" spans="1:5" ht="12" customHeight="1" x14ac:dyDescent="0.2">
      <c r="A56" s="7" t="str">
        <f>'Pregnant Women Participating'!A56</f>
        <v>Isleta Pueblo, NM</v>
      </c>
      <c r="B56" s="4">
        <v>182</v>
      </c>
      <c r="C56" s="4">
        <v>169</v>
      </c>
      <c r="D56" s="4">
        <v>166</v>
      </c>
      <c r="E56" s="13">
        <f t="shared" si="1"/>
        <v>172.33333333333334</v>
      </c>
    </row>
    <row r="57" spans="1:5" ht="12" customHeight="1" x14ac:dyDescent="0.2">
      <c r="A57" s="7" t="str">
        <f>'Pregnant Women Participating'!A57</f>
        <v>San Felipe Pueblo, NM</v>
      </c>
      <c r="B57" s="4">
        <v>42</v>
      </c>
      <c r="C57" s="4">
        <v>44</v>
      </c>
      <c r="D57" s="4">
        <v>44</v>
      </c>
      <c r="E57" s="13">
        <f t="shared" si="1"/>
        <v>43.333333333333336</v>
      </c>
    </row>
    <row r="58" spans="1:5" ht="12" customHeight="1" x14ac:dyDescent="0.2">
      <c r="A58" s="7" t="str">
        <f>'Pregnant Women Participating'!A58</f>
        <v>Santo Domingo Tribe, NM</v>
      </c>
      <c r="B58" s="4">
        <v>22</v>
      </c>
      <c r="C58" s="4">
        <v>21</v>
      </c>
      <c r="D58" s="4">
        <v>15</v>
      </c>
      <c r="E58" s="13">
        <f t="shared" si="1"/>
        <v>19.333333333333332</v>
      </c>
    </row>
    <row r="59" spans="1:5" ht="12" customHeight="1" x14ac:dyDescent="0.2">
      <c r="A59" s="7" t="str">
        <f>'Pregnant Women Participating'!A59</f>
        <v>Zuni Pueblo, NM</v>
      </c>
      <c r="B59" s="4">
        <v>107</v>
      </c>
      <c r="C59" s="4">
        <v>102</v>
      </c>
      <c r="D59" s="4">
        <v>101</v>
      </c>
      <c r="E59" s="13">
        <f t="shared" si="1"/>
        <v>103.33333333333333</v>
      </c>
    </row>
    <row r="60" spans="1:5" ht="12" customHeight="1" x14ac:dyDescent="0.2">
      <c r="A60" s="7" t="str">
        <f>'Pregnant Women Participating'!A60</f>
        <v>Cherokee Nation, OK</v>
      </c>
      <c r="B60" s="4">
        <v>1270</v>
      </c>
      <c r="C60" s="4">
        <v>1220</v>
      </c>
      <c r="D60" s="4">
        <v>1237</v>
      </c>
      <c r="E60" s="13">
        <f t="shared" si="1"/>
        <v>1242.3333333333333</v>
      </c>
    </row>
    <row r="61" spans="1:5" ht="12" customHeight="1" x14ac:dyDescent="0.2">
      <c r="A61" s="7" t="str">
        <f>'Pregnant Women Participating'!A61</f>
        <v>Chickasaw Nation, OK</v>
      </c>
      <c r="B61" s="4">
        <v>813</v>
      </c>
      <c r="C61" s="4">
        <v>793</v>
      </c>
      <c r="D61" s="4">
        <v>790</v>
      </c>
      <c r="E61" s="13">
        <f t="shared" si="1"/>
        <v>798.66666666666663</v>
      </c>
    </row>
    <row r="62" spans="1:5" ht="12" customHeight="1" x14ac:dyDescent="0.2">
      <c r="A62" s="7" t="str">
        <f>'Pregnant Women Participating'!A62</f>
        <v>Choctaw Nation, OK</v>
      </c>
      <c r="B62" s="4">
        <v>959</v>
      </c>
      <c r="C62" s="4">
        <v>957</v>
      </c>
      <c r="D62" s="4">
        <v>952</v>
      </c>
      <c r="E62" s="13">
        <f t="shared" si="1"/>
        <v>956</v>
      </c>
    </row>
    <row r="63" spans="1:5" ht="12" customHeight="1" x14ac:dyDescent="0.2">
      <c r="A63" s="7" t="str">
        <f>'Pregnant Women Participating'!A63</f>
        <v>Citizen Potawatomi Nation, OK</v>
      </c>
      <c r="B63" s="4">
        <v>266</v>
      </c>
      <c r="C63" s="4">
        <v>257</v>
      </c>
      <c r="D63" s="4">
        <v>248</v>
      </c>
      <c r="E63" s="13">
        <f t="shared" si="1"/>
        <v>257</v>
      </c>
    </row>
    <row r="64" spans="1:5" ht="12" customHeight="1" x14ac:dyDescent="0.2">
      <c r="A64" s="7" t="str">
        <f>'Pregnant Women Participating'!A64</f>
        <v>Inter-Tribal Council, OK</v>
      </c>
      <c r="B64" s="4">
        <v>121</v>
      </c>
      <c r="C64" s="4">
        <v>119</v>
      </c>
      <c r="D64" s="4">
        <v>128</v>
      </c>
      <c r="E64" s="13">
        <f t="shared" si="1"/>
        <v>122.66666666666667</v>
      </c>
    </row>
    <row r="65" spans="1:5" ht="12" customHeight="1" x14ac:dyDescent="0.2">
      <c r="A65" s="7" t="str">
        <f>'Pregnant Women Participating'!A65</f>
        <v>Muscogee Creek Nation, OK</v>
      </c>
      <c r="B65" s="4">
        <v>382</v>
      </c>
      <c r="C65" s="4">
        <v>382</v>
      </c>
      <c r="D65" s="4">
        <v>366</v>
      </c>
      <c r="E65" s="13">
        <f t="shared" si="1"/>
        <v>376.66666666666669</v>
      </c>
    </row>
    <row r="66" spans="1:5" ht="12" customHeight="1" x14ac:dyDescent="0.2">
      <c r="A66" s="7" t="str">
        <f>'Pregnant Women Participating'!A66</f>
        <v>Osage Tribal Council, OK</v>
      </c>
      <c r="B66" s="4">
        <v>471</v>
      </c>
      <c r="C66" s="4">
        <v>468</v>
      </c>
      <c r="D66" s="4">
        <v>474</v>
      </c>
      <c r="E66" s="13">
        <f t="shared" si="1"/>
        <v>471</v>
      </c>
    </row>
    <row r="67" spans="1:5" ht="12" customHeight="1" x14ac:dyDescent="0.2">
      <c r="A67" s="7" t="str">
        <f>'Pregnant Women Participating'!A67</f>
        <v>Otoe-Missouria Tribe, OK</v>
      </c>
      <c r="B67" s="4">
        <v>100</v>
      </c>
      <c r="C67" s="4">
        <v>88</v>
      </c>
      <c r="D67" s="4">
        <v>89</v>
      </c>
      <c r="E67" s="13">
        <f t="shared" si="1"/>
        <v>92.333333333333329</v>
      </c>
    </row>
    <row r="68" spans="1:5" ht="12" customHeight="1" x14ac:dyDescent="0.2">
      <c r="A68" s="7" t="str">
        <f>'Pregnant Women Participating'!A68</f>
        <v>Wichita, Caddo &amp; Delaware (WCD), OK</v>
      </c>
      <c r="B68" s="4">
        <v>815</v>
      </c>
      <c r="C68" s="4">
        <v>786</v>
      </c>
      <c r="D68" s="4">
        <v>778</v>
      </c>
      <c r="E68" s="13">
        <f t="shared" si="1"/>
        <v>793</v>
      </c>
    </row>
    <row r="69" spans="1:5" s="17" customFormat="1" ht="24.75" customHeight="1" x14ac:dyDescent="0.2">
      <c r="A69" s="14" t="str">
        <f>'Pregnant Women Participating'!A69</f>
        <v>Southwest Region</v>
      </c>
      <c r="B69" s="15">
        <v>328742</v>
      </c>
      <c r="C69" s="15">
        <v>317282</v>
      </c>
      <c r="D69" s="15">
        <v>312048</v>
      </c>
      <c r="E69" s="16">
        <f t="shared" si="1"/>
        <v>319357.33333333331</v>
      </c>
    </row>
    <row r="70" spans="1:5" ht="12" customHeight="1" x14ac:dyDescent="0.2">
      <c r="A70" s="7" t="str">
        <f>'Pregnant Women Participating'!A70</f>
        <v>Colorado</v>
      </c>
      <c r="B70" s="13">
        <v>21949</v>
      </c>
      <c r="C70" s="4">
        <v>21472</v>
      </c>
      <c r="D70" s="4">
        <v>21153</v>
      </c>
      <c r="E70" s="13">
        <f t="shared" si="1"/>
        <v>21524.666666666668</v>
      </c>
    </row>
    <row r="71" spans="1:5" ht="12" customHeight="1" x14ac:dyDescent="0.2">
      <c r="A71" s="7" t="str">
        <f>'Pregnant Women Participating'!A71</f>
        <v>Kansas</v>
      </c>
      <c r="B71" s="13">
        <v>11157</v>
      </c>
      <c r="C71" s="4">
        <v>10580</v>
      </c>
      <c r="D71" s="4">
        <v>10426</v>
      </c>
      <c r="E71" s="13">
        <f t="shared" si="1"/>
        <v>10721</v>
      </c>
    </row>
    <row r="72" spans="1:5" ht="12" customHeight="1" x14ac:dyDescent="0.2">
      <c r="A72" s="7" t="str">
        <f>'Pregnant Women Participating'!A72</f>
        <v>Missouri</v>
      </c>
      <c r="B72" s="13">
        <v>23458</v>
      </c>
      <c r="C72" s="4">
        <v>22474</v>
      </c>
      <c r="D72" s="4">
        <v>21652</v>
      </c>
      <c r="E72" s="13">
        <f t="shared" si="1"/>
        <v>22528</v>
      </c>
    </row>
    <row r="73" spans="1:5" ht="12" customHeight="1" x14ac:dyDescent="0.2">
      <c r="A73" s="7" t="str">
        <f>'Pregnant Women Participating'!A73</f>
        <v>Montana</v>
      </c>
      <c r="B73" s="13">
        <v>3010</v>
      </c>
      <c r="C73" s="4">
        <v>2897</v>
      </c>
      <c r="D73" s="4">
        <v>2881</v>
      </c>
      <c r="E73" s="13">
        <f t="shared" si="1"/>
        <v>2929.3333333333335</v>
      </c>
    </row>
    <row r="74" spans="1:5" ht="12" customHeight="1" x14ac:dyDescent="0.2">
      <c r="A74" s="7" t="str">
        <f>'Pregnant Women Participating'!A74</f>
        <v>Nebraska</v>
      </c>
      <c r="B74" s="13">
        <v>7177</v>
      </c>
      <c r="C74" s="4">
        <v>7086</v>
      </c>
      <c r="D74" s="4">
        <v>6869</v>
      </c>
      <c r="E74" s="13">
        <f t="shared" si="1"/>
        <v>7044</v>
      </c>
    </row>
    <row r="75" spans="1:5" ht="12" customHeight="1" x14ac:dyDescent="0.2">
      <c r="A75" s="7" t="str">
        <f>'Pregnant Women Participating'!A75</f>
        <v>North Dakota</v>
      </c>
      <c r="B75" s="13">
        <v>2065</v>
      </c>
      <c r="C75" s="4">
        <v>2006</v>
      </c>
      <c r="D75" s="4">
        <v>1954</v>
      </c>
      <c r="E75" s="13">
        <f t="shared" si="1"/>
        <v>2008.3333333333333</v>
      </c>
    </row>
    <row r="76" spans="1:5" ht="12" customHeight="1" x14ac:dyDescent="0.2">
      <c r="A76" s="7" t="str">
        <f>'Pregnant Women Participating'!A76</f>
        <v>South Dakota</v>
      </c>
      <c r="B76" s="13">
        <v>3099</v>
      </c>
      <c r="C76" s="4">
        <v>3035</v>
      </c>
      <c r="D76" s="4">
        <v>3024</v>
      </c>
      <c r="E76" s="13">
        <f t="shared" si="1"/>
        <v>3052.6666666666665</v>
      </c>
    </row>
    <row r="77" spans="1:5" ht="12" customHeight="1" x14ac:dyDescent="0.2">
      <c r="A77" s="7" t="str">
        <f>'Pregnant Women Participating'!A77</f>
        <v>Wyoming</v>
      </c>
      <c r="B77" s="13">
        <v>1679</v>
      </c>
      <c r="C77" s="4">
        <v>1646</v>
      </c>
      <c r="D77" s="4">
        <v>1653</v>
      </c>
      <c r="E77" s="13">
        <f t="shared" si="1"/>
        <v>1659.3333333333333</v>
      </c>
    </row>
    <row r="78" spans="1:5" ht="12" customHeight="1" x14ac:dyDescent="0.2">
      <c r="A78" s="7" t="str">
        <f>'Pregnant Women Participating'!A78</f>
        <v>Ute Mountain Ute Tribe, CO</v>
      </c>
      <c r="B78" s="13">
        <v>31</v>
      </c>
      <c r="C78" s="4">
        <v>28</v>
      </c>
      <c r="D78" s="4">
        <v>28</v>
      </c>
      <c r="E78" s="13">
        <f t="shared" si="1"/>
        <v>29</v>
      </c>
    </row>
    <row r="79" spans="1:5" ht="12" customHeight="1" x14ac:dyDescent="0.2">
      <c r="A79" s="7" t="str">
        <f>'Pregnant Women Participating'!A79</f>
        <v>Omaha Sioux, NE</v>
      </c>
      <c r="B79" s="13">
        <v>36</v>
      </c>
      <c r="C79" s="4">
        <v>36</v>
      </c>
      <c r="D79" s="4">
        <v>31</v>
      </c>
      <c r="E79" s="13">
        <f t="shared" si="1"/>
        <v>34.333333333333336</v>
      </c>
    </row>
    <row r="80" spans="1:5" ht="12" customHeight="1" x14ac:dyDescent="0.2">
      <c r="A80" s="7" t="str">
        <f>'Pregnant Women Participating'!A80</f>
        <v>Santee Sioux, NE</v>
      </c>
      <c r="B80" s="13">
        <v>16</v>
      </c>
      <c r="C80" s="4">
        <v>12</v>
      </c>
      <c r="D80" s="4">
        <v>12</v>
      </c>
      <c r="E80" s="13">
        <f t="shared" si="1"/>
        <v>13.333333333333334</v>
      </c>
    </row>
    <row r="81" spans="1:5" ht="12" customHeight="1" x14ac:dyDescent="0.2">
      <c r="A81" s="7" t="str">
        <f>'Pregnant Women Participating'!A81</f>
        <v>Winnebago Tribe, NE</v>
      </c>
      <c r="B81" s="13">
        <v>23</v>
      </c>
      <c r="C81" s="4">
        <v>19</v>
      </c>
      <c r="D81" s="4">
        <v>20</v>
      </c>
      <c r="E81" s="13">
        <f t="shared" si="1"/>
        <v>20.666666666666668</v>
      </c>
    </row>
    <row r="82" spans="1:5" ht="12" customHeight="1" x14ac:dyDescent="0.2">
      <c r="A82" s="7" t="str">
        <f>'Pregnant Women Participating'!A82</f>
        <v>Standing Rock Sioux Tribe, ND</v>
      </c>
      <c r="B82" s="13">
        <v>33</v>
      </c>
      <c r="C82" s="4">
        <v>32</v>
      </c>
      <c r="D82" s="4">
        <v>29</v>
      </c>
      <c r="E82" s="13">
        <f t="shared" si="1"/>
        <v>31.333333333333332</v>
      </c>
    </row>
    <row r="83" spans="1:5" ht="12" customHeight="1" x14ac:dyDescent="0.2">
      <c r="A83" s="7" t="str">
        <f>'Pregnant Women Participating'!A83</f>
        <v>Three Affiliated Tribes, ND</v>
      </c>
      <c r="B83" s="13">
        <v>17</v>
      </c>
      <c r="C83" s="4">
        <v>16</v>
      </c>
      <c r="D83" s="4">
        <v>16</v>
      </c>
      <c r="E83" s="13">
        <f t="shared" si="1"/>
        <v>16.333333333333332</v>
      </c>
    </row>
    <row r="84" spans="1:5" ht="12" customHeight="1" x14ac:dyDescent="0.2">
      <c r="A84" s="7" t="str">
        <f>'Pregnant Women Participating'!A84</f>
        <v>Cheyenne River Sioux, SD</v>
      </c>
      <c r="B84" s="13">
        <v>87</v>
      </c>
      <c r="C84" s="4">
        <v>90</v>
      </c>
      <c r="D84" s="4">
        <v>92</v>
      </c>
      <c r="E84" s="13">
        <f t="shared" si="1"/>
        <v>89.666666666666671</v>
      </c>
    </row>
    <row r="85" spans="1:5" ht="12" customHeight="1" x14ac:dyDescent="0.2">
      <c r="A85" s="7" t="str">
        <f>'Pregnant Women Participating'!A85</f>
        <v>Rosebud Sioux, SD</v>
      </c>
      <c r="B85" s="13">
        <v>171</v>
      </c>
      <c r="C85" s="4">
        <v>169</v>
      </c>
      <c r="D85" s="4">
        <v>157</v>
      </c>
      <c r="E85" s="13">
        <f t="shared" si="1"/>
        <v>165.66666666666666</v>
      </c>
    </row>
    <row r="86" spans="1:5" ht="12" customHeight="1" x14ac:dyDescent="0.2">
      <c r="A86" s="7" t="str">
        <f>'Pregnant Women Participating'!A86</f>
        <v>Northern Arapahoe, WY</v>
      </c>
      <c r="B86" s="13">
        <v>50</v>
      </c>
      <c r="C86" s="4">
        <v>44</v>
      </c>
      <c r="D86" s="4">
        <v>41</v>
      </c>
      <c r="E86" s="13">
        <f t="shared" si="1"/>
        <v>45</v>
      </c>
    </row>
    <row r="87" spans="1:5" ht="12" customHeight="1" x14ac:dyDescent="0.2">
      <c r="A87" s="7" t="str">
        <f>'Pregnant Women Participating'!A87</f>
        <v>Shoshone Tribe, WY</v>
      </c>
      <c r="B87" s="13">
        <v>30</v>
      </c>
      <c r="C87" s="4">
        <v>18</v>
      </c>
      <c r="D87" s="4">
        <v>20</v>
      </c>
      <c r="E87" s="13">
        <f t="shared" si="1"/>
        <v>22.666666666666668</v>
      </c>
    </row>
    <row r="88" spans="1:5" s="17" customFormat="1" ht="24.75" customHeight="1" x14ac:dyDescent="0.2">
      <c r="A88" s="14" t="str">
        <f>'Pregnant Women Participating'!A88</f>
        <v>Mountain Plains</v>
      </c>
      <c r="B88" s="15">
        <v>74088</v>
      </c>
      <c r="C88" s="15">
        <v>71660</v>
      </c>
      <c r="D88" s="15">
        <v>70058</v>
      </c>
      <c r="E88" s="16">
        <f t="shared" si="1"/>
        <v>71935.333333333328</v>
      </c>
    </row>
    <row r="89" spans="1:5" ht="12" customHeight="1" x14ac:dyDescent="0.2">
      <c r="A89" s="8" t="str">
        <f>'Pregnant Women Participating'!A89</f>
        <v>Alaska</v>
      </c>
      <c r="B89" s="13">
        <v>2939</v>
      </c>
      <c r="C89" s="4">
        <v>2916</v>
      </c>
      <c r="D89" s="4">
        <v>2858</v>
      </c>
      <c r="E89" s="13">
        <f t="shared" si="1"/>
        <v>2904.3333333333335</v>
      </c>
    </row>
    <row r="90" spans="1:5" ht="12" customHeight="1" x14ac:dyDescent="0.2">
      <c r="A90" s="8" t="str">
        <f>'Pregnant Women Participating'!A90</f>
        <v>American Samoa</v>
      </c>
      <c r="B90" s="13">
        <v>735</v>
      </c>
      <c r="C90" s="4">
        <v>715</v>
      </c>
      <c r="D90" s="4">
        <v>726</v>
      </c>
      <c r="E90" s="13">
        <f t="shared" si="1"/>
        <v>725.33333333333337</v>
      </c>
    </row>
    <row r="91" spans="1:5" ht="12" customHeight="1" x14ac:dyDescent="0.2">
      <c r="A91" s="8" t="str">
        <f>'Pregnant Women Participating'!A91</f>
        <v>California</v>
      </c>
      <c r="B91" s="13">
        <v>207670</v>
      </c>
      <c r="C91" s="4">
        <v>200887</v>
      </c>
      <c r="D91" s="4">
        <v>199287</v>
      </c>
      <c r="E91" s="13">
        <f t="shared" si="1"/>
        <v>202614.66666666666</v>
      </c>
    </row>
    <row r="92" spans="1:5" ht="12" customHeight="1" x14ac:dyDescent="0.2">
      <c r="A92" s="8" t="str">
        <f>'Pregnant Women Participating'!A92</f>
        <v>Guam</v>
      </c>
      <c r="B92" s="13">
        <v>1181</v>
      </c>
      <c r="C92" s="4">
        <v>1107</v>
      </c>
      <c r="D92" s="4">
        <v>1061</v>
      </c>
      <c r="E92" s="13">
        <f t="shared" si="1"/>
        <v>1116.3333333333333</v>
      </c>
    </row>
    <row r="93" spans="1:5" ht="12" customHeight="1" x14ac:dyDescent="0.2">
      <c r="A93" s="8" t="str">
        <f>'Pregnant Women Participating'!A93</f>
        <v>Hawaii</v>
      </c>
      <c r="B93" s="13">
        <v>5526</v>
      </c>
      <c r="C93" s="4">
        <v>5302</v>
      </c>
      <c r="D93" s="4">
        <v>5215</v>
      </c>
      <c r="E93" s="13">
        <f t="shared" si="1"/>
        <v>5347.666666666667</v>
      </c>
    </row>
    <row r="94" spans="1:5" ht="12" customHeight="1" x14ac:dyDescent="0.2">
      <c r="A94" s="8" t="str">
        <f>'Pregnant Women Participating'!A94</f>
        <v>Idaho</v>
      </c>
      <c r="B94" s="13">
        <v>7096</v>
      </c>
      <c r="C94" s="4">
        <v>6857</v>
      </c>
      <c r="D94" s="4">
        <v>6754</v>
      </c>
      <c r="E94" s="13">
        <f t="shared" si="1"/>
        <v>6902.333333333333</v>
      </c>
    </row>
    <row r="95" spans="1:5" ht="12" customHeight="1" x14ac:dyDescent="0.2">
      <c r="A95" s="8" t="str">
        <f>'Pregnant Women Participating'!A95</f>
        <v>Nevada</v>
      </c>
      <c r="B95" s="13">
        <v>10851</v>
      </c>
      <c r="C95" s="4">
        <v>10287</v>
      </c>
      <c r="D95" s="4">
        <v>10107</v>
      </c>
      <c r="E95" s="13">
        <f t="shared" si="1"/>
        <v>10415</v>
      </c>
    </row>
    <row r="96" spans="1:5" ht="12" customHeight="1" x14ac:dyDescent="0.2">
      <c r="A96" s="8" t="str">
        <f>'Pregnant Women Participating'!A96</f>
        <v>Oregon</v>
      </c>
      <c r="B96" s="13">
        <v>18473</v>
      </c>
      <c r="C96" s="4">
        <v>17952</v>
      </c>
      <c r="D96" s="4">
        <v>17759</v>
      </c>
      <c r="E96" s="13">
        <f t="shared" si="1"/>
        <v>18061.333333333332</v>
      </c>
    </row>
    <row r="97" spans="1:5" ht="12" customHeight="1" x14ac:dyDescent="0.2">
      <c r="A97" s="8" t="str">
        <f>'Pregnant Women Participating'!A97</f>
        <v>Washington</v>
      </c>
      <c r="B97" s="13">
        <v>30629</v>
      </c>
      <c r="C97" s="4">
        <v>29573</v>
      </c>
      <c r="D97" s="4">
        <v>29366</v>
      </c>
      <c r="E97" s="13">
        <f t="shared" si="1"/>
        <v>29856</v>
      </c>
    </row>
    <row r="98" spans="1:5" ht="12" customHeight="1" x14ac:dyDescent="0.2">
      <c r="A98" s="8" t="str">
        <f>'Pregnant Women Participating'!A98</f>
        <v>Northern Marianas</v>
      </c>
      <c r="B98" s="13">
        <v>546</v>
      </c>
      <c r="C98" s="4">
        <v>533</v>
      </c>
      <c r="D98" s="4">
        <v>526</v>
      </c>
      <c r="E98" s="13">
        <f t="shared" si="1"/>
        <v>535</v>
      </c>
    </row>
    <row r="99" spans="1:5" ht="12" customHeight="1" x14ac:dyDescent="0.2">
      <c r="A99" s="8" t="str">
        <f>'Pregnant Women Participating'!A99</f>
        <v>Inter-Tribal Council, NV</v>
      </c>
      <c r="B99" s="13">
        <v>87</v>
      </c>
      <c r="C99" s="4">
        <v>76</v>
      </c>
      <c r="D99" s="4">
        <v>79</v>
      </c>
      <c r="E99" s="13">
        <f t="shared" si="1"/>
        <v>80.666666666666671</v>
      </c>
    </row>
    <row r="100" spans="1:5" s="17" customFormat="1" ht="24.75" customHeight="1" x14ac:dyDescent="0.2">
      <c r="A100" s="14" t="str">
        <f>'Pregnant Women Participating'!A100</f>
        <v>Western Region</v>
      </c>
      <c r="B100" s="15">
        <v>285733</v>
      </c>
      <c r="C100" s="15">
        <v>276205</v>
      </c>
      <c r="D100" s="15">
        <v>273738</v>
      </c>
      <c r="E100" s="16">
        <f t="shared" si="1"/>
        <v>278558.66666666669</v>
      </c>
    </row>
    <row r="101" spans="1:5" s="31" customFormat="1" ht="16.5" customHeight="1" thickBot="1" x14ac:dyDescent="0.25">
      <c r="A101" s="28" t="str">
        <f>'Pregnant Women Participating'!A101</f>
        <v>TOTAL</v>
      </c>
      <c r="B101" s="29">
        <v>1530220</v>
      </c>
      <c r="C101" s="30">
        <v>1481488</v>
      </c>
      <c r="D101" s="30">
        <v>1454301</v>
      </c>
      <c r="E101" s="29">
        <f t="shared" si="1"/>
        <v>1488669.6666666667</v>
      </c>
    </row>
    <row r="102" spans="1:5" ht="12.75" customHeight="1" thickTop="1" x14ac:dyDescent="0.2">
      <c r="A102" s="9"/>
    </row>
    <row r="103" spans="1:5" x14ac:dyDescent="0.2">
      <c r="A103" s="9"/>
    </row>
    <row r="104" spans="1:5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4"/>
  <sheetViews>
    <sheetView workbookViewId="0"/>
  </sheetViews>
  <sheetFormatPr defaultColWidth="9.140625" defaultRowHeight="12" x14ac:dyDescent="0.2"/>
  <cols>
    <col min="1" max="1" width="34.7109375" style="48" customWidth="1"/>
    <col min="2" max="4" width="11.7109375" style="48" customWidth="1"/>
    <col min="5" max="5" width="13.7109375" style="48" customWidth="1"/>
    <col min="6" max="16384" width="9.140625" style="48"/>
  </cols>
  <sheetData>
    <row r="1" spans="1:5" ht="12" customHeight="1" x14ac:dyDescent="0.2">
      <c r="A1" s="46" t="s">
        <v>31</v>
      </c>
      <c r="B1" s="47"/>
      <c r="C1" s="47"/>
      <c r="D1" s="47"/>
    </row>
    <row r="2" spans="1:5" ht="12" customHeight="1" x14ac:dyDescent="0.2">
      <c r="A2" s="46" t="str">
        <f>'Pregnant Women Participating'!A2</f>
        <v>FISCAL YEAR 2026</v>
      </c>
      <c r="B2" s="47"/>
      <c r="C2" s="47"/>
      <c r="D2" s="47"/>
    </row>
    <row r="3" spans="1:5" ht="12" customHeight="1" x14ac:dyDescent="0.2">
      <c r="A3" s="49" t="str">
        <f>'Pregnant Women Participating'!A3</f>
        <v>Data as of March 13, 2026</v>
      </c>
      <c r="B3" s="47"/>
      <c r="C3" s="47"/>
      <c r="D3" s="47"/>
    </row>
    <row r="4" spans="1:5" ht="12" customHeight="1" x14ac:dyDescent="0.2">
      <c r="A4" s="47"/>
      <c r="B4" s="47"/>
      <c r="C4" s="47"/>
      <c r="D4" s="47"/>
    </row>
    <row r="5" spans="1:5" ht="24" customHeight="1" x14ac:dyDescent="0.2">
      <c r="A5" s="50" t="s">
        <v>0</v>
      </c>
      <c r="B5" s="51">
        <f>DATE(RIGHT(A2,4)-1,10,1)</f>
        <v>45931</v>
      </c>
      <c r="C5" s="52">
        <f>DATE(RIGHT(A2,4)-1,11,1)</f>
        <v>45962</v>
      </c>
      <c r="D5" s="52">
        <f>DATE(RIGHT(A2,4)-1,12,1)</f>
        <v>45992</v>
      </c>
      <c r="E5" s="53" t="s">
        <v>12</v>
      </c>
    </row>
    <row r="6" spans="1:5" ht="12" customHeight="1" x14ac:dyDescent="0.2">
      <c r="A6" s="54" t="str">
        <f>'Pregnant Women Participating'!A6</f>
        <v>Connecticut</v>
      </c>
      <c r="B6" s="55">
        <v>1877</v>
      </c>
      <c r="C6" s="56">
        <v>1811</v>
      </c>
      <c r="D6" s="57">
        <v>1761</v>
      </c>
      <c r="E6" s="55">
        <f t="shared" ref="E6:E101" si="0">IF(SUM(B6:D6)&gt;0,AVERAGE(B6:D6),"0")</f>
        <v>1816.3333333333333</v>
      </c>
    </row>
    <row r="7" spans="1:5" ht="12" customHeight="1" x14ac:dyDescent="0.2">
      <c r="A7" s="54" t="str">
        <f>'Pregnant Women Participating'!A7</f>
        <v>Maine</v>
      </c>
      <c r="B7" s="55">
        <v>1017</v>
      </c>
      <c r="C7" s="56">
        <v>964</v>
      </c>
      <c r="D7" s="57">
        <v>968</v>
      </c>
      <c r="E7" s="55">
        <f t="shared" si="0"/>
        <v>983</v>
      </c>
    </row>
    <row r="8" spans="1:5" ht="12" customHeight="1" x14ac:dyDescent="0.2">
      <c r="A8" s="54" t="str">
        <f>'Pregnant Women Participating'!A8</f>
        <v>Massachusetts</v>
      </c>
      <c r="B8" s="55">
        <v>4150</v>
      </c>
      <c r="C8" s="56">
        <v>4094</v>
      </c>
      <c r="D8" s="57">
        <v>4034</v>
      </c>
      <c r="E8" s="55">
        <f t="shared" si="0"/>
        <v>4092.6666666666665</v>
      </c>
    </row>
    <row r="9" spans="1:5" ht="12" customHeight="1" x14ac:dyDescent="0.2">
      <c r="A9" s="54" t="str">
        <f>'Pregnant Women Participating'!A9</f>
        <v>New Hampshire</v>
      </c>
      <c r="B9" s="55">
        <v>657</v>
      </c>
      <c r="C9" s="56">
        <v>615</v>
      </c>
      <c r="D9" s="57">
        <v>611</v>
      </c>
      <c r="E9" s="55">
        <f t="shared" si="0"/>
        <v>627.66666666666663</v>
      </c>
    </row>
    <row r="10" spans="1:5" ht="12" customHeight="1" x14ac:dyDescent="0.2">
      <c r="A10" s="54" t="str">
        <f>'Pregnant Women Participating'!A10</f>
        <v>New York</v>
      </c>
      <c r="B10" s="55">
        <v>14788</v>
      </c>
      <c r="C10" s="56">
        <v>14495</v>
      </c>
      <c r="D10" s="57">
        <v>14492</v>
      </c>
      <c r="E10" s="55">
        <f t="shared" si="0"/>
        <v>14591.666666666666</v>
      </c>
    </row>
    <row r="11" spans="1:5" ht="12" customHeight="1" x14ac:dyDescent="0.2">
      <c r="A11" s="54" t="str">
        <f>'Pregnant Women Participating'!A11</f>
        <v>Rhode Island</v>
      </c>
      <c r="B11" s="55">
        <v>550</v>
      </c>
      <c r="C11" s="56">
        <v>522</v>
      </c>
      <c r="D11" s="57">
        <v>523</v>
      </c>
      <c r="E11" s="55">
        <f t="shared" si="0"/>
        <v>531.66666666666663</v>
      </c>
    </row>
    <row r="12" spans="1:5" ht="12" customHeight="1" x14ac:dyDescent="0.2">
      <c r="A12" s="54" t="str">
        <f>'Pregnant Women Participating'!A12</f>
        <v>Vermont</v>
      </c>
      <c r="B12" s="55">
        <v>663</v>
      </c>
      <c r="C12" s="56">
        <v>681</v>
      </c>
      <c r="D12" s="57">
        <v>690</v>
      </c>
      <c r="E12" s="55">
        <f t="shared" si="0"/>
        <v>678</v>
      </c>
    </row>
    <row r="13" spans="1:5" ht="12" customHeight="1" x14ac:dyDescent="0.2">
      <c r="A13" s="54" t="str">
        <f>'Pregnant Women Participating'!A13</f>
        <v>Virgin Islands</v>
      </c>
      <c r="B13" s="55">
        <v>59</v>
      </c>
      <c r="C13" s="56">
        <v>56</v>
      </c>
      <c r="D13" s="57">
        <v>52</v>
      </c>
      <c r="E13" s="55">
        <f t="shared" si="0"/>
        <v>55.666666666666664</v>
      </c>
    </row>
    <row r="14" spans="1:5" ht="12" customHeight="1" x14ac:dyDescent="0.2">
      <c r="A14" s="54" t="str">
        <f>'Pregnant Women Participating'!A14</f>
        <v>Pleasant Point, ME</v>
      </c>
      <c r="B14" s="55">
        <v>2</v>
      </c>
      <c r="C14" s="56">
        <v>1</v>
      </c>
      <c r="D14" s="57">
        <v>1</v>
      </c>
      <c r="E14" s="55">
        <f t="shared" si="0"/>
        <v>1.3333333333333333</v>
      </c>
    </row>
    <row r="15" spans="1:5" s="62" customFormat="1" ht="24.75" customHeight="1" x14ac:dyDescent="0.2">
      <c r="A15" s="58" t="str">
        <f>'Pregnant Women Participating'!A15</f>
        <v>Northeast Region</v>
      </c>
      <c r="B15" s="59">
        <v>23763</v>
      </c>
      <c r="C15" s="60">
        <v>23239</v>
      </c>
      <c r="D15" s="61">
        <v>23132</v>
      </c>
      <c r="E15" s="59">
        <f t="shared" si="0"/>
        <v>23378</v>
      </c>
    </row>
    <row r="16" spans="1:5" ht="12" customHeight="1" x14ac:dyDescent="0.2">
      <c r="A16" s="54" t="str">
        <f>'Pregnant Women Participating'!A16</f>
        <v>Delaware</v>
      </c>
      <c r="B16" s="55">
        <v>606</v>
      </c>
      <c r="C16" s="56">
        <v>595</v>
      </c>
      <c r="D16" s="57">
        <v>598</v>
      </c>
      <c r="E16" s="55">
        <f t="shared" si="0"/>
        <v>599.66666666666663</v>
      </c>
    </row>
    <row r="17" spans="1:5" ht="12" customHeight="1" x14ac:dyDescent="0.2">
      <c r="A17" s="54" t="str">
        <f>'Pregnant Women Participating'!A17</f>
        <v>District of Columbia</v>
      </c>
      <c r="B17" s="55">
        <v>308</v>
      </c>
      <c r="C17" s="56">
        <v>301</v>
      </c>
      <c r="D17" s="57">
        <v>301</v>
      </c>
      <c r="E17" s="55">
        <f t="shared" si="0"/>
        <v>303.33333333333331</v>
      </c>
    </row>
    <row r="18" spans="1:5" ht="12" customHeight="1" x14ac:dyDescent="0.2">
      <c r="A18" s="54" t="str">
        <f>'Pregnant Women Participating'!A18</f>
        <v>Maryland</v>
      </c>
      <c r="B18" s="55">
        <v>4811</v>
      </c>
      <c r="C18" s="56">
        <v>4558</v>
      </c>
      <c r="D18" s="57">
        <v>4441</v>
      </c>
      <c r="E18" s="55">
        <f t="shared" si="0"/>
        <v>4603.333333333333</v>
      </c>
    </row>
    <row r="19" spans="1:5" ht="12" customHeight="1" x14ac:dyDescent="0.2">
      <c r="A19" s="54" t="str">
        <f>'Pregnant Women Participating'!A19</f>
        <v>New Jersey</v>
      </c>
      <c r="B19" s="55">
        <v>6007</v>
      </c>
      <c r="C19" s="56">
        <v>5976</v>
      </c>
      <c r="D19" s="57">
        <v>5862</v>
      </c>
      <c r="E19" s="55">
        <f t="shared" si="0"/>
        <v>5948.333333333333</v>
      </c>
    </row>
    <row r="20" spans="1:5" ht="12" customHeight="1" x14ac:dyDescent="0.2">
      <c r="A20" s="54" t="str">
        <f>'Pregnant Women Participating'!A20</f>
        <v>Pennsylvania</v>
      </c>
      <c r="B20" s="55">
        <v>5959</v>
      </c>
      <c r="C20" s="56">
        <v>5833</v>
      </c>
      <c r="D20" s="57">
        <v>5742</v>
      </c>
      <c r="E20" s="55">
        <f t="shared" si="0"/>
        <v>5844.666666666667</v>
      </c>
    </row>
    <row r="21" spans="1:5" ht="12" customHeight="1" x14ac:dyDescent="0.2">
      <c r="A21" s="54" t="str">
        <f>'Pregnant Women Participating'!A21</f>
        <v>Puerto Rico</v>
      </c>
      <c r="B21" s="55">
        <v>2447</v>
      </c>
      <c r="C21" s="56">
        <v>2359</v>
      </c>
      <c r="D21" s="57">
        <v>2356</v>
      </c>
      <c r="E21" s="55">
        <f t="shared" si="0"/>
        <v>2387.3333333333335</v>
      </c>
    </row>
    <row r="22" spans="1:5" ht="12" customHeight="1" x14ac:dyDescent="0.2">
      <c r="A22" s="54" t="str">
        <f>'Pregnant Women Participating'!A22</f>
        <v>Virginia</v>
      </c>
      <c r="B22" s="55">
        <v>3812</v>
      </c>
      <c r="C22" s="56">
        <v>3690</v>
      </c>
      <c r="D22" s="57">
        <v>3686</v>
      </c>
      <c r="E22" s="55">
        <f t="shared" si="0"/>
        <v>3729.3333333333335</v>
      </c>
    </row>
    <row r="23" spans="1:5" ht="12" customHeight="1" x14ac:dyDescent="0.2">
      <c r="A23" s="54" t="str">
        <f>'Pregnant Women Participating'!A23</f>
        <v>West Virginia</v>
      </c>
      <c r="B23" s="55">
        <v>1417</v>
      </c>
      <c r="C23" s="56">
        <v>1407</v>
      </c>
      <c r="D23" s="57">
        <v>1408</v>
      </c>
      <c r="E23" s="55">
        <f t="shared" si="0"/>
        <v>1410.6666666666667</v>
      </c>
    </row>
    <row r="24" spans="1:5" s="62" customFormat="1" ht="24.75" customHeight="1" x14ac:dyDescent="0.2">
      <c r="A24" s="58" t="str">
        <f>'Pregnant Women Participating'!A24</f>
        <v>Mid-Atlantic Region</v>
      </c>
      <c r="B24" s="59">
        <v>25367</v>
      </c>
      <c r="C24" s="60">
        <v>24719</v>
      </c>
      <c r="D24" s="61">
        <v>24394</v>
      </c>
      <c r="E24" s="59">
        <f t="shared" si="0"/>
        <v>24826.666666666668</v>
      </c>
    </row>
    <row r="25" spans="1:5" ht="12" customHeight="1" x14ac:dyDescent="0.2">
      <c r="A25" s="54" t="str">
        <f>'Pregnant Women Participating'!A25</f>
        <v>Alabama</v>
      </c>
      <c r="B25" s="55">
        <v>2481</v>
      </c>
      <c r="C25" s="56">
        <v>2363</v>
      </c>
      <c r="D25" s="57">
        <v>2350</v>
      </c>
      <c r="E25" s="55">
        <f t="shared" si="0"/>
        <v>2398</v>
      </c>
    </row>
    <row r="26" spans="1:5" ht="12" customHeight="1" x14ac:dyDescent="0.2">
      <c r="A26" s="54" t="str">
        <f>'Pregnant Women Participating'!A26</f>
        <v>Florida</v>
      </c>
      <c r="B26" s="55">
        <v>15941</v>
      </c>
      <c r="C26" s="56">
        <v>15288</v>
      </c>
      <c r="D26" s="57">
        <v>14628</v>
      </c>
      <c r="E26" s="55">
        <f t="shared" si="0"/>
        <v>15285.666666666666</v>
      </c>
    </row>
    <row r="27" spans="1:5" ht="12" customHeight="1" x14ac:dyDescent="0.2">
      <c r="A27" s="54" t="str">
        <f>'Pregnant Women Participating'!A27</f>
        <v>Georgia</v>
      </c>
      <c r="B27" s="55">
        <v>7998</v>
      </c>
      <c r="C27" s="56">
        <v>7925</v>
      </c>
      <c r="D27" s="57">
        <v>7899</v>
      </c>
      <c r="E27" s="55">
        <f t="shared" si="0"/>
        <v>7940.666666666667</v>
      </c>
    </row>
    <row r="28" spans="1:5" ht="12" customHeight="1" x14ac:dyDescent="0.2">
      <c r="A28" s="54" t="str">
        <f>'Pregnant Women Participating'!A28</f>
        <v>Kentucky</v>
      </c>
      <c r="B28" s="55">
        <v>2957</v>
      </c>
      <c r="C28" s="56">
        <v>2915</v>
      </c>
      <c r="D28" s="57">
        <v>2851</v>
      </c>
      <c r="E28" s="55">
        <f t="shared" si="0"/>
        <v>2907.6666666666665</v>
      </c>
    </row>
    <row r="29" spans="1:5" ht="12" customHeight="1" x14ac:dyDescent="0.2">
      <c r="A29" s="54" t="str">
        <f>'Pregnant Women Participating'!A29</f>
        <v>Mississippi</v>
      </c>
      <c r="B29" s="55">
        <v>1169</v>
      </c>
      <c r="C29" s="56">
        <v>1163</v>
      </c>
      <c r="D29" s="57">
        <v>1077</v>
      </c>
      <c r="E29" s="55">
        <f t="shared" si="0"/>
        <v>1136.3333333333333</v>
      </c>
    </row>
    <row r="30" spans="1:5" ht="12" customHeight="1" x14ac:dyDescent="0.2">
      <c r="A30" s="54" t="str">
        <f>'Pregnant Women Participating'!A30</f>
        <v>North Carolina</v>
      </c>
      <c r="B30" s="55">
        <v>10613</v>
      </c>
      <c r="C30" s="56">
        <v>10336</v>
      </c>
      <c r="D30" s="57">
        <v>10264</v>
      </c>
      <c r="E30" s="55">
        <f t="shared" si="0"/>
        <v>10404.333333333334</v>
      </c>
    </row>
    <row r="31" spans="1:5" ht="12" customHeight="1" x14ac:dyDescent="0.2">
      <c r="A31" s="54" t="str">
        <f>'Pregnant Women Participating'!A31</f>
        <v>South Carolina</v>
      </c>
      <c r="B31" s="55">
        <v>2769</v>
      </c>
      <c r="C31" s="56">
        <v>2664</v>
      </c>
      <c r="D31" s="57">
        <v>2631</v>
      </c>
      <c r="E31" s="55">
        <f t="shared" si="0"/>
        <v>2688</v>
      </c>
    </row>
    <row r="32" spans="1:5" ht="12" customHeight="1" x14ac:dyDescent="0.2">
      <c r="A32" s="54" t="str">
        <f>'Pregnant Women Participating'!A32</f>
        <v>Tennessee</v>
      </c>
      <c r="B32" s="55">
        <v>5643</v>
      </c>
      <c r="C32" s="56">
        <v>5414</v>
      </c>
      <c r="D32" s="57">
        <v>5298</v>
      </c>
      <c r="E32" s="55">
        <f t="shared" si="0"/>
        <v>5451.666666666667</v>
      </c>
    </row>
    <row r="33" spans="1:5" ht="12" customHeight="1" x14ac:dyDescent="0.2">
      <c r="A33" s="54" t="str">
        <f>'Pregnant Women Participating'!A33</f>
        <v>Choctaw Indians, MS</v>
      </c>
      <c r="B33" s="55">
        <v>4</v>
      </c>
      <c r="C33" s="56">
        <v>5</v>
      </c>
      <c r="D33" s="57">
        <v>4</v>
      </c>
      <c r="E33" s="55">
        <f t="shared" si="0"/>
        <v>4.333333333333333</v>
      </c>
    </row>
    <row r="34" spans="1:5" ht="12" customHeight="1" x14ac:dyDescent="0.2">
      <c r="A34" s="54" t="str">
        <f>'Pregnant Women Participating'!A34</f>
        <v>Eastern Cherokee, NC</v>
      </c>
      <c r="B34" s="55">
        <v>30</v>
      </c>
      <c r="C34" s="56">
        <v>31</v>
      </c>
      <c r="D34" s="57">
        <v>31</v>
      </c>
      <c r="E34" s="55">
        <f t="shared" si="0"/>
        <v>30.666666666666668</v>
      </c>
    </row>
    <row r="35" spans="1:5" s="62" customFormat="1" ht="24.75" customHeight="1" x14ac:dyDescent="0.2">
      <c r="A35" s="58" t="str">
        <f>'Pregnant Women Participating'!A35</f>
        <v>Southeast Region</v>
      </c>
      <c r="B35" s="59">
        <v>49605</v>
      </c>
      <c r="C35" s="60">
        <v>48104</v>
      </c>
      <c r="D35" s="61">
        <v>47033</v>
      </c>
      <c r="E35" s="59">
        <f t="shared" si="0"/>
        <v>48247.333333333336</v>
      </c>
    </row>
    <row r="36" spans="1:5" ht="12" customHeight="1" x14ac:dyDescent="0.2">
      <c r="A36" s="54" t="str">
        <f>'Pregnant Women Participating'!A36</f>
        <v>Illinois</v>
      </c>
      <c r="B36" s="55">
        <v>5428</v>
      </c>
      <c r="C36" s="56">
        <v>5292</v>
      </c>
      <c r="D36" s="57">
        <v>5242</v>
      </c>
      <c r="E36" s="55">
        <f t="shared" si="0"/>
        <v>5320.666666666667</v>
      </c>
    </row>
    <row r="37" spans="1:5" ht="12" customHeight="1" x14ac:dyDescent="0.2">
      <c r="A37" s="54" t="str">
        <f>'Pregnant Women Participating'!A37</f>
        <v>Indiana</v>
      </c>
      <c r="B37" s="55">
        <v>6771</v>
      </c>
      <c r="C37" s="56">
        <v>6587</v>
      </c>
      <c r="D37" s="57">
        <v>6575</v>
      </c>
      <c r="E37" s="55">
        <f t="shared" si="0"/>
        <v>6644.333333333333</v>
      </c>
    </row>
    <row r="38" spans="1:5" ht="12" customHeight="1" x14ac:dyDescent="0.2">
      <c r="A38" s="54" t="str">
        <f>'Pregnant Women Participating'!A38</f>
        <v>Iowa</v>
      </c>
      <c r="B38" s="55">
        <v>2360</v>
      </c>
      <c r="C38" s="56">
        <v>2305</v>
      </c>
      <c r="D38" s="57">
        <v>2351</v>
      </c>
      <c r="E38" s="55">
        <f t="shared" si="0"/>
        <v>2338.6666666666665</v>
      </c>
    </row>
    <row r="39" spans="1:5" ht="12" customHeight="1" x14ac:dyDescent="0.2">
      <c r="A39" s="54" t="str">
        <f>'Pregnant Women Participating'!A39</f>
        <v>Michigan</v>
      </c>
      <c r="B39" s="55">
        <v>7901</v>
      </c>
      <c r="C39" s="56">
        <v>7678</v>
      </c>
      <c r="D39" s="57">
        <v>7551</v>
      </c>
      <c r="E39" s="55">
        <f t="shared" si="0"/>
        <v>7710</v>
      </c>
    </row>
    <row r="40" spans="1:5" ht="12" customHeight="1" x14ac:dyDescent="0.2">
      <c r="A40" s="54" t="str">
        <f>'Pregnant Women Participating'!A40</f>
        <v>Minnesota</v>
      </c>
      <c r="B40" s="55">
        <v>4892</v>
      </c>
      <c r="C40" s="56">
        <v>4781</v>
      </c>
      <c r="D40" s="57">
        <v>4762</v>
      </c>
      <c r="E40" s="55">
        <f t="shared" si="0"/>
        <v>4811.666666666667</v>
      </c>
    </row>
    <row r="41" spans="1:5" ht="12" customHeight="1" x14ac:dyDescent="0.2">
      <c r="A41" s="54" t="str">
        <f>'Pregnant Women Participating'!A41</f>
        <v>Ohio</v>
      </c>
      <c r="B41" s="55">
        <v>6393</v>
      </c>
      <c r="C41" s="56">
        <v>6290</v>
      </c>
      <c r="D41" s="57">
        <v>6164</v>
      </c>
      <c r="E41" s="55">
        <f t="shared" si="0"/>
        <v>6282.333333333333</v>
      </c>
    </row>
    <row r="42" spans="1:5" ht="12" customHeight="1" x14ac:dyDescent="0.2">
      <c r="A42" s="54" t="str">
        <f>'Pregnant Women Participating'!A42</f>
        <v>Wisconsin</v>
      </c>
      <c r="B42" s="55">
        <v>3997</v>
      </c>
      <c r="C42" s="56">
        <v>3971</v>
      </c>
      <c r="D42" s="57">
        <v>3950</v>
      </c>
      <c r="E42" s="55">
        <f t="shared" si="0"/>
        <v>3972.6666666666665</v>
      </c>
    </row>
    <row r="43" spans="1:5" s="62" customFormat="1" ht="24.75" customHeight="1" x14ac:dyDescent="0.2">
      <c r="A43" s="58" t="str">
        <f>'Pregnant Women Participating'!A43</f>
        <v>Midwest Region</v>
      </c>
      <c r="B43" s="59">
        <v>37742</v>
      </c>
      <c r="C43" s="60">
        <v>36904</v>
      </c>
      <c r="D43" s="61">
        <v>36595</v>
      </c>
      <c r="E43" s="59">
        <f t="shared" si="0"/>
        <v>37080.333333333336</v>
      </c>
    </row>
    <row r="44" spans="1:5" ht="12" customHeight="1" x14ac:dyDescent="0.2">
      <c r="A44" s="54" t="str">
        <f>'Pregnant Women Participating'!A44</f>
        <v>Arizona</v>
      </c>
      <c r="B44" s="55">
        <v>4713</v>
      </c>
      <c r="C44" s="56">
        <v>4660</v>
      </c>
      <c r="D44" s="57">
        <v>4671</v>
      </c>
      <c r="E44" s="55">
        <f t="shared" si="0"/>
        <v>4681.333333333333</v>
      </c>
    </row>
    <row r="45" spans="1:5" ht="12" customHeight="1" x14ac:dyDescent="0.2">
      <c r="A45" s="54" t="str">
        <f>'Pregnant Women Participating'!A45</f>
        <v>Arkansas</v>
      </c>
      <c r="B45" s="55">
        <v>2286</v>
      </c>
      <c r="C45" s="56">
        <v>2174</v>
      </c>
      <c r="D45" s="57">
        <v>2054</v>
      </c>
      <c r="E45" s="55">
        <f t="shared" si="0"/>
        <v>2171.3333333333335</v>
      </c>
    </row>
    <row r="46" spans="1:5" ht="12" customHeight="1" x14ac:dyDescent="0.2">
      <c r="A46" s="54" t="str">
        <f>'Pregnant Women Participating'!A46</f>
        <v>Louisiana</v>
      </c>
      <c r="B46" s="55">
        <v>2596</v>
      </c>
      <c r="C46" s="56">
        <v>2505</v>
      </c>
      <c r="D46" s="57">
        <v>2484</v>
      </c>
      <c r="E46" s="55">
        <f t="shared" si="0"/>
        <v>2528.3333333333335</v>
      </c>
    </row>
    <row r="47" spans="1:5" ht="12" customHeight="1" x14ac:dyDescent="0.2">
      <c r="A47" s="54" t="str">
        <f>'Pregnant Women Participating'!A47</f>
        <v>New Mexico</v>
      </c>
      <c r="B47" s="55">
        <v>2502</v>
      </c>
      <c r="C47" s="56">
        <v>2286</v>
      </c>
      <c r="D47" s="57">
        <v>2250</v>
      </c>
      <c r="E47" s="55">
        <f t="shared" si="0"/>
        <v>2346</v>
      </c>
    </row>
    <row r="48" spans="1:5" ht="12" customHeight="1" x14ac:dyDescent="0.2">
      <c r="A48" s="54" t="str">
        <f>'Pregnant Women Participating'!A48</f>
        <v>Oklahoma</v>
      </c>
      <c r="B48" s="55">
        <v>3561</v>
      </c>
      <c r="C48" s="56">
        <v>3401</v>
      </c>
      <c r="D48" s="57">
        <v>3319</v>
      </c>
      <c r="E48" s="55">
        <f t="shared" si="0"/>
        <v>3427</v>
      </c>
    </row>
    <row r="49" spans="1:5" ht="12" customHeight="1" x14ac:dyDescent="0.2">
      <c r="A49" s="54" t="str">
        <f>'Pregnant Women Participating'!A49</f>
        <v>Texas</v>
      </c>
      <c r="B49" s="55">
        <v>23773</v>
      </c>
      <c r="C49" s="56">
        <v>23079</v>
      </c>
      <c r="D49" s="57">
        <v>22796</v>
      </c>
      <c r="E49" s="55">
        <f t="shared" si="0"/>
        <v>23216</v>
      </c>
    </row>
    <row r="50" spans="1:5" ht="12" customHeight="1" x14ac:dyDescent="0.2">
      <c r="A50" s="54" t="str">
        <f>'Pregnant Women Participating'!A50</f>
        <v>Utah</v>
      </c>
      <c r="B50" s="55">
        <v>3170</v>
      </c>
      <c r="C50" s="56">
        <v>3095</v>
      </c>
      <c r="D50" s="57">
        <v>3040</v>
      </c>
      <c r="E50" s="55">
        <f t="shared" si="0"/>
        <v>3101.6666666666665</v>
      </c>
    </row>
    <row r="51" spans="1:5" ht="12" customHeight="1" x14ac:dyDescent="0.2">
      <c r="A51" s="54" t="str">
        <f>'Pregnant Women Participating'!A51</f>
        <v>Inter-Tribal Council, AZ</v>
      </c>
      <c r="B51" s="55">
        <v>174</v>
      </c>
      <c r="C51" s="56">
        <v>177</v>
      </c>
      <c r="D51" s="57">
        <v>171</v>
      </c>
      <c r="E51" s="55">
        <f t="shared" si="0"/>
        <v>174</v>
      </c>
    </row>
    <row r="52" spans="1:5" ht="12" customHeight="1" x14ac:dyDescent="0.2">
      <c r="A52" s="54" t="str">
        <f>'Pregnant Women Participating'!A52</f>
        <v>Navajo Nation, AZ</v>
      </c>
      <c r="B52" s="55">
        <v>139</v>
      </c>
      <c r="C52" s="56">
        <v>125</v>
      </c>
      <c r="D52" s="57">
        <v>166</v>
      </c>
      <c r="E52" s="55">
        <f t="shared" si="0"/>
        <v>143.33333333333334</v>
      </c>
    </row>
    <row r="53" spans="1:5" ht="12" customHeight="1" x14ac:dyDescent="0.2">
      <c r="A53" s="54" t="str">
        <f>'Pregnant Women Participating'!A53</f>
        <v>Acoma, Canoncito &amp; Laguna, NM</v>
      </c>
      <c r="B53" s="55">
        <v>13</v>
      </c>
      <c r="C53" s="56">
        <v>15</v>
      </c>
      <c r="D53" s="57">
        <v>19</v>
      </c>
      <c r="E53" s="55">
        <f t="shared" si="0"/>
        <v>15.666666666666666</v>
      </c>
    </row>
    <row r="54" spans="1:5" ht="12" customHeight="1" x14ac:dyDescent="0.2">
      <c r="A54" s="54" t="str">
        <f>'Pregnant Women Participating'!A54</f>
        <v>Eight Northern Pueblos, NM</v>
      </c>
      <c r="B54" s="55">
        <v>8</v>
      </c>
      <c r="C54" s="56">
        <v>6</v>
      </c>
      <c r="D54" s="57">
        <v>8</v>
      </c>
      <c r="E54" s="55">
        <f t="shared" si="0"/>
        <v>7.333333333333333</v>
      </c>
    </row>
    <row r="55" spans="1:5" ht="12" customHeight="1" x14ac:dyDescent="0.2">
      <c r="A55" s="54" t="str">
        <f>'Pregnant Women Participating'!A55</f>
        <v>Five Sandoval Pueblos, NM</v>
      </c>
      <c r="B55" s="55">
        <v>10</v>
      </c>
      <c r="C55" s="56">
        <v>10</v>
      </c>
      <c r="D55" s="57">
        <v>7</v>
      </c>
      <c r="E55" s="55">
        <f t="shared" si="0"/>
        <v>9</v>
      </c>
    </row>
    <row r="56" spans="1:5" ht="12" customHeight="1" x14ac:dyDescent="0.2">
      <c r="A56" s="54" t="str">
        <f>'Pregnant Women Participating'!A56</f>
        <v>Isleta Pueblo, NM</v>
      </c>
      <c r="B56" s="55">
        <v>34</v>
      </c>
      <c r="C56" s="56">
        <v>31</v>
      </c>
      <c r="D56" s="57">
        <v>32</v>
      </c>
      <c r="E56" s="55">
        <f t="shared" si="0"/>
        <v>32.333333333333336</v>
      </c>
    </row>
    <row r="57" spans="1:5" ht="12" customHeight="1" x14ac:dyDescent="0.2">
      <c r="A57" s="54" t="str">
        <f>'Pregnant Women Participating'!A57</f>
        <v>San Felipe Pueblo, NM</v>
      </c>
      <c r="B57" s="55">
        <v>11</v>
      </c>
      <c r="C57" s="56">
        <v>12</v>
      </c>
      <c r="D57" s="57">
        <v>12</v>
      </c>
      <c r="E57" s="55">
        <f t="shared" si="0"/>
        <v>11.666666666666666</v>
      </c>
    </row>
    <row r="58" spans="1:5" ht="12" customHeight="1" x14ac:dyDescent="0.2">
      <c r="A58" s="54" t="str">
        <f>'Pregnant Women Participating'!A58</f>
        <v>Santo Domingo Tribe, NM</v>
      </c>
      <c r="B58" s="55">
        <v>5</v>
      </c>
      <c r="C58" s="56">
        <v>3</v>
      </c>
      <c r="D58" s="57">
        <v>1</v>
      </c>
      <c r="E58" s="55">
        <f t="shared" si="0"/>
        <v>3</v>
      </c>
    </row>
    <row r="59" spans="1:5" ht="12" customHeight="1" x14ac:dyDescent="0.2">
      <c r="A59" s="54" t="str">
        <f>'Pregnant Women Participating'!A59</f>
        <v>Zuni Pueblo, NM</v>
      </c>
      <c r="B59" s="55">
        <v>47</v>
      </c>
      <c r="C59" s="56">
        <v>41</v>
      </c>
      <c r="D59" s="57">
        <v>43</v>
      </c>
      <c r="E59" s="55">
        <f t="shared" si="0"/>
        <v>43.666666666666664</v>
      </c>
    </row>
    <row r="60" spans="1:5" ht="12" customHeight="1" x14ac:dyDescent="0.2">
      <c r="A60" s="54" t="str">
        <f>'Pregnant Women Participating'!A60</f>
        <v>Cherokee Nation, OK</v>
      </c>
      <c r="B60" s="55">
        <v>198</v>
      </c>
      <c r="C60" s="56">
        <v>190</v>
      </c>
      <c r="D60" s="57">
        <v>198</v>
      </c>
      <c r="E60" s="55">
        <f t="shared" si="0"/>
        <v>195.33333333333334</v>
      </c>
    </row>
    <row r="61" spans="1:5" ht="12" customHeight="1" x14ac:dyDescent="0.2">
      <c r="A61" s="54" t="str">
        <f>'Pregnant Women Participating'!A61</f>
        <v>Chickasaw Nation, OK</v>
      </c>
      <c r="B61" s="55">
        <v>185</v>
      </c>
      <c r="C61" s="56">
        <v>188</v>
      </c>
      <c r="D61" s="57">
        <v>189</v>
      </c>
      <c r="E61" s="55">
        <f t="shared" si="0"/>
        <v>187.33333333333334</v>
      </c>
    </row>
    <row r="62" spans="1:5" ht="12" customHeight="1" x14ac:dyDescent="0.2">
      <c r="A62" s="54" t="str">
        <f>'Pregnant Women Participating'!A62</f>
        <v>Choctaw Nation, OK</v>
      </c>
      <c r="B62" s="55">
        <v>176</v>
      </c>
      <c r="C62" s="56">
        <v>185</v>
      </c>
      <c r="D62" s="57">
        <v>189</v>
      </c>
      <c r="E62" s="55">
        <f t="shared" si="0"/>
        <v>183.33333333333334</v>
      </c>
    </row>
    <row r="63" spans="1:5" ht="12" customHeight="1" x14ac:dyDescent="0.2">
      <c r="A63" s="54" t="str">
        <f>'Pregnant Women Participating'!A63</f>
        <v>Citizen Potawatomi Nation, OK</v>
      </c>
      <c r="B63" s="55">
        <v>43</v>
      </c>
      <c r="C63" s="56">
        <v>47</v>
      </c>
      <c r="D63" s="57">
        <v>43</v>
      </c>
      <c r="E63" s="55">
        <f t="shared" si="0"/>
        <v>44.333333333333336</v>
      </c>
    </row>
    <row r="64" spans="1:5" ht="12" customHeight="1" x14ac:dyDescent="0.2">
      <c r="A64" s="54" t="str">
        <f>'Pregnant Women Participating'!A64</f>
        <v>Inter-Tribal Council, OK</v>
      </c>
      <c r="B64" s="55">
        <v>30</v>
      </c>
      <c r="C64" s="56">
        <v>25</v>
      </c>
      <c r="D64" s="57">
        <v>31</v>
      </c>
      <c r="E64" s="55">
        <f t="shared" si="0"/>
        <v>28.666666666666668</v>
      </c>
    </row>
    <row r="65" spans="1:5" ht="12" customHeight="1" x14ac:dyDescent="0.2">
      <c r="A65" s="54" t="str">
        <f>'Pregnant Women Participating'!A65</f>
        <v>Muscogee Creek Nation, OK</v>
      </c>
      <c r="B65" s="55">
        <v>66</v>
      </c>
      <c r="C65" s="56">
        <v>61</v>
      </c>
      <c r="D65" s="57">
        <v>60</v>
      </c>
      <c r="E65" s="55">
        <f t="shared" si="0"/>
        <v>62.333333333333336</v>
      </c>
    </row>
    <row r="66" spans="1:5" ht="12" customHeight="1" x14ac:dyDescent="0.2">
      <c r="A66" s="54" t="str">
        <f>'Pregnant Women Participating'!A66</f>
        <v>Osage Tribal Council, OK</v>
      </c>
      <c r="B66" s="55">
        <v>58</v>
      </c>
      <c r="C66" s="56">
        <v>50</v>
      </c>
      <c r="D66" s="57">
        <v>55</v>
      </c>
      <c r="E66" s="55">
        <f t="shared" si="0"/>
        <v>54.333333333333336</v>
      </c>
    </row>
    <row r="67" spans="1:5" ht="12" customHeight="1" x14ac:dyDescent="0.2">
      <c r="A67" s="54" t="str">
        <f>'Pregnant Women Participating'!A67</f>
        <v>Otoe-Missouria Tribe, OK</v>
      </c>
      <c r="B67" s="55">
        <v>15</v>
      </c>
      <c r="C67" s="56">
        <v>16</v>
      </c>
      <c r="D67" s="57">
        <v>15</v>
      </c>
      <c r="E67" s="55">
        <f t="shared" si="0"/>
        <v>15.333333333333334</v>
      </c>
    </row>
    <row r="68" spans="1:5" ht="12" customHeight="1" x14ac:dyDescent="0.2">
      <c r="A68" s="54" t="str">
        <f>'Pregnant Women Participating'!A68</f>
        <v>Wichita, Caddo &amp; Delaware (WCD), OK</v>
      </c>
      <c r="B68" s="55">
        <v>148</v>
      </c>
      <c r="C68" s="56">
        <v>132</v>
      </c>
      <c r="D68" s="57">
        <v>130</v>
      </c>
      <c r="E68" s="55">
        <f t="shared" si="0"/>
        <v>136.66666666666666</v>
      </c>
    </row>
    <row r="69" spans="1:5" s="62" customFormat="1" ht="24.75" customHeight="1" x14ac:dyDescent="0.2">
      <c r="A69" s="58" t="str">
        <f>'Pregnant Women Participating'!A69</f>
        <v>Southwest Region</v>
      </c>
      <c r="B69" s="59">
        <v>43961</v>
      </c>
      <c r="C69" s="60">
        <v>42514</v>
      </c>
      <c r="D69" s="61">
        <v>41983</v>
      </c>
      <c r="E69" s="59">
        <f t="shared" si="0"/>
        <v>42819.333333333336</v>
      </c>
    </row>
    <row r="70" spans="1:5" ht="12" customHeight="1" x14ac:dyDescent="0.2">
      <c r="A70" s="54" t="str">
        <f>'Pregnant Women Participating'!A70</f>
        <v>Colorado</v>
      </c>
      <c r="B70" s="55">
        <v>4999</v>
      </c>
      <c r="C70" s="56">
        <v>4897</v>
      </c>
      <c r="D70" s="57">
        <v>4801</v>
      </c>
      <c r="E70" s="55">
        <f t="shared" si="0"/>
        <v>4899</v>
      </c>
    </row>
    <row r="71" spans="1:5" ht="12" customHeight="1" x14ac:dyDescent="0.2">
      <c r="A71" s="54" t="str">
        <f>'Pregnant Women Participating'!A71</f>
        <v>Kansas</v>
      </c>
      <c r="B71" s="55">
        <v>2440</v>
      </c>
      <c r="C71" s="56">
        <v>2296</v>
      </c>
      <c r="D71" s="57">
        <v>2258</v>
      </c>
      <c r="E71" s="55">
        <f t="shared" si="0"/>
        <v>2331.3333333333335</v>
      </c>
    </row>
    <row r="72" spans="1:5" ht="12" customHeight="1" x14ac:dyDescent="0.2">
      <c r="A72" s="54" t="str">
        <f>'Pregnant Women Participating'!A72</f>
        <v>Missouri</v>
      </c>
      <c r="B72" s="55">
        <v>4736</v>
      </c>
      <c r="C72" s="56">
        <v>4651</v>
      </c>
      <c r="D72" s="57">
        <v>4474</v>
      </c>
      <c r="E72" s="55">
        <f t="shared" si="0"/>
        <v>4620.333333333333</v>
      </c>
    </row>
    <row r="73" spans="1:5" ht="12" customHeight="1" x14ac:dyDescent="0.2">
      <c r="A73" s="54" t="str">
        <f>'Pregnant Women Participating'!A73</f>
        <v>Montana</v>
      </c>
      <c r="B73" s="55">
        <v>838</v>
      </c>
      <c r="C73" s="56">
        <v>806</v>
      </c>
      <c r="D73" s="57">
        <v>807</v>
      </c>
      <c r="E73" s="55">
        <f t="shared" si="0"/>
        <v>817</v>
      </c>
    </row>
    <row r="74" spans="1:5" ht="12" customHeight="1" x14ac:dyDescent="0.2">
      <c r="A74" s="54" t="str">
        <f>'Pregnant Women Participating'!A74</f>
        <v>Nebraska</v>
      </c>
      <c r="B74" s="55">
        <v>1158</v>
      </c>
      <c r="C74" s="56">
        <v>1132</v>
      </c>
      <c r="D74" s="57">
        <v>1120</v>
      </c>
      <c r="E74" s="55">
        <f t="shared" si="0"/>
        <v>1136.6666666666667</v>
      </c>
    </row>
    <row r="75" spans="1:5" ht="12" customHeight="1" x14ac:dyDescent="0.2">
      <c r="A75" s="54" t="str">
        <f>'Pregnant Women Participating'!A75</f>
        <v>North Dakota</v>
      </c>
      <c r="B75" s="55">
        <v>433</v>
      </c>
      <c r="C75" s="56">
        <v>431</v>
      </c>
      <c r="D75" s="57">
        <v>425</v>
      </c>
      <c r="E75" s="55">
        <f t="shared" si="0"/>
        <v>429.66666666666669</v>
      </c>
    </row>
    <row r="76" spans="1:5" ht="12" customHeight="1" x14ac:dyDescent="0.2">
      <c r="A76" s="54" t="str">
        <f>'Pregnant Women Participating'!A76</f>
        <v>South Dakota</v>
      </c>
      <c r="B76" s="55">
        <v>675</v>
      </c>
      <c r="C76" s="56">
        <v>666</v>
      </c>
      <c r="D76" s="57">
        <v>654</v>
      </c>
      <c r="E76" s="55">
        <f t="shared" si="0"/>
        <v>665</v>
      </c>
    </row>
    <row r="77" spans="1:5" ht="12" customHeight="1" x14ac:dyDescent="0.2">
      <c r="A77" s="54" t="str">
        <f>'Pregnant Women Participating'!A77</f>
        <v>Wyoming</v>
      </c>
      <c r="B77" s="55">
        <v>480</v>
      </c>
      <c r="C77" s="56">
        <v>450</v>
      </c>
      <c r="D77" s="57">
        <v>471</v>
      </c>
      <c r="E77" s="55">
        <f t="shared" si="0"/>
        <v>467</v>
      </c>
    </row>
    <row r="78" spans="1:5" ht="12" customHeight="1" x14ac:dyDescent="0.2">
      <c r="A78" s="54" t="str">
        <f>'Pregnant Women Participating'!A78</f>
        <v>Ute Mountain Ute Tribe, CO</v>
      </c>
      <c r="B78" s="55">
        <v>4</v>
      </c>
      <c r="C78" s="56">
        <v>3</v>
      </c>
      <c r="D78" s="57">
        <v>2</v>
      </c>
      <c r="E78" s="55">
        <f t="shared" si="0"/>
        <v>3</v>
      </c>
    </row>
    <row r="79" spans="1:5" ht="12" customHeight="1" x14ac:dyDescent="0.2">
      <c r="A79" s="54" t="str">
        <f>'Pregnant Women Participating'!A79</f>
        <v>Omaha Sioux, NE</v>
      </c>
      <c r="B79" s="55">
        <v>2</v>
      </c>
      <c r="C79" s="56">
        <v>2</v>
      </c>
      <c r="D79" s="57">
        <v>2</v>
      </c>
      <c r="E79" s="55">
        <f t="shared" si="0"/>
        <v>2</v>
      </c>
    </row>
    <row r="80" spans="1:5" ht="12" customHeight="1" x14ac:dyDescent="0.2">
      <c r="A80" s="54" t="str">
        <f>'Pregnant Women Participating'!A80</f>
        <v>Santee Sioux, NE</v>
      </c>
      <c r="B80" s="55">
        <v>0</v>
      </c>
      <c r="C80" s="56">
        <v>0</v>
      </c>
      <c r="D80" s="57">
        <v>0</v>
      </c>
      <c r="E80" s="55" t="str">
        <f t="shared" si="0"/>
        <v>0</v>
      </c>
    </row>
    <row r="81" spans="1:5" ht="12" customHeight="1" x14ac:dyDescent="0.2">
      <c r="A81" s="54" t="str">
        <f>'Pregnant Women Participating'!A81</f>
        <v>Winnebago Tribe, NE</v>
      </c>
      <c r="B81" s="55">
        <v>3</v>
      </c>
      <c r="C81" s="56">
        <v>5</v>
      </c>
      <c r="D81" s="57">
        <v>4</v>
      </c>
      <c r="E81" s="55">
        <f t="shared" si="0"/>
        <v>4</v>
      </c>
    </row>
    <row r="82" spans="1:5" ht="12" customHeight="1" x14ac:dyDescent="0.2">
      <c r="A82" s="54" t="str">
        <f>'Pregnant Women Participating'!A82</f>
        <v>Standing Rock Sioux Tribe, ND</v>
      </c>
      <c r="B82" s="55">
        <v>5</v>
      </c>
      <c r="C82" s="56">
        <v>6</v>
      </c>
      <c r="D82" s="57">
        <v>5</v>
      </c>
      <c r="E82" s="55">
        <f t="shared" si="0"/>
        <v>5.333333333333333</v>
      </c>
    </row>
    <row r="83" spans="1:5" ht="12" customHeight="1" x14ac:dyDescent="0.2">
      <c r="A83" s="54" t="str">
        <f>'Pregnant Women Participating'!A83</f>
        <v>Three Affiliated Tribes, ND</v>
      </c>
      <c r="B83" s="55">
        <v>1</v>
      </c>
      <c r="C83" s="56">
        <v>0</v>
      </c>
      <c r="D83" s="57">
        <v>1</v>
      </c>
      <c r="E83" s="55">
        <f t="shared" si="0"/>
        <v>0.66666666666666663</v>
      </c>
    </row>
    <row r="84" spans="1:5" ht="12" customHeight="1" x14ac:dyDescent="0.2">
      <c r="A84" s="54" t="str">
        <f>'Pregnant Women Participating'!A84</f>
        <v>Cheyenne River Sioux, SD</v>
      </c>
      <c r="B84" s="55">
        <v>22</v>
      </c>
      <c r="C84" s="56">
        <v>16</v>
      </c>
      <c r="D84" s="57">
        <v>14</v>
      </c>
      <c r="E84" s="55">
        <f t="shared" si="0"/>
        <v>17.333333333333332</v>
      </c>
    </row>
    <row r="85" spans="1:5" ht="12" customHeight="1" x14ac:dyDescent="0.2">
      <c r="A85" s="54" t="str">
        <f>'Pregnant Women Participating'!A85</f>
        <v>Rosebud Sioux, SD</v>
      </c>
      <c r="B85" s="55">
        <v>42</v>
      </c>
      <c r="C85" s="56">
        <v>26</v>
      </c>
      <c r="D85" s="57">
        <v>23</v>
      </c>
      <c r="E85" s="55">
        <f t="shared" si="0"/>
        <v>30.333333333333332</v>
      </c>
    </row>
    <row r="86" spans="1:5" ht="12" customHeight="1" x14ac:dyDescent="0.2">
      <c r="A86" s="54" t="str">
        <f>'Pregnant Women Participating'!A86</f>
        <v>Northern Arapahoe, WY</v>
      </c>
      <c r="B86" s="55">
        <v>9</v>
      </c>
      <c r="C86" s="56">
        <v>4</v>
      </c>
      <c r="D86" s="57">
        <v>5</v>
      </c>
      <c r="E86" s="55">
        <f t="shared" si="0"/>
        <v>6</v>
      </c>
    </row>
    <row r="87" spans="1:5" ht="12" customHeight="1" x14ac:dyDescent="0.2">
      <c r="A87" s="54" t="str">
        <f>'Pregnant Women Participating'!A87</f>
        <v>Shoshone Tribe, WY</v>
      </c>
      <c r="B87" s="55">
        <v>5</v>
      </c>
      <c r="C87" s="56">
        <v>5</v>
      </c>
      <c r="D87" s="57">
        <v>5</v>
      </c>
      <c r="E87" s="55">
        <f t="shared" si="0"/>
        <v>5</v>
      </c>
    </row>
    <row r="88" spans="1:5" s="62" customFormat="1" ht="24.75" customHeight="1" x14ac:dyDescent="0.2">
      <c r="A88" s="58" t="str">
        <f>'Pregnant Women Participating'!A88</f>
        <v>Mountain Plains</v>
      </c>
      <c r="B88" s="59">
        <v>15852</v>
      </c>
      <c r="C88" s="60">
        <v>15396</v>
      </c>
      <c r="D88" s="61">
        <v>15071</v>
      </c>
      <c r="E88" s="59">
        <f t="shared" si="0"/>
        <v>15439.666666666666</v>
      </c>
    </row>
    <row r="89" spans="1:5" ht="12" customHeight="1" x14ac:dyDescent="0.2">
      <c r="A89" s="63" t="str">
        <f>'Pregnant Women Participating'!A89</f>
        <v>Alaska</v>
      </c>
      <c r="B89" s="55">
        <v>942</v>
      </c>
      <c r="C89" s="56">
        <v>941</v>
      </c>
      <c r="D89" s="57">
        <v>931</v>
      </c>
      <c r="E89" s="55">
        <f t="shared" si="0"/>
        <v>938</v>
      </c>
    </row>
    <row r="90" spans="1:5" ht="12" customHeight="1" x14ac:dyDescent="0.2">
      <c r="A90" s="63" t="str">
        <f>'Pregnant Women Participating'!A90</f>
        <v>American Samoa</v>
      </c>
      <c r="B90" s="55">
        <v>47</v>
      </c>
      <c r="C90" s="56">
        <v>40</v>
      </c>
      <c r="D90" s="57">
        <v>41</v>
      </c>
      <c r="E90" s="55">
        <f t="shared" si="0"/>
        <v>42.666666666666664</v>
      </c>
    </row>
    <row r="91" spans="1:5" ht="12" customHeight="1" x14ac:dyDescent="0.2">
      <c r="A91" s="63" t="str">
        <f>'Pregnant Women Participating'!A91</f>
        <v>California</v>
      </c>
      <c r="B91" s="55">
        <v>45804</v>
      </c>
      <c r="C91" s="56">
        <v>44582</v>
      </c>
      <c r="D91" s="57">
        <v>44759</v>
      </c>
      <c r="E91" s="55">
        <f t="shared" si="0"/>
        <v>45048.333333333336</v>
      </c>
    </row>
    <row r="92" spans="1:5" ht="12" customHeight="1" x14ac:dyDescent="0.2">
      <c r="A92" s="63" t="str">
        <f>'Pregnant Women Participating'!A92</f>
        <v>Guam</v>
      </c>
      <c r="B92" s="55">
        <v>232</v>
      </c>
      <c r="C92" s="56">
        <v>225</v>
      </c>
      <c r="D92" s="57">
        <v>214</v>
      </c>
      <c r="E92" s="55">
        <f t="shared" si="0"/>
        <v>223.66666666666666</v>
      </c>
    </row>
    <row r="93" spans="1:5" ht="12" customHeight="1" x14ac:dyDescent="0.2">
      <c r="A93" s="63" t="str">
        <f>'Pregnant Women Participating'!A93</f>
        <v>Hawaii</v>
      </c>
      <c r="B93" s="55">
        <v>1651</v>
      </c>
      <c r="C93" s="56">
        <v>1595</v>
      </c>
      <c r="D93" s="57">
        <v>1612</v>
      </c>
      <c r="E93" s="55">
        <f t="shared" si="0"/>
        <v>1619.3333333333333</v>
      </c>
    </row>
    <row r="94" spans="1:5" ht="12" customHeight="1" x14ac:dyDescent="0.2">
      <c r="A94" s="63" t="str">
        <f>'Pregnant Women Participating'!A94</f>
        <v>Idaho</v>
      </c>
      <c r="B94" s="55">
        <v>2407</v>
      </c>
      <c r="C94" s="56">
        <v>2324</v>
      </c>
      <c r="D94" s="57">
        <v>2339</v>
      </c>
      <c r="E94" s="55">
        <f t="shared" si="0"/>
        <v>2356.6666666666665</v>
      </c>
    </row>
    <row r="95" spans="1:5" ht="12" customHeight="1" x14ac:dyDescent="0.2">
      <c r="A95" s="63" t="str">
        <f>'Pregnant Women Participating'!A95</f>
        <v>Nevada</v>
      </c>
      <c r="B95" s="55">
        <v>1805</v>
      </c>
      <c r="C95" s="56">
        <v>1715</v>
      </c>
      <c r="D95" s="57">
        <v>1681</v>
      </c>
      <c r="E95" s="55">
        <f t="shared" si="0"/>
        <v>1733.6666666666667</v>
      </c>
    </row>
    <row r="96" spans="1:5" ht="12" customHeight="1" x14ac:dyDescent="0.2">
      <c r="A96" s="63" t="str">
        <f>'Pregnant Women Participating'!A96</f>
        <v>Oregon</v>
      </c>
      <c r="B96" s="55">
        <v>5955</v>
      </c>
      <c r="C96" s="56">
        <v>5750</v>
      </c>
      <c r="D96" s="57">
        <v>5705</v>
      </c>
      <c r="E96" s="55">
        <f t="shared" si="0"/>
        <v>5803.333333333333</v>
      </c>
    </row>
    <row r="97" spans="1:5" ht="12" customHeight="1" x14ac:dyDescent="0.2">
      <c r="A97" s="63" t="str">
        <f>'Pregnant Women Participating'!A97</f>
        <v>Washington</v>
      </c>
      <c r="B97" s="55">
        <v>8165</v>
      </c>
      <c r="C97" s="56">
        <v>7921</v>
      </c>
      <c r="D97" s="57">
        <v>7820</v>
      </c>
      <c r="E97" s="55">
        <f t="shared" si="0"/>
        <v>7968.666666666667</v>
      </c>
    </row>
    <row r="98" spans="1:5" ht="12" customHeight="1" x14ac:dyDescent="0.2">
      <c r="A98" s="63" t="str">
        <f>'Pregnant Women Participating'!A98</f>
        <v>Northern Marianas</v>
      </c>
      <c r="B98" s="55">
        <v>105</v>
      </c>
      <c r="C98" s="56">
        <v>98</v>
      </c>
      <c r="D98" s="57">
        <v>95</v>
      </c>
      <c r="E98" s="55">
        <f t="shared" si="0"/>
        <v>99.333333333333329</v>
      </c>
    </row>
    <row r="99" spans="1:5" ht="12" customHeight="1" x14ac:dyDescent="0.2">
      <c r="A99" s="63" t="str">
        <f>'Pregnant Women Participating'!A99</f>
        <v>Inter-Tribal Council, NV</v>
      </c>
      <c r="B99" s="55">
        <v>24</v>
      </c>
      <c r="C99" s="56">
        <v>20</v>
      </c>
      <c r="D99" s="57">
        <v>23</v>
      </c>
      <c r="E99" s="55">
        <f t="shared" si="0"/>
        <v>22.333333333333332</v>
      </c>
    </row>
    <row r="100" spans="1:5" s="62" customFormat="1" ht="24.75" customHeight="1" x14ac:dyDescent="0.2">
      <c r="A100" s="58" t="str">
        <f>'Pregnant Women Participating'!A100</f>
        <v>Western Region</v>
      </c>
      <c r="B100" s="59">
        <v>67137</v>
      </c>
      <c r="C100" s="60">
        <v>65211</v>
      </c>
      <c r="D100" s="61">
        <v>65220</v>
      </c>
      <c r="E100" s="59">
        <f t="shared" si="0"/>
        <v>65856</v>
      </c>
    </row>
    <row r="101" spans="1:5" s="68" customFormat="1" ht="16.5" customHeight="1" thickBot="1" x14ac:dyDescent="0.25">
      <c r="A101" s="64" t="str">
        <f>'Pregnant Women Participating'!A101</f>
        <v>TOTAL</v>
      </c>
      <c r="B101" s="65">
        <v>263427</v>
      </c>
      <c r="C101" s="66">
        <v>256087</v>
      </c>
      <c r="D101" s="67">
        <v>253428</v>
      </c>
      <c r="E101" s="65">
        <f t="shared" si="0"/>
        <v>257647.33333333334</v>
      </c>
    </row>
    <row r="102" spans="1:5" ht="12.75" customHeight="1" thickTop="1" x14ac:dyDescent="0.2">
      <c r="A102" s="69"/>
    </row>
    <row r="103" spans="1:5" x14ac:dyDescent="0.2">
      <c r="A103" s="69"/>
    </row>
    <row r="104" spans="1:5" s="70" customFormat="1" ht="12.75" x14ac:dyDescent="0.2">
      <c r="A104" s="46" t="s">
        <v>1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4"/>
  <sheetViews>
    <sheetView workbookViewId="0"/>
  </sheetViews>
  <sheetFormatPr defaultColWidth="9.140625" defaultRowHeight="12" x14ac:dyDescent="0.2"/>
  <cols>
    <col min="1" max="1" width="34.7109375" style="48" customWidth="1"/>
    <col min="2" max="4" width="11.7109375" style="48" customWidth="1"/>
    <col min="5" max="5" width="13.7109375" style="48" customWidth="1"/>
    <col min="6" max="16384" width="9.140625" style="48"/>
  </cols>
  <sheetData>
    <row r="1" spans="1:5" ht="12" customHeight="1" x14ac:dyDescent="0.2">
      <c r="A1" s="46" t="s">
        <v>33</v>
      </c>
      <c r="B1" s="47"/>
      <c r="C1" s="47"/>
      <c r="D1" s="47"/>
    </row>
    <row r="2" spans="1:5" ht="12" customHeight="1" x14ac:dyDescent="0.2">
      <c r="A2" s="46" t="str">
        <f>'Pregnant Women Participating'!A2</f>
        <v>FISCAL YEAR 2026</v>
      </c>
      <c r="B2" s="47"/>
      <c r="C2" s="47"/>
      <c r="D2" s="47"/>
    </row>
    <row r="3" spans="1:5" ht="12" customHeight="1" x14ac:dyDescent="0.2">
      <c r="A3" s="49" t="str">
        <f>'Pregnant Women Participating'!A3</f>
        <v>Data as of March 13, 2026</v>
      </c>
      <c r="B3" s="47"/>
      <c r="C3" s="47"/>
      <c r="D3" s="47"/>
    </row>
    <row r="4" spans="1:5" ht="12" customHeight="1" x14ac:dyDescent="0.2">
      <c r="A4" s="47"/>
      <c r="B4" s="47"/>
      <c r="C4" s="47"/>
      <c r="D4" s="47"/>
    </row>
    <row r="5" spans="1:5" ht="24" customHeight="1" x14ac:dyDescent="0.2">
      <c r="A5" s="50" t="s">
        <v>0</v>
      </c>
      <c r="B5" s="51">
        <f>DATE(RIGHT(A2,4)-1,10,1)</f>
        <v>45931</v>
      </c>
      <c r="C5" s="52">
        <f>DATE(RIGHT(A2,4)-1,11,1)</f>
        <v>45962</v>
      </c>
      <c r="D5" s="52">
        <f>DATE(RIGHT(A2,4)-1,12,1)</f>
        <v>45992</v>
      </c>
      <c r="E5" s="53" t="s">
        <v>12</v>
      </c>
    </row>
    <row r="6" spans="1:5" ht="12" customHeight="1" x14ac:dyDescent="0.2">
      <c r="A6" s="54" t="str">
        <f>'Pregnant Women Participating'!A6</f>
        <v>Connecticut</v>
      </c>
      <c r="B6" s="55">
        <v>3817</v>
      </c>
      <c r="C6" s="56">
        <v>3655</v>
      </c>
      <c r="D6" s="57">
        <v>3584</v>
      </c>
      <c r="E6" s="55">
        <f t="shared" ref="E6:E101" si="0">IF(SUM(B6:D6)&gt;0,AVERAGE(B6:D6),"0")</f>
        <v>3685.3333333333335</v>
      </c>
    </row>
    <row r="7" spans="1:5" ht="12" customHeight="1" x14ac:dyDescent="0.2">
      <c r="A7" s="54" t="str">
        <f>'Pregnant Women Participating'!A7</f>
        <v>Maine</v>
      </c>
      <c r="B7" s="55">
        <v>983</v>
      </c>
      <c r="C7" s="56">
        <v>934</v>
      </c>
      <c r="D7" s="57">
        <v>921</v>
      </c>
      <c r="E7" s="55">
        <f t="shared" si="0"/>
        <v>946</v>
      </c>
    </row>
    <row r="8" spans="1:5" ht="12" customHeight="1" x14ac:dyDescent="0.2">
      <c r="A8" s="54" t="str">
        <f>'Pregnant Women Participating'!A8</f>
        <v>Massachusetts</v>
      </c>
      <c r="B8" s="55">
        <v>6989</v>
      </c>
      <c r="C8" s="56">
        <v>6831</v>
      </c>
      <c r="D8" s="57">
        <v>6767</v>
      </c>
      <c r="E8" s="55">
        <f t="shared" si="0"/>
        <v>6862.333333333333</v>
      </c>
    </row>
    <row r="9" spans="1:5" ht="12" customHeight="1" x14ac:dyDescent="0.2">
      <c r="A9" s="54" t="str">
        <f>'Pregnant Women Participating'!A9</f>
        <v>New Hampshire</v>
      </c>
      <c r="B9" s="55">
        <v>460</v>
      </c>
      <c r="C9" s="56">
        <v>467</v>
      </c>
      <c r="D9" s="57">
        <v>488</v>
      </c>
      <c r="E9" s="55">
        <f t="shared" si="0"/>
        <v>471.66666666666669</v>
      </c>
    </row>
    <row r="10" spans="1:5" ht="12" customHeight="1" x14ac:dyDescent="0.2">
      <c r="A10" s="54" t="str">
        <f>'Pregnant Women Participating'!A10</f>
        <v>New York</v>
      </c>
      <c r="B10" s="55">
        <v>38609</v>
      </c>
      <c r="C10" s="56">
        <v>37716</v>
      </c>
      <c r="D10" s="57">
        <v>37913</v>
      </c>
      <c r="E10" s="55">
        <f t="shared" si="0"/>
        <v>38079.333333333336</v>
      </c>
    </row>
    <row r="11" spans="1:5" ht="12" customHeight="1" x14ac:dyDescent="0.2">
      <c r="A11" s="54" t="str">
        <f>'Pregnant Women Participating'!A11</f>
        <v>Rhode Island</v>
      </c>
      <c r="B11" s="55">
        <v>1056</v>
      </c>
      <c r="C11" s="56">
        <v>942</v>
      </c>
      <c r="D11" s="57">
        <v>974</v>
      </c>
      <c r="E11" s="55">
        <f t="shared" si="0"/>
        <v>990.66666666666663</v>
      </c>
    </row>
    <row r="12" spans="1:5" ht="12" customHeight="1" x14ac:dyDescent="0.2">
      <c r="A12" s="54" t="str">
        <f>'Pregnant Women Participating'!A12</f>
        <v>Vermont</v>
      </c>
      <c r="B12" s="55">
        <v>406</v>
      </c>
      <c r="C12" s="56">
        <v>400</v>
      </c>
      <c r="D12" s="57">
        <v>410</v>
      </c>
      <c r="E12" s="55">
        <f t="shared" si="0"/>
        <v>405.33333333333331</v>
      </c>
    </row>
    <row r="13" spans="1:5" ht="12" customHeight="1" x14ac:dyDescent="0.2">
      <c r="A13" s="54" t="str">
        <f>'Pregnant Women Participating'!A13</f>
        <v>Virgin Islands</v>
      </c>
      <c r="B13" s="55">
        <v>316</v>
      </c>
      <c r="C13" s="56">
        <v>319</v>
      </c>
      <c r="D13" s="57">
        <v>310</v>
      </c>
      <c r="E13" s="55">
        <f t="shared" si="0"/>
        <v>315</v>
      </c>
    </row>
    <row r="14" spans="1:5" ht="12" customHeight="1" x14ac:dyDescent="0.2">
      <c r="A14" s="54" t="str">
        <f>'Pregnant Women Participating'!A14</f>
        <v>Pleasant Point, ME</v>
      </c>
      <c r="B14" s="55">
        <v>0</v>
      </c>
      <c r="C14" s="56">
        <v>1</v>
      </c>
      <c r="D14" s="57">
        <v>2</v>
      </c>
      <c r="E14" s="55">
        <f t="shared" si="0"/>
        <v>1</v>
      </c>
    </row>
    <row r="15" spans="1:5" s="62" customFormat="1" ht="24.75" customHeight="1" x14ac:dyDescent="0.2">
      <c r="A15" s="58" t="str">
        <f>'Pregnant Women Participating'!A15</f>
        <v>Northeast Region</v>
      </c>
      <c r="B15" s="59">
        <v>52636</v>
      </c>
      <c r="C15" s="60">
        <v>51265</v>
      </c>
      <c r="D15" s="61">
        <v>51369</v>
      </c>
      <c r="E15" s="59">
        <f t="shared" si="0"/>
        <v>51756.666666666664</v>
      </c>
    </row>
    <row r="16" spans="1:5" ht="12" customHeight="1" x14ac:dyDescent="0.2">
      <c r="A16" s="54" t="str">
        <f>'Pregnant Women Participating'!A16</f>
        <v>Delaware</v>
      </c>
      <c r="B16" s="55">
        <v>1651</v>
      </c>
      <c r="C16" s="56">
        <v>1588</v>
      </c>
      <c r="D16" s="57">
        <v>1656</v>
      </c>
      <c r="E16" s="55">
        <f t="shared" si="0"/>
        <v>1631.6666666666667</v>
      </c>
    </row>
    <row r="17" spans="1:5" ht="12" customHeight="1" x14ac:dyDescent="0.2">
      <c r="A17" s="54" t="str">
        <f>'Pregnant Women Participating'!A17</f>
        <v>District of Columbia</v>
      </c>
      <c r="B17" s="55">
        <v>1000</v>
      </c>
      <c r="C17" s="56">
        <v>956</v>
      </c>
      <c r="D17" s="57">
        <v>976</v>
      </c>
      <c r="E17" s="55">
        <f t="shared" si="0"/>
        <v>977.33333333333337</v>
      </c>
    </row>
    <row r="18" spans="1:5" ht="12" customHeight="1" x14ac:dyDescent="0.2">
      <c r="A18" s="54" t="str">
        <f>'Pregnant Women Participating'!A18</f>
        <v>Maryland</v>
      </c>
      <c r="B18" s="55">
        <v>9118</v>
      </c>
      <c r="C18" s="56">
        <v>8815</v>
      </c>
      <c r="D18" s="57">
        <v>8749</v>
      </c>
      <c r="E18" s="55">
        <f t="shared" si="0"/>
        <v>8894</v>
      </c>
    </row>
    <row r="19" spans="1:5" ht="12" customHeight="1" x14ac:dyDescent="0.2">
      <c r="A19" s="54" t="str">
        <f>'Pregnant Women Participating'!A19</f>
        <v>New Jersey</v>
      </c>
      <c r="B19" s="55">
        <v>11951</v>
      </c>
      <c r="C19" s="56">
        <v>11849</v>
      </c>
      <c r="D19" s="57">
        <v>11754</v>
      </c>
      <c r="E19" s="55">
        <f t="shared" si="0"/>
        <v>11851.333333333334</v>
      </c>
    </row>
    <row r="20" spans="1:5" ht="12" customHeight="1" x14ac:dyDescent="0.2">
      <c r="A20" s="54" t="str">
        <f>'Pregnant Women Participating'!A20</f>
        <v>Pennsylvania</v>
      </c>
      <c r="B20" s="55">
        <v>5687</v>
      </c>
      <c r="C20" s="56">
        <v>5528</v>
      </c>
      <c r="D20" s="57">
        <v>5398</v>
      </c>
      <c r="E20" s="55">
        <f t="shared" si="0"/>
        <v>5537.666666666667</v>
      </c>
    </row>
    <row r="21" spans="1:5" ht="12" customHeight="1" x14ac:dyDescent="0.2">
      <c r="A21" s="54" t="str">
        <f>'Pregnant Women Participating'!A21</f>
        <v>Puerto Rico</v>
      </c>
      <c r="B21" s="55">
        <v>2707</v>
      </c>
      <c r="C21" s="56">
        <v>2612</v>
      </c>
      <c r="D21" s="57">
        <v>2684</v>
      </c>
      <c r="E21" s="55">
        <f t="shared" si="0"/>
        <v>2667.6666666666665</v>
      </c>
    </row>
    <row r="22" spans="1:5" ht="12" customHeight="1" x14ac:dyDescent="0.2">
      <c r="A22" s="54" t="str">
        <f>'Pregnant Women Participating'!A22</f>
        <v>Virginia</v>
      </c>
      <c r="B22" s="55">
        <v>5174</v>
      </c>
      <c r="C22" s="56">
        <v>4887</v>
      </c>
      <c r="D22" s="57">
        <v>4772</v>
      </c>
      <c r="E22" s="55">
        <f t="shared" si="0"/>
        <v>4944.333333333333</v>
      </c>
    </row>
    <row r="23" spans="1:5" ht="12" customHeight="1" x14ac:dyDescent="0.2">
      <c r="A23" s="54" t="str">
        <f>'Pregnant Women Participating'!A23</f>
        <v>West Virginia</v>
      </c>
      <c r="B23" s="55">
        <v>839</v>
      </c>
      <c r="C23" s="56">
        <v>832</v>
      </c>
      <c r="D23" s="57">
        <v>821</v>
      </c>
      <c r="E23" s="55">
        <f t="shared" si="0"/>
        <v>830.66666666666663</v>
      </c>
    </row>
    <row r="24" spans="1:5" s="62" customFormat="1" ht="24.75" customHeight="1" x14ac:dyDescent="0.2">
      <c r="A24" s="58" t="str">
        <f>'Pregnant Women Participating'!A24</f>
        <v>Mid-Atlantic Region</v>
      </c>
      <c r="B24" s="59">
        <v>38127</v>
      </c>
      <c r="C24" s="60">
        <v>37067</v>
      </c>
      <c r="D24" s="61">
        <v>36810</v>
      </c>
      <c r="E24" s="59">
        <f t="shared" si="0"/>
        <v>37334.666666666664</v>
      </c>
    </row>
    <row r="25" spans="1:5" ht="12" customHeight="1" x14ac:dyDescent="0.2">
      <c r="A25" s="54" t="str">
        <f>'Pregnant Women Participating'!A25</f>
        <v>Alabama</v>
      </c>
      <c r="B25" s="55">
        <v>3108</v>
      </c>
      <c r="C25" s="56">
        <v>3061</v>
      </c>
      <c r="D25" s="57">
        <v>3140</v>
      </c>
      <c r="E25" s="55">
        <f t="shared" si="0"/>
        <v>3103</v>
      </c>
    </row>
    <row r="26" spans="1:5" ht="12" customHeight="1" x14ac:dyDescent="0.2">
      <c r="A26" s="54" t="str">
        <f>'Pregnant Women Participating'!A26</f>
        <v>Florida</v>
      </c>
      <c r="B26" s="55">
        <v>30076</v>
      </c>
      <c r="C26" s="56">
        <v>28991</v>
      </c>
      <c r="D26" s="57">
        <v>28030</v>
      </c>
      <c r="E26" s="55">
        <f t="shared" si="0"/>
        <v>29032.333333333332</v>
      </c>
    </row>
    <row r="27" spans="1:5" ht="12" customHeight="1" x14ac:dyDescent="0.2">
      <c r="A27" s="54" t="str">
        <f>'Pregnant Women Participating'!A27</f>
        <v>Georgia</v>
      </c>
      <c r="B27" s="55">
        <v>16000</v>
      </c>
      <c r="C27" s="56">
        <v>15772</v>
      </c>
      <c r="D27" s="57">
        <v>15891</v>
      </c>
      <c r="E27" s="55">
        <f t="shared" si="0"/>
        <v>15887.666666666666</v>
      </c>
    </row>
    <row r="28" spans="1:5" ht="12" customHeight="1" x14ac:dyDescent="0.2">
      <c r="A28" s="54" t="str">
        <f>'Pregnant Women Participating'!A28</f>
        <v>Kentucky</v>
      </c>
      <c r="B28" s="55">
        <v>5154</v>
      </c>
      <c r="C28" s="56">
        <v>5008</v>
      </c>
      <c r="D28" s="57">
        <v>4949</v>
      </c>
      <c r="E28" s="55">
        <f t="shared" si="0"/>
        <v>5037</v>
      </c>
    </row>
    <row r="29" spans="1:5" ht="12" customHeight="1" x14ac:dyDescent="0.2">
      <c r="A29" s="54" t="str">
        <f>'Pregnant Women Participating'!A29</f>
        <v>Mississippi</v>
      </c>
      <c r="B29" s="55">
        <v>3075</v>
      </c>
      <c r="C29" s="56">
        <v>3080</v>
      </c>
      <c r="D29" s="57">
        <v>2946</v>
      </c>
      <c r="E29" s="55">
        <f t="shared" si="0"/>
        <v>3033.6666666666665</v>
      </c>
    </row>
    <row r="30" spans="1:5" ht="12" customHeight="1" x14ac:dyDescent="0.2">
      <c r="A30" s="54" t="str">
        <f>'Pregnant Women Participating'!A30</f>
        <v>North Carolina</v>
      </c>
      <c r="B30" s="55">
        <v>14212</v>
      </c>
      <c r="C30" s="56">
        <v>13838</v>
      </c>
      <c r="D30" s="57">
        <v>13843</v>
      </c>
      <c r="E30" s="55">
        <f t="shared" si="0"/>
        <v>13964.333333333334</v>
      </c>
    </row>
    <row r="31" spans="1:5" ht="12" customHeight="1" x14ac:dyDescent="0.2">
      <c r="A31" s="54" t="str">
        <f>'Pregnant Women Participating'!A31</f>
        <v>South Carolina</v>
      </c>
      <c r="B31" s="55">
        <v>4353</v>
      </c>
      <c r="C31" s="56">
        <v>4257</v>
      </c>
      <c r="D31" s="57">
        <v>4262</v>
      </c>
      <c r="E31" s="55">
        <f t="shared" si="0"/>
        <v>4290.666666666667</v>
      </c>
    </row>
    <row r="32" spans="1:5" ht="12" customHeight="1" x14ac:dyDescent="0.2">
      <c r="A32" s="54" t="str">
        <f>'Pregnant Women Participating'!A32</f>
        <v>Tennessee</v>
      </c>
      <c r="B32" s="55">
        <v>10156</v>
      </c>
      <c r="C32" s="56">
        <v>9849</v>
      </c>
      <c r="D32" s="57">
        <v>9908</v>
      </c>
      <c r="E32" s="55">
        <f t="shared" si="0"/>
        <v>9971</v>
      </c>
    </row>
    <row r="33" spans="1:5" ht="12" customHeight="1" x14ac:dyDescent="0.2">
      <c r="A33" s="54" t="str">
        <f>'Pregnant Women Participating'!A33</f>
        <v>Choctaw Indians, MS</v>
      </c>
      <c r="B33" s="55">
        <v>21</v>
      </c>
      <c r="C33" s="56">
        <v>23</v>
      </c>
      <c r="D33" s="57">
        <v>27</v>
      </c>
      <c r="E33" s="55">
        <f t="shared" si="0"/>
        <v>23.666666666666668</v>
      </c>
    </row>
    <row r="34" spans="1:5" ht="12" customHeight="1" x14ac:dyDescent="0.2">
      <c r="A34" s="54" t="str">
        <f>'Pregnant Women Participating'!A34</f>
        <v>Eastern Cherokee, NC</v>
      </c>
      <c r="B34" s="55">
        <v>20</v>
      </c>
      <c r="C34" s="56">
        <v>17</v>
      </c>
      <c r="D34" s="57">
        <v>17</v>
      </c>
      <c r="E34" s="55">
        <f t="shared" si="0"/>
        <v>18</v>
      </c>
    </row>
    <row r="35" spans="1:5" s="62" customFormat="1" ht="24.75" customHeight="1" x14ac:dyDescent="0.2">
      <c r="A35" s="58" t="str">
        <f>'Pregnant Women Participating'!A35</f>
        <v>Southeast Region</v>
      </c>
      <c r="B35" s="59">
        <v>86175</v>
      </c>
      <c r="C35" s="60">
        <v>83896</v>
      </c>
      <c r="D35" s="61">
        <v>83013</v>
      </c>
      <c r="E35" s="59">
        <f t="shared" si="0"/>
        <v>84361.333333333328</v>
      </c>
    </row>
    <row r="36" spans="1:5" ht="12" customHeight="1" x14ac:dyDescent="0.2">
      <c r="A36" s="54" t="str">
        <f>'Pregnant Women Participating'!A36</f>
        <v>Illinois</v>
      </c>
      <c r="B36" s="55">
        <v>13669</v>
      </c>
      <c r="C36" s="56">
        <v>13219</v>
      </c>
      <c r="D36" s="57">
        <v>13052</v>
      </c>
      <c r="E36" s="55">
        <f t="shared" si="0"/>
        <v>13313.333333333334</v>
      </c>
    </row>
    <row r="37" spans="1:5" ht="12" customHeight="1" x14ac:dyDescent="0.2">
      <c r="A37" s="54" t="str">
        <f>'Pregnant Women Participating'!A37</f>
        <v>Indiana</v>
      </c>
      <c r="B37" s="55">
        <v>7287</v>
      </c>
      <c r="C37" s="56">
        <v>7110</v>
      </c>
      <c r="D37" s="57">
        <v>7186</v>
      </c>
      <c r="E37" s="55">
        <f t="shared" si="0"/>
        <v>7194.333333333333</v>
      </c>
    </row>
    <row r="38" spans="1:5" ht="12" customHeight="1" x14ac:dyDescent="0.2">
      <c r="A38" s="54" t="str">
        <f>'Pregnant Women Participating'!A38</f>
        <v>Iowa</v>
      </c>
      <c r="B38" s="55">
        <v>3064</v>
      </c>
      <c r="C38" s="56">
        <v>3036</v>
      </c>
      <c r="D38" s="57">
        <v>3040</v>
      </c>
      <c r="E38" s="55">
        <f t="shared" si="0"/>
        <v>3046.6666666666665</v>
      </c>
    </row>
    <row r="39" spans="1:5" ht="12" customHeight="1" x14ac:dyDescent="0.2">
      <c r="A39" s="54" t="str">
        <f>'Pregnant Women Participating'!A39</f>
        <v>Michigan</v>
      </c>
      <c r="B39" s="55">
        <v>6998</v>
      </c>
      <c r="C39" s="56">
        <v>6824</v>
      </c>
      <c r="D39" s="57">
        <v>6869</v>
      </c>
      <c r="E39" s="55">
        <f t="shared" si="0"/>
        <v>6897</v>
      </c>
    </row>
    <row r="40" spans="1:5" ht="12" customHeight="1" x14ac:dyDescent="0.2">
      <c r="A40" s="54" t="str">
        <f>'Pregnant Women Participating'!A40</f>
        <v>Minnesota</v>
      </c>
      <c r="B40" s="55">
        <v>6038</v>
      </c>
      <c r="C40" s="56">
        <v>5817</v>
      </c>
      <c r="D40" s="57">
        <v>5794</v>
      </c>
      <c r="E40" s="55">
        <f t="shared" si="0"/>
        <v>5883</v>
      </c>
    </row>
    <row r="41" spans="1:5" ht="12" customHeight="1" x14ac:dyDescent="0.2">
      <c r="A41" s="54" t="str">
        <f>'Pregnant Women Participating'!A41</f>
        <v>Ohio</v>
      </c>
      <c r="B41" s="55">
        <v>2825</v>
      </c>
      <c r="C41" s="56">
        <v>9403</v>
      </c>
      <c r="D41" s="57">
        <v>9239</v>
      </c>
      <c r="E41" s="55">
        <f t="shared" si="0"/>
        <v>7155.666666666667</v>
      </c>
    </row>
    <row r="42" spans="1:5" ht="12" customHeight="1" x14ac:dyDescent="0.2">
      <c r="A42" s="54" t="str">
        <f>'Pregnant Women Participating'!A42</f>
        <v>Wisconsin</v>
      </c>
      <c r="B42" s="55">
        <v>3534</v>
      </c>
      <c r="C42" s="56">
        <v>3469</v>
      </c>
      <c r="D42" s="57">
        <v>3450</v>
      </c>
      <c r="E42" s="55">
        <f t="shared" si="0"/>
        <v>3484.3333333333335</v>
      </c>
    </row>
    <row r="43" spans="1:5" s="62" customFormat="1" ht="24.75" customHeight="1" x14ac:dyDescent="0.2">
      <c r="A43" s="58" t="str">
        <f>'Pregnant Women Participating'!A43</f>
        <v>Midwest Region</v>
      </c>
      <c r="B43" s="59">
        <v>43415</v>
      </c>
      <c r="C43" s="60">
        <v>48878</v>
      </c>
      <c r="D43" s="61">
        <v>48630</v>
      </c>
      <c r="E43" s="59">
        <f t="shared" si="0"/>
        <v>46974.333333333336</v>
      </c>
    </row>
    <row r="44" spans="1:5" ht="12" customHeight="1" x14ac:dyDescent="0.2">
      <c r="A44" s="54" t="str">
        <f>'Pregnant Women Participating'!A44</f>
        <v>Arizona</v>
      </c>
      <c r="B44" s="55">
        <v>7581</v>
      </c>
      <c r="C44" s="56">
        <v>7543</v>
      </c>
      <c r="D44" s="57">
        <v>7487</v>
      </c>
      <c r="E44" s="55">
        <f t="shared" si="0"/>
        <v>7537</v>
      </c>
    </row>
    <row r="45" spans="1:5" ht="12" customHeight="1" x14ac:dyDescent="0.2">
      <c r="A45" s="54" t="str">
        <f>'Pregnant Women Participating'!A45</f>
        <v>Arkansas</v>
      </c>
      <c r="B45" s="55">
        <v>2104</v>
      </c>
      <c r="C45" s="56">
        <v>1865</v>
      </c>
      <c r="D45" s="57">
        <v>1759</v>
      </c>
      <c r="E45" s="55">
        <f t="shared" si="0"/>
        <v>1909.3333333333333</v>
      </c>
    </row>
    <row r="46" spans="1:5" ht="12" customHeight="1" x14ac:dyDescent="0.2">
      <c r="A46" s="54" t="str">
        <f>'Pregnant Women Participating'!A46</f>
        <v>Louisiana</v>
      </c>
      <c r="B46" s="55">
        <v>4777</v>
      </c>
      <c r="C46" s="56">
        <v>4638</v>
      </c>
      <c r="D46" s="57">
        <v>4611</v>
      </c>
      <c r="E46" s="55">
        <f t="shared" si="0"/>
        <v>4675.333333333333</v>
      </c>
    </row>
    <row r="47" spans="1:5" ht="12" customHeight="1" x14ac:dyDescent="0.2">
      <c r="A47" s="54" t="str">
        <f>'Pregnant Women Participating'!A47</f>
        <v>New Mexico</v>
      </c>
      <c r="B47" s="55">
        <v>2262</v>
      </c>
      <c r="C47" s="56">
        <v>2051</v>
      </c>
      <c r="D47" s="57">
        <v>2019</v>
      </c>
      <c r="E47" s="55">
        <f t="shared" si="0"/>
        <v>2110.6666666666665</v>
      </c>
    </row>
    <row r="48" spans="1:5" ht="12" customHeight="1" x14ac:dyDescent="0.2">
      <c r="A48" s="54" t="str">
        <f>'Pregnant Women Participating'!A48</f>
        <v>Oklahoma</v>
      </c>
      <c r="B48" s="55">
        <v>1677</v>
      </c>
      <c r="C48" s="56">
        <v>1593</v>
      </c>
      <c r="D48" s="57">
        <v>1156</v>
      </c>
      <c r="E48" s="55">
        <f t="shared" si="0"/>
        <v>1475.3333333333333</v>
      </c>
    </row>
    <row r="49" spans="1:5" ht="12" customHeight="1" x14ac:dyDescent="0.2">
      <c r="A49" s="54" t="str">
        <f>'Pregnant Women Participating'!A49</f>
        <v>Texas</v>
      </c>
      <c r="B49" s="55">
        <v>90051</v>
      </c>
      <c r="C49" s="56">
        <v>87568</v>
      </c>
      <c r="D49" s="57">
        <v>87130</v>
      </c>
      <c r="E49" s="55">
        <f t="shared" si="0"/>
        <v>88249.666666666672</v>
      </c>
    </row>
    <row r="50" spans="1:5" ht="12" customHeight="1" x14ac:dyDescent="0.2">
      <c r="A50" s="54" t="str">
        <f>'Pregnant Women Participating'!A50</f>
        <v>Utah</v>
      </c>
      <c r="B50" s="55">
        <v>2330</v>
      </c>
      <c r="C50" s="56">
        <v>2293</v>
      </c>
      <c r="D50" s="57">
        <v>2312</v>
      </c>
      <c r="E50" s="55">
        <f t="shared" si="0"/>
        <v>2311.6666666666665</v>
      </c>
    </row>
    <row r="51" spans="1:5" ht="12" customHeight="1" x14ac:dyDescent="0.2">
      <c r="A51" s="54" t="str">
        <f>'Pregnant Women Participating'!A51</f>
        <v>Inter-Tribal Council, AZ</v>
      </c>
      <c r="B51" s="55">
        <v>244</v>
      </c>
      <c r="C51" s="56">
        <v>241</v>
      </c>
      <c r="D51" s="57">
        <v>248</v>
      </c>
      <c r="E51" s="55">
        <f t="shared" si="0"/>
        <v>244.33333333333334</v>
      </c>
    </row>
    <row r="52" spans="1:5" ht="12" customHeight="1" x14ac:dyDescent="0.2">
      <c r="A52" s="54" t="str">
        <f>'Pregnant Women Participating'!A52</f>
        <v>Navajo Nation, AZ</v>
      </c>
      <c r="B52" s="55">
        <v>248</v>
      </c>
      <c r="C52" s="56">
        <v>234</v>
      </c>
      <c r="D52" s="57">
        <v>304</v>
      </c>
      <c r="E52" s="55">
        <f t="shared" si="0"/>
        <v>262</v>
      </c>
    </row>
    <row r="53" spans="1:5" ht="12" customHeight="1" x14ac:dyDescent="0.2">
      <c r="A53" s="54" t="str">
        <f>'Pregnant Women Participating'!A53</f>
        <v>Acoma, Canoncito &amp; Laguna, NM</v>
      </c>
      <c r="B53" s="55">
        <v>12</v>
      </c>
      <c r="C53" s="56">
        <v>11</v>
      </c>
      <c r="D53" s="57">
        <v>4</v>
      </c>
      <c r="E53" s="55">
        <f t="shared" si="0"/>
        <v>9</v>
      </c>
    </row>
    <row r="54" spans="1:5" ht="12" customHeight="1" x14ac:dyDescent="0.2">
      <c r="A54" s="54" t="str">
        <f>'Pregnant Women Participating'!A54</f>
        <v>Eight Northern Pueblos, NM</v>
      </c>
      <c r="B54" s="55">
        <v>10</v>
      </c>
      <c r="C54" s="56">
        <v>12</v>
      </c>
      <c r="D54" s="57">
        <v>12</v>
      </c>
      <c r="E54" s="55">
        <f t="shared" si="0"/>
        <v>11.333333333333334</v>
      </c>
    </row>
    <row r="55" spans="1:5" ht="12" customHeight="1" x14ac:dyDescent="0.2">
      <c r="A55" s="54" t="str">
        <f>'Pregnant Women Participating'!A55</f>
        <v>Five Sandoval Pueblos, NM</v>
      </c>
      <c r="B55" s="55">
        <v>7</v>
      </c>
      <c r="C55" s="56">
        <v>8</v>
      </c>
      <c r="D55" s="57">
        <v>8</v>
      </c>
      <c r="E55" s="55">
        <f t="shared" si="0"/>
        <v>7.666666666666667</v>
      </c>
    </row>
    <row r="56" spans="1:5" ht="12" customHeight="1" x14ac:dyDescent="0.2">
      <c r="A56" s="54" t="str">
        <f>'Pregnant Women Participating'!A56</f>
        <v>Isleta Pueblo, NM</v>
      </c>
      <c r="B56" s="55">
        <v>38</v>
      </c>
      <c r="C56" s="56">
        <v>36</v>
      </c>
      <c r="D56" s="57">
        <v>35</v>
      </c>
      <c r="E56" s="55">
        <f t="shared" si="0"/>
        <v>36.333333333333336</v>
      </c>
    </row>
    <row r="57" spans="1:5" ht="12" customHeight="1" x14ac:dyDescent="0.2">
      <c r="A57" s="54" t="str">
        <f>'Pregnant Women Participating'!A57</f>
        <v>San Felipe Pueblo, NM</v>
      </c>
      <c r="B57" s="55">
        <v>9</v>
      </c>
      <c r="C57" s="56">
        <v>6</v>
      </c>
      <c r="D57" s="57">
        <v>8</v>
      </c>
      <c r="E57" s="55">
        <f t="shared" si="0"/>
        <v>7.666666666666667</v>
      </c>
    </row>
    <row r="58" spans="1:5" ht="12" customHeight="1" x14ac:dyDescent="0.2">
      <c r="A58" s="54" t="str">
        <f>'Pregnant Women Participating'!A58</f>
        <v>Santo Domingo Tribe, NM</v>
      </c>
      <c r="B58" s="55">
        <v>2</v>
      </c>
      <c r="C58" s="56">
        <v>2</v>
      </c>
      <c r="D58" s="57">
        <v>1</v>
      </c>
      <c r="E58" s="55">
        <f t="shared" si="0"/>
        <v>1.6666666666666667</v>
      </c>
    </row>
    <row r="59" spans="1:5" ht="12" customHeight="1" x14ac:dyDescent="0.2">
      <c r="A59" s="54" t="str">
        <f>'Pregnant Women Participating'!A59</f>
        <v>Zuni Pueblo, NM</v>
      </c>
      <c r="B59" s="55">
        <v>12</v>
      </c>
      <c r="C59" s="56">
        <v>11</v>
      </c>
      <c r="D59" s="57">
        <v>10</v>
      </c>
      <c r="E59" s="55">
        <f t="shared" si="0"/>
        <v>11</v>
      </c>
    </row>
    <row r="60" spans="1:5" ht="12" customHeight="1" x14ac:dyDescent="0.2">
      <c r="A60" s="54" t="str">
        <f>'Pregnant Women Participating'!A60</f>
        <v>Cherokee Nation, OK</v>
      </c>
      <c r="B60" s="55">
        <v>153</v>
      </c>
      <c r="C60" s="56">
        <v>147</v>
      </c>
      <c r="D60" s="57">
        <v>155</v>
      </c>
      <c r="E60" s="55">
        <f t="shared" si="0"/>
        <v>151.66666666666666</v>
      </c>
    </row>
    <row r="61" spans="1:5" ht="12" customHeight="1" x14ac:dyDescent="0.2">
      <c r="A61" s="54" t="str">
        <f>'Pregnant Women Participating'!A61</f>
        <v>Chickasaw Nation, OK</v>
      </c>
      <c r="B61" s="55">
        <v>110</v>
      </c>
      <c r="C61" s="56">
        <v>103</v>
      </c>
      <c r="D61" s="57">
        <v>105</v>
      </c>
      <c r="E61" s="55">
        <f t="shared" si="0"/>
        <v>106</v>
      </c>
    </row>
    <row r="62" spans="1:5" ht="12" customHeight="1" x14ac:dyDescent="0.2">
      <c r="A62" s="54" t="str">
        <f>'Pregnant Women Participating'!A62</f>
        <v>Choctaw Nation, OK</v>
      </c>
      <c r="B62" s="55">
        <v>115</v>
      </c>
      <c r="C62" s="56">
        <v>103</v>
      </c>
      <c r="D62" s="57">
        <v>113</v>
      </c>
      <c r="E62" s="55">
        <f t="shared" si="0"/>
        <v>110.33333333333333</v>
      </c>
    </row>
    <row r="63" spans="1:5" ht="12" customHeight="1" x14ac:dyDescent="0.2">
      <c r="A63" s="54" t="str">
        <f>'Pregnant Women Participating'!A63</f>
        <v>Citizen Potawatomi Nation, OK</v>
      </c>
      <c r="B63" s="55">
        <v>42</v>
      </c>
      <c r="C63" s="56">
        <v>45</v>
      </c>
      <c r="D63" s="57">
        <v>47</v>
      </c>
      <c r="E63" s="55">
        <f t="shared" si="0"/>
        <v>44.666666666666664</v>
      </c>
    </row>
    <row r="64" spans="1:5" ht="12" customHeight="1" x14ac:dyDescent="0.2">
      <c r="A64" s="54" t="str">
        <f>'Pregnant Women Participating'!A64</f>
        <v>Inter-Tribal Council, OK</v>
      </c>
      <c r="B64" s="55">
        <v>20</v>
      </c>
      <c r="C64" s="56">
        <v>20</v>
      </c>
      <c r="D64" s="57">
        <v>18</v>
      </c>
      <c r="E64" s="55">
        <f t="shared" si="0"/>
        <v>19.333333333333332</v>
      </c>
    </row>
    <row r="65" spans="1:5" ht="12" customHeight="1" x14ac:dyDescent="0.2">
      <c r="A65" s="54" t="str">
        <f>'Pregnant Women Participating'!A65</f>
        <v>Muscogee Creek Nation, OK</v>
      </c>
      <c r="B65" s="55">
        <v>48</v>
      </c>
      <c r="C65" s="56">
        <v>47</v>
      </c>
      <c r="D65" s="57">
        <v>58</v>
      </c>
      <c r="E65" s="55">
        <f t="shared" si="0"/>
        <v>51</v>
      </c>
    </row>
    <row r="66" spans="1:5" ht="12" customHeight="1" x14ac:dyDescent="0.2">
      <c r="A66" s="54" t="str">
        <f>'Pregnant Women Participating'!A66</f>
        <v>Osage Tribal Council, OK</v>
      </c>
      <c r="B66" s="55">
        <v>141</v>
      </c>
      <c r="C66" s="56">
        <v>141</v>
      </c>
      <c r="D66" s="57">
        <v>143</v>
      </c>
      <c r="E66" s="55">
        <f t="shared" si="0"/>
        <v>141.66666666666666</v>
      </c>
    </row>
    <row r="67" spans="1:5" ht="12" customHeight="1" x14ac:dyDescent="0.2">
      <c r="A67" s="54" t="str">
        <f>'Pregnant Women Participating'!A67</f>
        <v>Otoe-Missouria Tribe, OK</v>
      </c>
      <c r="B67" s="55">
        <v>14</v>
      </c>
      <c r="C67" s="56">
        <v>13</v>
      </c>
      <c r="D67" s="57">
        <v>13</v>
      </c>
      <c r="E67" s="55">
        <f t="shared" si="0"/>
        <v>13.333333333333334</v>
      </c>
    </row>
    <row r="68" spans="1:5" ht="12" customHeight="1" x14ac:dyDescent="0.2">
      <c r="A68" s="54" t="str">
        <f>'Pregnant Women Participating'!A68</f>
        <v>Wichita, Caddo &amp; Delaware (WCD), OK</v>
      </c>
      <c r="B68" s="55">
        <v>167</v>
      </c>
      <c r="C68" s="56">
        <v>153</v>
      </c>
      <c r="D68" s="57">
        <v>139</v>
      </c>
      <c r="E68" s="55">
        <f t="shared" si="0"/>
        <v>153</v>
      </c>
    </row>
    <row r="69" spans="1:5" s="62" customFormat="1" ht="24.75" customHeight="1" x14ac:dyDescent="0.2">
      <c r="A69" s="58" t="str">
        <f>'Pregnant Women Participating'!A69</f>
        <v>Southwest Region</v>
      </c>
      <c r="B69" s="59">
        <v>112174</v>
      </c>
      <c r="C69" s="60">
        <v>108884</v>
      </c>
      <c r="D69" s="61">
        <v>107895</v>
      </c>
      <c r="E69" s="59">
        <f t="shared" si="0"/>
        <v>109651</v>
      </c>
    </row>
    <row r="70" spans="1:5" ht="12" customHeight="1" x14ac:dyDescent="0.2">
      <c r="A70" s="54" t="str">
        <f>'Pregnant Women Participating'!A70</f>
        <v>Colorado</v>
      </c>
      <c r="B70" s="55">
        <v>4739</v>
      </c>
      <c r="C70" s="56">
        <v>4631</v>
      </c>
      <c r="D70" s="57">
        <v>4661</v>
      </c>
      <c r="E70" s="55">
        <f t="shared" si="0"/>
        <v>4677</v>
      </c>
    </row>
    <row r="71" spans="1:5" ht="12" customHeight="1" x14ac:dyDescent="0.2">
      <c r="A71" s="54" t="str">
        <f>'Pregnant Women Participating'!A71</f>
        <v>Kansas</v>
      </c>
      <c r="B71" s="55">
        <v>2287</v>
      </c>
      <c r="C71" s="56">
        <v>2191</v>
      </c>
      <c r="D71" s="57">
        <v>2209</v>
      </c>
      <c r="E71" s="55">
        <f t="shared" si="0"/>
        <v>2229</v>
      </c>
    </row>
    <row r="72" spans="1:5" ht="12" customHeight="1" x14ac:dyDescent="0.2">
      <c r="A72" s="54" t="str">
        <f>'Pregnant Women Participating'!A72</f>
        <v>Missouri</v>
      </c>
      <c r="B72" s="55">
        <v>3620</v>
      </c>
      <c r="C72" s="56">
        <v>3521</v>
      </c>
      <c r="D72" s="57">
        <v>3407</v>
      </c>
      <c r="E72" s="55">
        <f t="shared" si="0"/>
        <v>3516</v>
      </c>
    </row>
    <row r="73" spans="1:5" ht="12" customHeight="1" x14ac:dyDescent="0.2">
      <c r="A73" s="54" t="str">
        <f>'Pregnant Women Participating'!A73</f>
        <v>Montana</v>
      </c>
      <c r="B73" s="55">
        <v>499</v>
      </c>
      <c r="C73" s="56">
        <v>474</v>
      </c>
      <c r="D73" s="57">
        <v>484</v>
      </c>
      <c r="E73" s="55">
        <f t="shared" si="0"/>
        <v>485.66666666666669</v>
      </c>
    </row>
    <row r="74" spans="1:5" ht="12" customHeight="1" x14ac:dyDescent="0.2">
      <c r="A74" s="54" t="str">
        <f>'Pregnant Women Participating'!A74</f>
        <v>Nebraska</v>
      </c>
      <c r="B74" s="55">
        <v>2170</v>
      </c>
      <c r="C74" s="56">
        <v>2101</v>
      </c>
      <c r="D74" s="57">
        <v>2096</v>
      </c>
      <c r="E74" s="55">
        <f t="shared" si="0"/>
        <v>2122.3333333333335</v>
      </c>
    </row>
    <row r="75" spans="1:5" ht="12" customHeight="1" x14ac:dyDescent="0.2">
      <c r="A75" s="54" t="str">
        <f>'Pregnant Women Participating'!A75</f>
        <v>North Dakota</v>
      </c>
      <c r="B75" s="55">
        <v>460</v>
      </c>
      <c r="C75" s="56">
        <v>463</v>
      </c>
      <c r="D75" s="57">
        <v>445</v>
      </c>
      <c r="E75" s="55">
        <f t="shared" si="0"/>
        <v>456</v>
      </c>
    </row>
    <row r="76" spans="1:5" ht="12" customHeight="1" x14ac:dyDescent="0.2">
      <c r="A76" s="54" t="str">
        <f>'Pregnant Women Participating'!A76</f>
        <v>South Dakota</v>
      </c>
      <c r="B76" s="55">
        <v>681</v>
      </c>
      <c r="C76" s="56">
        <v>664</v>
      </c>
      <c r="D76" s="57">
        <v>687</v>
      </c>
      <c r="E76" s="55">
        <f t="shared" si="0"/>
        <v>677.33333333333337</v>
      </c>
    </row>
    <row r="77" spans="1:5" ht="12" customHeight="1" x14ac:dyDescent="0.2">
      <c r="A77" s="54" t="str">
        <f>'Pregnant Women Participating'!A77</f>
        <v>Wyoming</v>
      </c>
      <c r="B77" s="55">
        <v>255</v>
      </c>
      <c r="C77" s="56">
        <v>256</v>
      </c>
      <c r="D77" s="57">
        <v>241</v>
      </c>
      <c r="E77" s="55">
        <f t="shared" si="0"/>
        <v>250.66666666666666</v>
      </c>
    </row>
    <row r="78" spans="1:5" ht="12" customHeight="1" x14ac:dyDescent="0.2">
      <c r="A78" s="54" t="str">
        <f>'Pregnant Women Participating'!A78</f>
        <v>Ute Mountain Ute Tribe, CO</v>
      </c>
      <c r="B78" s="55">
        <v>10</v>
      </c>
      <c r="C78" s="56">
        <v>9</v>
      </c>
      <c r="D78" s="57">
        <v>7</v>
      </c>
      <c r="E78" s="55">
        <f t="shared" si="0"/>
        <v>8.6666666666666661</v>
      </c>
    </row>
    <row r="79" spans="1:5" ht="12" customHeight="1" x14ac:dyDescent="0.2">
      <c r="A79" s="54" t="str">
        <f>'Pregnant Women Participating'!A79</f>
        <v>Omaha Sioux, NE</v>
      </c>
      <c r="B79" s="55">
        <v>15</v>
      </c>
      <c r="C79" s="56">
        <v>13</v>
      </c>
      <c r="D79" s="57">
        <v>11</v>
      </c>
      <c r="E79" s="55">
        <f t="shared" si="0"/>
        <v>13</v>
      </c>
    </row>
    <row r="80" spans="1:5" ht="12" customHeight="1" x14ac:dyDescent="0.2">
      <c r="A80" s="54" t="str">
        <f>'Pregnant Women Participating'!A80</f>
        <v>Santee Sioux, NE</v>
      </c>
      <c r="B80" s="55">
        <v>2</v>
      </c>
      <c r="C80" s="56">
        <v>1</v>
      </c>
      <c r="D80" s="57">
        <v>1</v>
      </c>
      <c r="E80" s="55">
        <f t="shared" si="0"/>
        <v>1.3333333333333333</v>
      </c>
    </row>
    <row r="81" spans="1:5" ht="12" customHeight="1" x14ac:dyDescent="0.2">
      <c r="A81" s="54" t="str">
        <f>'Pregnant Women Participating'!A81</f>
        <v>Winnebago Tribe, NE</v>
      </c>
      <c r="B81" s="55">
        <v>7</v>
      </c>
      <c r="C81" s="56">
        <v>5</v>
      </c>
      <c r="D81" s="57">
        <v>4</v>
      </c>
      <c r="E81" s="55">
        <f t="shared" si="0"/>
        <v>5.333333333333333</v>
      </c>
    </row>
    <row r="82" spans="1:5" ht="12" customHeight="1" x14ac:dyDescent="0.2">
      <c r="A82" s="54" t="str">
        <f>'Pregnant Women Participating'!A82</f>
        <v>Standing Rock Sioux Tribe, ND</v>
      </c>
      <c r="B82" s="55">
        <v>8</v>
      </c>
      <c r="C82" s="56">
        <v>3</v>
      </c>
      <c r="D82" s="57">
        <v>4</v>
      </c>
      <c r="E82" s="55">
        <f t="shared" si="0"/>
        <v>5</v>
      </c>
    </row>
    <row r="83" spans="1:5" ht="12" customHeight="1" x14ac:dyDescent="0.2">
      <c r="A83" s="54" t="str">
        <f>'Pregnant Women Participating'!A83</f>
        <v>Three Affiliated Tribes, ND</v>
      </c>
      <c r="B83" s="55">
        <v>4</v>
      </c>
      <c r="C83" s="56">
        <v>4</v>
      </c>
      <c r="D83" s="57">
        <v>5</v>
      </c>
      <c r="E83" s="55">
        <f t="shared" si="0"/>
        <v>4.333333333333333</v>
      </c>
    </row>
    <row r="84" spans="1:5" ht="12" customHeight="1" x14ac:dyDescent="0.2">
      <c r="A84" s="54" t="str">
        <f>'Pregnant Women Participating'!A84</f>
        <v>Cheyenne River Sioux, SD</v>
      </c>
      <c r="B84" s="55">
        <v>15</v>
      </c>
      <c r="C84" s="56">
        <v>12</v>
      </c>
      <c r="D84" s="57">
        <v>14</v>
      </c>
      <c r="E84" s="55">
        <f t="shared" si="0"/>
        <v>13.666666666666666</v>
      </c>
    </row>
    <row r="85" spans="1:5" ht="12" customHeight="1" x14ac:dyDescent="0.2">
      <c r="A85" s="54" t="str">
        <f>'Pregnant Women Participating'!A85</f>
        <v>Rosebud Sioux, SD</v>
      </c>
      <c r="B85" s="55">
        <v>43</v>
      </c>
      <c r="C85" s="56">
        <v>42</v>
      </c>
      <c r="D85" s="57">
        <v>44</v>
      </c>
      <c r="E85" s="55">
        <f t="shared" si="0"/>
        <v>43</v>
      </c>
    </row>
    <row r="86" spans="1:5" ht="12" customHeight="1" x14ac:dyDescent="0.2">
      <c r="A86" s="54" t="str">
        <f>'Pregnant Women Participating'!A86</f>
        <v>Northern Arapahoe, WY</v>
      </c>
      <c r="B86" s="55">
        <v>19</v>
      </c>
      <c r="C86" s="56">
        <v>10</v>
      </c>
      <c r="D86" s="57">
        <v>10</v>
      </c>
      <c r="E86" s="55">
        <f t="shared" si="0"/>
        <v>13</v>
      </c>
    </row>
    <row r="87" spans="1:5" ht="12" customHeight="1" x14ac:dyDescent="0.2">
      <c r="A87" s="54" t="str">
        <f>'Pregnant Women Participating'!A87</f>
        <v>Shoshone Tribe, WY</v>
      </c>
      <c r="B87" s="55">
        <v>1</v>
      </c>
      <c r="C87" s="56">
        <v>2</v>
      </c>
      <c r="D87" s="57">
        <v>1</v>
      </c>
      <c r="E87" s="55">
        <f t="shared" si="0"/>
        <v>1.3333333333333333</v>
      </c>
    </row>
    <row r="88" spans="1:5" s="62" customFormat="1" ht="24.75" customHeight="1" x14ac:dyDescent="0.2">
      <c r="A88" s="58" t="str">
        <f>'Pregnant Women Participating'!A88</f>
        <v>Mountain Plains</v>
      </c>
      <c r="B88" s="59">
        <v>14835</v>
      </c>
      <c r="C88" s="60">
        <v>14402</v>
      </c>
      <c r="D88" s="61">
        <v>14331</v>
      </c>
      <c r="E88" s="59">
        <f t="shared" si="0"/>
        <v>14522.666666666666</v>
      </c>
    </row>
    <row r="89" spans="1:5" ht="12" customHeight="1" x14ac:dyDescent="0.2">
      <c r="A89" s="63" t="str">
        <f>'Pregnant Women Participating'!A89</f>
        <v>Alaska</v>
      </c>
      <c r="B89" s="55">
        <v>623</v>
      </c>
      <c r="C89" s="56">
        <v>623</v>
      </c>
      <c r="D89" s="57">
        <v>632</v>
      </c>
      <c r="E89" s="55">
        <f t="shared" si="0"/>
        <v>626</v>
      </c>
    </row>
    <row r="90" spans="1:5" ht="12" customHeight="1" x14ac:dyDescent="0.2">
      <c r="A90" s="63" t="str">
        <f>'Pregnant Women Participating'!A90</f>
        <v>American Samoa</v>
      </c>
      <c r="B90" s="55">
        <v>209</v>
      </c>
      <c r="C90" s="56">
        <v>422</v>
      </c>
      <c r="D90" s="57">
        <v>446</v>
      </c>
      <c r="E90" s="55">
        <f t="shared" si="0"/>
        <v>359</v>
      </c>
    </row>
    <row r="91" spans="1:5" ht="12" customHeight="1" x14ac:dyDescent="0.2">
      <c r="A91" s="63" t="str">
        <f>'Pregnant Women Participating'!A91</f>
        <v>California</v>
      </c>
      <c r="B91" s="55">
        <v>45942</v>
      </c>
      <c r="C91" s="56">
        <v>44243</v>
      </c>
      <c r="D91" s="57">
        <v>44273</v>
      </c>
      <c r="E91" s="55">
        <f t="shared" si="0"/>
        <v>44819.333333333336</v>
      </c>
    </row>
    <row r="92" spans="1:5" ht="12" customHeight="1" x14ac:dyDescent="0.2">
      <c r="A92" s="63" t="str">
        <f>'Pregnant Women Participating'!A92</f>
        <v>Guam</v>
      </c>
      <c r="B92" s="55">
        <v>295</v>
      </c>
      <c r="C92" s="56">
        <v>287</v>
      </c>
      <c r="D92" s="57">
        <v>310</v>
      </c>
      <c r="E92" s="55">
        <f t="shared" si="0"/>
        <v>297.33333333333331</v>
      </c>
    </row>
    <row r="93" spans="1:5" ht="12" customHeight="1" x14ac:dyDescent="0.2">
      <c r="A93" s="63" t="str">
        <f>'Pregnant Women Participating'!A93</f>
        <v>Hawaii</v>
      </c>
      <c r="B93" s="55">
        <v>1175</v>
      </c>
      <c r="C93" s="56">
        <v>1164</v>
      </c>
      <c r="D93" s="57">
        <v>1190</v>
      </c>
      <c r="E93" s="55">
        <f t="shared" si="0"/>
        <v>1176.3333333333333</v>
      </c>
    </row>
    <row r="94" spans="1:5" ht="12" customHeight="1" x14ac:dyDescent="0.2">
      <c r="A94" s="63" t="str">
        <f>'Pregnant Women Participating'!A94</f>
        <v>Idaho</v>
      </c>
      <c r="B94" s="55">
        <v>1338</v>
      </c>
      <c r="C94" s="56">
        <v>1313</v>
      </c>
      <c r="D94" s="57">
        <v>1292</v>
      </c>
      <c r="E94" s="55">
        <f t="shared" si="0"/>
        <v>1314.3333333333333</v>
      </c>
    </row>
    <row r="95" spans="1:5" ht="12" customHeight="1" x14ac:dyDescent="0.2">
      <c r="A95" s="63" t="str">
        <f>'Pregnant Women Participating'!A95</f>
        <v>Nevada</v>
      </c>
      <c r="B95" s="55">
        <v>3435</v>
      </c>
      <c r="C95" s="56">
        <v>3300</v>
      </c>
      <c r="D95" s="57">
        <v>3308</v>
      </c>
      <c r="E95" s="55">
        <f t="shared" si="0"/>
        <v>3347.6666666666665</v>
      </c>
    </row>
    <row r="96" spans="1:5" ht="12" customHeight="1" x14ac:dyDescent="0.2">
      <c r="A96" s="63" t="str">
        <f>'Pregnant Women Participating'!A96</f>
        <v>Oregon</v>
      </c>
      <c r="B96" s="55">
        <v>2646</v>
      </c>
      <c r="C96" s="56">
        <v>2614</v>
      </c>
      <c r="D96" s="57">
        <v>2579</v>
      </c>
      <c r="E96" s="55">
        <f t="shared" si="0"/>
        <v>2613</v>
      </c>
    </row>
    <row r="97" spans="1:5" ht="12" customHeight="1" x14ac:dyDescent="0.2">
      <c r="A97" s="63" t="str">
        <f>'Pregnant Women Participating'!A97</f>
        <v>Washington</v>
      </c>
      <c r="B97" s="55">
        <v>6668</v>
      </c>
      <c r="C97" s="56">
        <v>6516</v>
      </c>
      <c r="D97" s="57">
        <v>6577</v>
      </c>
      <c r="E97" s="55">
        <f t="shared" si="0"/>
        <v>6587</v>
      </c>
    </row>
    <row r="98" spans="1:5" ht="12" customHeight="1" x14ac:dyDescent="0.2">
      <c r="A98" s="63" t="str">
        <f>'Pregnant Women Participating'!A98</f>
        <v>Northern Marianas</v>
      </c>
      <c r="B98" s="55">
        <v>139</v>
      </c>
      <c r="C98" s="56">
        <v>149</v>
      </c>
      <c r="D98" s="57">
        <v>152</v>
      </c>
      <c r="E98" s="55">
        <f t="shared" si="0"/>
        <v>146.66666666666666</v>
      </c>
    </row>
    <row r="99" spans="1:5" ht="12" customHeight="1" x14ac:dyDescent="0.2">
      <c r="A99" s="63" t="str">
        <f>'Pregnant Women Participating'!A99</f>
        <v>Inter-Tribal Council, NV</v>
      </c>
      <c r="B99" s="55">
        <v>16</v>
      </c>
      <c r="C99" s="56">
        <v>17</v>
      </c>
      <c r="D99" s="57">
        <v>17</v>
      </c>
      <c r="E99" s="55">
        <f t="shared" si="0"/>
        <v>16.666666666666668</v>
      </c>
    </row>
    <row r="100" spans="1:5" s="62" customFormat="1" ht="24.75" customHeight="1" x14ac:dyDescent="0.2">
      <c r="A100" s="58" t="str">
        <f>'Pregnant Women Participating'!A100</f>
        <v>Western Region</v>
      </c>
      <c r="B100" s="59">
        <v>62486</v>
      </c>
      <c r="C100" s="60">
        <v>60648</v>
      </c>
      <c r="D100" s="61">
        <v>60776</v>
      </c>
      <c r="E100" s="59">
        <f t="shared" si="0"/>
        <v>61303.333333333336</v>
      </c>
    </row>
    <row r="101" spans="1:5" s="68" customFormat="1" ht="16.5" customHeight="1" thickBot="1" x14ac:dyDescent="0.25">
      <c r="A101" s="64" t="str">
        <f>'Pregnant Women Participating'!A101</f>
        <v>TOTAL</v>
      </c>
      <c r="B101" s="65">
        <v>409848</v>
      </c>
      <c r="C101" s="66">
        <v>405040</v>
      </c>
      <c r="D101" s="67">
        <v>402824</v>
      </c>
      <c r="E101" s="65">
        <f t="shared" si="0"/>
        <v>405904</v>
      </c>
    </row>
    <row r="102" spans="1:5" ht="12.75" customHeight="1" thickTop="1" x14ac:dyDescent="0.2">
      <c r="A102" s="69"/>
    </row>
    <row r="103" spans="1:5" x14ac:dyDescent="0.2">
      <c r="A103" s="69"/>
    </row>
    <row r="104" spans="1:5" s="70" customFormat="1" ht="12.75" x14ac:dyDescent="0.2">
      <c r="A104" s="46" t="s">
        <v>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Introduction</vt:lpstr>
      <vt:lpstr>Pregnant Women Participating</vt:lpstr>
      <vt:lpstr>Women Fully Breastfeeding</vt:lpstr>
      <vt:lpstr>Women Partially Breastfeeding</vt:lpstr>
      <vt:lpstr>Total Breastfeeding Women</vt:lpstr>
      <vt:lpstr>Postpartum Women Participating</vt:lpstr>
      <vt:lpstr>Total Women</vt:lpstr>
      <vt:lpstr>Infants Fully Breastfed</vt:lpstr>
      <vt:lpstr>Infants Partially Breastfed</vt:lpstr>
      <vt:lpstr>Infants Fully Formula-fed</vt:lpstr>
      <vt:lpstr>Total Infants</vt:lpstr>
      <vt:lpstr>Children Participating</vt:lpstr>
      <vt:lpstr>Total Number of Participants</vt:lpstr>
      <vt:lpstr>Average Food Cost Per Person</vt:lpstr>
      <vt:lpstr>Food Costs</vt:lpstr>
      <vt:lpstr>Rebates Received</vt:lpstr>
      <vt:lpstr>Nut. Services &amp; Admin. Costs</vt:lpstr>
      <vt:lpstr>'Average Food Cost Per Person'!Print_Titles</vt:lpstr>
      <vt:lpstr>'Children Participating'!Print_Titles</vt:lpstr>
      <vt:lpstr>'Food Costs'!Print_Titles</vt:lpstr>
      <vt:lpstr>'Nut. Services &amp; Admin. Costs'!Print_Titles</vt:lpstr>
      <vt:lpstr>'Postpartum Women Participating'!Print_Titles</vt:lpstr>
      <vt:lpstr>'Pregnant Women Participating'!Print_Titles</vt:lpstr>
      <vt:lpstr>'Rebates Received'!Print_Titles</vt:lpstr>
      <vt:lpstr>'Total Breastfeeding Women'!Print_Titles</vt:lpstr>
      <vt:lpstr>'Total Infants'!Print_Titles</vt:lpstr>
      <vt:lpstr>'Total Number of Participants'!Print_Titles</vt:lpstr>
      <vt:lpstr>'Total Women'!Print_Titles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Jianbai - FNS (Contractor)</dc:creator>
  <cp:lastModifiedBy>Mountjoy, Candy - FNS</cp:lastModifiedBy>
  <cp:lastPrinted>2007-07-12T20:45:57Z</cp:lastPrinted>
  <dcterms:created xsi:type="dcterms:W3CDTF">2003-03-31T18:32:09Z</dcterms:created>
  <dcterms:modified xsi:type="dcterms:W3CDTF">2026-03-12T16:05:08Z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</Properties>
</file>