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Budget General\01 Keydata Electronic Version\PDB KD &amp; DRUPAL Files by FY\FY2026\Keydata November 2025\WIC\"/>
    </mc:Choice>
  </mc:AlternateContent>
  <xr:revisionPtr revIDLastSave="0" documentId="8_{7B84CF72-5BE5-471D-8461-82A324221136}" xr6:coauthVersionLast="47" xr6:coauthVersionMax="47" xr10:uidLastSave="{00000000-0000-0000-0000-000000000000}"/>
  <bookViews>
    <workbookView xWindow="-28920" yWindow="-1860" windowWidth="29040" windowHeight="17520" tabRatio="890" xr2:uid="{00000000-000D-0000-FFFF-FFFF00000000}"/>
  </bookViews>
  <sheets>
    <sheet name="Introduction" sheetId="11" r:id="rId1"/>
    <sheet name="Pregnant Women Participating" sheetId="1" r:id="rId2"/>
    <sheet name="Women Fully Breastfeeding" sheetId="16" r:id="rId3"/>
    <sheet name="Women Partially Breastfeeding" sheetId="13" r:id="rId4"/>
    <sheet name="Total Breastfeeding Women" sheetId="10" r:id="rId5"/>
    <sheet name="Postpartum Women Participating" sheetId="9" r:id="rId6"/>
    <sheet name="Total Women" sheetId="8" r:id="rId7"/>
    <sheet name="Infants Fully Breastfed" sheetId="14" r:id="rId8"/>
    <sheet name="Infants Partially Breastfed" sheetId="17" r:id="rId9"/>
    <sheet name="Infants Fully Formula-fed" sheetId="15" r:id="rId10"/>
    <sheet name="Total Infants" sheetId="7" r:id="rId11"/>
    <sheet name="Children Participating" sheetId="6" r:id="rId12"/>
    <sheet name="Total Number of Participants" sheetId="5" r:id="rId13"/>
    <sheet name="Average Food Cost Per Person" sheetId="4" r:id="rId14"/>
    <sheet name="Food Costs" sheetId="3" r:id="rId15"/>
    <sheet name="Rebates Received" sheetId="12" r:id="rId16"/>
    <sheet name="Nut. Services &amp; Admin. Costs" sheetId="2" r:id="rId17"/>
  </sheets>
  <definedNames>
    <definedName name="_xlnm.Print_Titles" localSheetId="13">'Average Food Cost Per Person'!$1:$5</definedName>
    <definedName name="_xlnm.Print_Titles" localSheetId="11">'Children Participating'!$1:$5</definedName>
    <definedName name="_xlnm.Print_Titles" localSheetId="14">'Food Costs'!$1:$5</definedName>
    <definedName name="_xlnm.Print_Titles" localSheetId="16">'Nut. Services &amp; Admin. Costs'!$1:$5</definedName>
    <definedName name="_xlnm.Print_Titles" localSheetId="5">'Postpartum Women Participating'!$1:$5</definedName>
    <definedName name="_xlnm.Print_Titles" localSheetId="1">'Pregnant Women Participating'!$1:$5</definedName>
    <definedName name="_xlnm.Print_Titles" localSheetId="15">'Rebates Received'!$1:$5</definedName>
    <definedName name="_xlnm.Print_Titles" localSheetId="4">'Total Breastfeeding Women'!$1:$5</definedName>
    <definedName name="_xlnm.Print_Titles" localSheetId="10">'Total Infants'!$1:$5</definedName>
    <definedName name="_xlnm.Print_Titles" localSheetId="12">'Total Number of Participants'!$1:$5</definedName>
    <definedName name="_xlnm.Print_Titles" localSheetId="6">'Total Women'!$1:$5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1" i="2" l="1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" i="2"/>
  <c r="A2" i="2"/>
  <c r="D101" i="12"/>
  <c r="A101" i="12"/>
  <c r="D100" i="12"/>
  <c r="A100" i="12"/>
  <c r="D99" i="12"/>
  <c r="A99" i="12"/>
  <c r="D98" i="12"/>
  <c r="A98" i="12"/>
  <c r="D97" i="12"/>
  <c r="A97" i="12"/>
  <c r="D96" i="12"/>
  <c r="A96" i="12"/>
  <c r="D95" i="12"/>
  <c r="A95" i="12"/>
  <c r="D94" i="12"/>
  <c r="A94" i="12"/>
  <c r="D93" i="12"/>
  <c r="A93" i="12"/>
  <c r="D92" i="12"/>
  <c r="A92" i="12"/>
  <c r="D91" i="12"/>
  <c r="A91" i="12"/>
  <c r="D90" i="12"/>
  <c r="A90" i="12"/>
  <c r="D89" i="12"/>
  <c r="A89" i="12"/>
  <c r="D88" i="12"/>
  <c r="A88" i="12"/>
  <c r="D87" i="12"/>
  <c r="A87" i="12"/>
  <c r="D86" i="12"/>
  <c r="A86" i="12"/>
  <c r="D85" i="12"/>
  <c r="A85" i="12"/>
  <c r="D84" i="12"/>
  <c r="A84" i="12"/>
  <c r="D83" i="12"/>
  <c r="A83" i="12"/>
  <c r="D82" i="12"/>
  <c r="A82" i="12"/>
  <c r="D81" i="12"/>
  <c r="A81" i="12"/>
  <c r="D80" i="12"/>
  <c r="A80" i="12"/>
  <c r="D79" i="12"/>
  <c r="A79" i="12"/>
  <c r="D78" i="12"/>
  <c r="A78" i="12"/>
  <c r="D77" i="12"/>
  <c r="A77" i="12"/>
  <c r="D76" i="12"/>
  <c r="A76" i="12"/>
  <c r="D75" i="12"/>
  <c r="A75" i="12"/>
  <c r="D74" i="12"/>
  <c r="A74" i="12"/>
  <c r="D73" i="12"/>
  <c r="A73" i="12"/>
  <c r="D72" i="12"/>
  <c r="A72" i="12"/>
  <c r="D71" i="12"/>
  <c r="A71" i="12"/>
  <c r="D70" i="12"/>
  <c r="A70" i="12"/>
  <c r="D69" i="12"/>
  <c r="A69" i="12"/>
  <c r="D68" i="12"/>
  <c r="A68" i="12"/>
  <c r="D67" i="12"/>
  <c r="A67" i="12"/>
  <c r="D66" i="12"/>
  <c r="A66" i="12"/>
  <c r="D65" i="12"/>
  <c r="A65" i="12"/>
  <c r="D64" i="12"/>
  <c r="A64" i="12"/>
  <c r="D63" i="12"/>
  <c r="A63" i="12"/>
  <c r="D62" i="12"/>
  <c r="A62" i="12"/>
  <c r="D61" i="12"/>
  <c r="A61" i="12"/>
  <c r="D60" i="12"/>
  <c r="A60" i="12"/>
  <c r="D59" i="12"/>
  <c r="A59" i="12"/>
  <c r="D58" i="12"/>
  <c r="A58" i="12"/>
  <c r="D57" i="12"/>
  <c r="A57" i="12"/>
  <c r="D56" i="12"/>
  <c r="A56" i="12"/>
  <c r="D55" i="12"/>
  <c r="A55" i="12"/>
  <c r="D54" i="12"/>
  <c r="A54" i="12"/>
  <c r="D53" i="12"/>
  <c r="A53" i="12"/>
  <c r="D52" i="12"/>
  <c r="A52" i="12"/>
  <c r="D51" i="12"/>
  <c r="A51" i="12"/>
  <c r="D50" i="12"/>
  <c r="A50" i="12"/>
  <c r="D49" i="12"/>
  <c r="A49" i="12"/>
  <c r="D48" i="12"/>
  <c r="A48" i="12"/>
  <c r="D47" i="12"/>
  <c r="A47" i="12"/>
  <c r="D46" i="12"/>
  <c r="A46" i="12"/>
  <c r="D45" i="12"/>
  <c r="A45" i="12"/>
  <c r="D44" i="12"/>
  <c r="A44" i="12"/>
  <c r="D43" i="12"/>
  <c r="A43" i="12"/>
  <c r="D42" i="12"/>
  <c r="A42" i="12"/>
  <c r="D41" i="12"/>
  <c r="A41" i="12"/>
  <c r="D40" i="12"/>
  <c r="A40" i="12"/>
  <c r="D39" i="12"/>
  <c r="A39" i="12"/>
  <c r="D38" i="12"/>
  <c r="A38" i="12"/>
  <c r="D37" i="12"/>
  <c r="A37" i="12"/>
  <c r="D36" i="12"/>
  <c r="A36" i="12"/>
  <c r="D35" i="12"/>
  <c r="A35" i="12"/>
  <c r="D34" i="12"/>
  <c r="A34" i="12"/>
  <c r="D33" i="12"/>
  <c r="A33" i="12"/>
  <c r="D32" i="12"/>
  <c r="A32" i="12"/>
  <c r="D31" i="12"/>
  <c r="A31" i="12"/>
  <c r="D30" i="12"/>
  <c r="A30" i="12"/>
  <c r="D29" i="12"/>
  <c r="A29" i="12"/>
  <c r="D28" i="12"/>
  <c r="A28" i="12"/>
  <c r="D27" i="12"/>
  <c r="A27" i="12"/>
  <c r="D26" i="12"/>
  <c r="A26" i="12"/>
  <c r="D25" i="12"/>
  <c r="A25" i="12"/>
  <c r="D24" i="12"/>
  <c r="A24" i="12"/>
  <c r="D23" i="12"/>
  <c r="A23" i="12"/>
  <c r="D22" i="12"/>
  <c r="A22" i="12"/>
  <c r="D21" i="12"/>
  <c r="A21" i="12"/>
  <c r="D20" i="12"/>
  <c r="A20" i="12"/>
  <c r="D19" i="12"/>
  <c r="A19" i="12"/>
  <c r="D18" i="12"/>
  <c r="A18" i="12"/>
  <c r="D17" i="12"/>
  <c r="A17" i="12"/>
  <c r="D16" i="12"/>
  <c r="A16" i="12"/>
  <c r="D15" i="12"/>
  <c r="A15" i="12"/>
  <c r="D14" i="12"/>
  <c r="A14" i="12"/>
  <c r="D13" i="12"/>
  <c r="A13" i="12"/>
  <c r="D12" i="12"/>
  <c r="A12" i="12"/>
  <c r="D11" i="12"/>
  <c r="A11" i="12"/>
  <c r="D10" i="12"/>
  <c r="A10" i="12"/>
  <c r="D9" i="12"/>
  <c r="A9" i="12"/>
  <c r="D8" i="12"/>
  <c r="A8" i="12"/>
  <c r="D7" i="12"/>
  <c r="A7" i="12"/>
  <c r="D6" i="12"/>
  <c r="A6" i="12"/>
  <c r="B5" i="12"/>
  <c r="A3" i="12"/>
  <c r="A2" i="12"/>
  <c r="C5" i="12" s="1"/>
  <c r="D101" i="3"/>
  <c r="A101" i="3"/>
  <c r="D100" i="3"/>
  <c r="A100" i="3"/>
  <c r="D99" i="3"/>
  <c r="A99" i="3"/>
  <c r="D98" i="3"/>
  <c r="A98" i="3"/>
  <c r="D97" i="3"/>
  <c r="D97" i="4" s="1"/>
  <c r="A97" i="3"/>
  <c r="D96" i="3"/>
  <c r="A96" i="3"/>
  <c r="D95" i="3"/>
  <c r="A95" i="3"/>
  <c r="D94" i="3"/>
  <c r="A94" i="3"/>
  <c r="D93" i="3"/>
  <c r="A93" i="3"/>
  <c r="D92" i="3"/>
  <c r="A92" i="3"/>
  <c r="D91" i="3"/>
  <c r="D91" i="4" s="1"/>
  <c r="A91" i="3"/>
  <c r="D90" i="3"/>
  <c r="A90" i="3"/>
  <c r="D89" i="3"/>
  <c r="A89" i="3"/>
  <c r="D88" i="3"/>
  <c r="A88" i="3"/>
  <c r="D87" i="3"/>
  <c r="A87" i="3"/>
  <c r="D86" i="3"/>
  <c r="A86" i="3"/>
  <c r="D85" i="3"/>
  <c r="D85" i="4" s="1"/>
  <c r="A85" i="3"/>
  <c r="D84" i="3"/>
  <c r="A84" i="3"/>
  <c r="D83" i="3"/>
  <c r="A83" i="3"/>
  <c r="D82" i="3"/>
  <c r="A82" i="3"/>
  <c r="D81" i="3"/>
  <c r="A81" i="3"/>
  <c r="D80" i="3"/>
  <c r="A80" i="3"/>
  <c r="D79" i="3"/>
  <c r="D79" i="4" s="1"/>
  <c r="A79" i="3"/>
  <c r="D78" i="3"/>
  <c r="A78" i="3"/>
  <c r="D77" i="3"/>
  <c r="A77" i="3"/>
  <c r="D76" i="3"/>
  <c r="A76" i="3"/>
  <c r="D75" i="3"/>
  <c r="A75" i="3"/>
  <c r="D74" i="3"/>
  <c r="A74" i="3"/>
  <c r="D73" i="3"/>
  <c r="D73" i="4" s="1"/>
  <c r="A73" i="3"/>
  <c r="D72" i="3"/>
  <c r="A72" i="3"/>
  <c r="D71" i="3"/>
  <c r="A71" i="3"/>
  <c r="D70" i="3"/>
  <c r="A70" i="3"/>
  <c r="D69" i="3"/>
  <c r="A69" i="3"/>
  <c r="D68" i="3"/>
  <c r="A68" i="3"/>
  <c r="D67" i="3"/>
  <c r="D67" i="4" s="1"/>
  <c r="A67" i="3"/>
  <c r="D66" i="3"/>
  <c r="A66" i="3"/>
  <c r="D65" i="3"/>
  <c r="A65" i="3"/>
  <c r="D64" i="3"/>
  <c r="A64" i="3"/>
  <c r="D63" i="3"/>
  <c r="A63" i="3"/>
  <c r="D62" i="3"/>
  <c r="A62" i="3"/>
  <c r="D61" i="3"/>
  <c r="D61" i="4" s="1"/>
  <c r="A61" i="3"/>
  <c r="D60" i="3"/>
  <c r="A60" i="3"/>
  <c r="D59" i="3"/>
  <c r="A59" i="3"/>
  <c r="D58" i="3"/>
  <c r="A58" i="3"/>
  <c r="D57" i="3"/>
  <c r="A57" i="3"/>
  <c r="D56" i="3"/>
  <c r="A56" i="3"/>
  <c r="D55" i="3"/>
  <c r="D55" i="4" s="1"/>
  <c r="A55" i="3"/>
  <c r="D54" i="3"/>
  <c r="A54" i="3"/>
  <c r="D53" i="3"/>
  <c r="A53" i="3"/>
  <c r="D52" i="3"/>
  <c r="A52" i="3"/>
  <c r="D51" i="3"/>
  <c r="A51" i="3"/>
  <c r="D50" i="3"/>
  <c r="A50" i="3"/>
  <c r="D49" i="3"/>
  <c r="D49" i="4" s="1"/>
  <c r="A49" i="3"/>
  <c r="D48" i="3"/>
  <c r="A48" i="3"/>
  <c r="D47" i="3"/>
  <c r="A47" i="3"/>
  <c r="D46" i="3"/>
  <c r="A46" i="3"/>
  <c r="D45" i="3"/>
  <c r="A45" i="3"/>
  <c r="D44" i="3"/>
  <c r="A44" i="3"/>
  <c r="D43" i="3"/>
  <c r="D43" i="4" s="1"/>
  <c r="A43" i="3"/>
  <c r="D42" i="3"/>
  <c r="A42" i="3"/>
  <c r="D41" i="3"/>
  <c r="A41" i="3"/>
  <c r="D40" i="3"/>
  <c r="A40" i="3"/>
  <c r="D39" i="3"/>
  <c r="A39" i="3"/>
  <c r="D38" i="3"/>
  <c r="A38" i="3"/>
  <c r="D37" i="3"/>
  <c r="D37" i="4" s="1"/>
  <c r="A37" i="3"/>
  <c r="D36" i="3"/>
  <c r="A36" i="3"/>
  <c r="D35" i="3"/>
  <c r="A35" i="3"/>
  <c r="D34" i="3"/>
  <c r="A34" i="3"/>
  <c r="D33" i="3"/>
  <c r="A33" i="3"/>
  <c r="D32" i="3"/>
  <c r="A32" i="3"/>
  <c r="D31" i="3"/>
  <c r="D31" i="4" s="1"/>
  <c r="A31" i="3"/>
  <c r="D30" i="3"/>
  <c r="A30" i="3"/>
  <c r="D29" i="3"/>
  <c r="A29" i="3"/>
  <c r="D28" i="3"/>
  <c r="A28" i="3"/>
  <c r="D27" i="3"/>
  <c r="A27" i="3"/>
  <c r="D26" i="3"/>
  <c r="A26" i="3"/>
  <c r="D25" i="3"/>
  <c r="D25" i="4" s="1"/>
  <c r="A25" i="3"/>
  <c r="D24" i="3"/>
  <c r="A24" i="3"/>
  <c r="D23" i="3"/>
  <c r="A23" i="3"/>
  <c r="D22" i="3"/>
  <c r="A22" i="3"/>
  <c r="D21" i="3"/>
  <c r="A21" i="3"/>
  <c r="D20" i="3"/>
  <c r="A20" i="3"/>
  <c r="D19" i="3"/>
  <c r="D19" i="4" s="1"/>
  <c r="A19" i="3"/>
  <c r="D18" i="3"/>
  <c r="A18" i="3"/>
  <c r="D17" i="3"/>
  <c r="A17" i="3"/>
  <c r="D16" i="3"/>
  <c r="A16" i="3"/>
  <c r="D15" i="3"/>
  <c r="A15" i="3"/>
  <c r="D14" i="3"/>
  <c r="A14" i="3"/>
  <c r="D13" i="3"/>
  <c r="D13" i="4" s="1"/>
  <c r="A13" i="3"/>
  <c r="D12" i="3"/>
  <c r="A12" i="3"/>
  <c r="D11" i="3"/>
  <c r="A11" i="3"/>
  <c r="D10" i="3"/>
  <c r="A10" i="3"/>
  <c r="D9" i="3"/>
  <c r="A9" i="3"/>
  <c r="D8" i="3"/>
  <c r="A8" i="3"/>
  <c r="D7" i="3"/>
  <c r="D7" i="4" s="1"/>
  <c r="A7" i="3"/>
  <c r="D6" i="3"/>
  <c r="A6" i="3"/>
  <c r="A3" i="3"/>
  <c r="A2" i="3"/>
  <c r="C5" i="3" s="1"/>
  <c r="D101" i="4"/>
  <c r="A101" i="4"/>
  <c r="D100" i="4"/>
  <c r="A100" i="4"/>
  <c r="D99" i="4"/>
  <c r="A99" i="4"/>
  <c r="D98" i="4"/>
  <c r="A98" i="4"/>
  <c r="A97" i="4"/>
  <c r="D96" i="4"/>
  <c r="A96" i="4"/>
  <c r="D95" i="4"/>
  <c r="A95" i="4"/>
  <c r="D94" i="4"/>
  <c r="A94" i="4"/>
  <c r="D93" i="4"/>
  <c r="A93" i="4"/>
  <c r="D92" i="4"/>
  <c r="A92" i="4"/>
  <c r="A91" i="4"/>
  <c r="D90" i="4"/>
  <c r="A90" i="4"/>
  <c r="D89" i="4"/>
  <c r="A89" i="4"/>
  <c r="D88" i="4"/>
  <c r="A88" i="4"/>
  <c r="D87" i="4"/>
  <c r="A87" i="4"/>
  <c r="D86" i="4"/>
  <c r="A86" i="4"/>
  <c r="A85" i="4"/>
  <c r="D84" i="4"/>
  <c r="A84" i="4"/>
  <c r="D83" i="4"/>
  <c r="A83" i="4"/>
  <c r="D82" i="4"/>
  <c r="A82" i="4"/>
  <c r="D81" i="4"/>
  <c r="A81" i="4"/>
  <c r="D80" i="4"/>
  <c r="A80" i="4"/>
  <c r="A79" i="4"/>
  <c r="D78" i="4"/>
  <c r="A78" i="4"/>
  <c r="D77" i="4"/>
  <c r="A77" i="4"/>
  <c r="D76" i="4"/>
  <c r="A76" i="4"/>
  <c r="D75" i="4"/>
  <c r="A75" i="4"/>
  <c r="D74" i="4"/>
  <c r="A74" i="4"/>
  <c r="A73" i="4"/>
  <c r="D72" i="4"/>
  <c r="A72" i="4"/>
  <c r="D71" i="4"/>
  <c r="A71" i="4"/>
  <c r="D70" i="4"/>
  <c r="A70" i="4"/>
  <c r="D69" i="4"/>
  <c r="A69" i="4"/>
  <c r="D68" i="4"/>
  <c r="A68" i="4"/>
  <c r="A67" i="4"/>
  <c r="D66" i="4"/>
  <c r="A66" i="4"/>
  <c r="D65" i="4"/>
  <c r="A65" i="4"/>
  <c r="D64" i="4"/>
  <c r="A64" i="4"/>
  <c r="D63" i="4"/>
  <c r="A63" i="4"/>
  <c r="D62" i="4"/>
  <c r="A62" i="4"/>
  <c r="A61" i="4"/>
  <c r="D60" i="4"/>
  <c r="A60" i="4"/>
  <c r="D59" i="4"/>
  <c r="A59" i="4"/>
  <c r="D58" i="4"/>
  <c r="A58" i="4"/>
  <c r="D57" i="4"/>
  <c r="A57" i="4"/>
  <c r="D56" i="4"/>
  <c r="A56" i="4"/>
  <c r="A55" i="4"/>
  <c r="D54" i="4"/>
  <c r="A54" i="4"/>
  <c r="D53" i="4"/>
  <c r="A53" i="4"/>
  <c r="D52" i="4"/>
  <c r="A52" i="4"/>
  <c r="D51" i="4"/>
  <c r="A51" i="4"/>
  <c r="D50" i="4"/>
  <c r="A50" i="4"/>
  <c r="A49" i="4"/>
  <c r="D48" i="4"/>
  <c r="A48" i="4"/>
  <c r="D47" i="4"/>
  <c r="A47" i="4"/>
  <c r="D46" i="4"/>
  <c r="A46" i="4"/>
  <c r="D45" i="4"/>
  <c r="A45" i="4"/>
  <c r="D44" i="4"/>
  <c r="A44" i="4"/>
  <c r="A43" i="4"/>
  <c r="D42" i="4"/>
  <c r="A42" i="4"/>
  <c r="D41" i="4"/>
  <c r="A41" i="4"/>
  <c r="D40" i="4"/>
  <c r="A40" i="4"/>
  <c r="D39" i="4"/>
  <c r="A39" i="4"/>
  <c r="D38" i="4"/>
  <c r="A38" i="4"/>
  <c r="A37" i="4"/>
  <c r="D36" i="4"/>
  <c r="A36" i="4"/>
  <c r="D35" i="4"/>
  <c r="A35" i="4"/>
  <c r="D34" i="4"/>
  <c r="A34" i="4"/>
  <c r="D33" i="4"/>
  <c r="A33" i="4"/>
  <c r="D32" i="4"/>
  <c r="A32" i="4"/>
  <c r="A31" i="4"/>
  <c r="D30" i="4"/>
  <c r="A30" i="4"/>
  <c r="D29" i="4"/>
  <c r="A29" i="4"/>
  <c r="D28" i="4"/>
  <c r="A28" i="4"/>
  <c r="D27" i="4"/>
  <c r="A27" i="4"/>
  <c r="D26" i="4"/>
  <c r="A26" i="4"/>
  <c r="A25" i="4"/>
  <c r="D24" i="4"/>
  <c r="A24" i="4"/>
  <c r="D23" i="4"/>
  <c r="A23" i="4"/>
  <c r="D22" i="4"/>
  <c r="A22" i="4"/>
  <c r="D21" i="4"/>
  <c r="A21" i="4"/>
  <c r="D20" i="4"/>
  <c r="A20" i="4"/>
  <c r="A19" i="4"/>
  <c r="D18" i="4"/>
  <c r="A18" i="4"/>
  <c r="D17" i="4"/>
  <c r="A17" i="4"/>
  <c r="D16" i="4"/>
  <c r="A16" i="4"/>
  <c r="D15" i="4"/>
  <c r="A15" i="4"/>
  <c r="D14" i="4"/>
  <c r="A14" i="4"/>
  <c r="A13" i="4"/>
  <c r="D12" i="4"/>
  <c r="A12" i="4"/>
  <c r="D11" i="4"/>
  <c r="A11" i="4"/>
  <c r="D10" i="4"/>
  <c r="A10" i="4"/>
  <c r="D9" i="4"/>
  <c r="A9" i="4"/>
  <c r="D8" i="4"/>
  <c r="A8" i="4"/>
  <c r="A7" i="4"/>
  <c r="D6" i="4"/>
  <c r="A6" i="4"/>
  <c r="C5" i="4"/>
  <c r="B5" i="4"/>
  <c r="A3" i="4"/>
  <c r="A2" i="4"/>
  <c r="D101" i="5"/>
  <c r="A101" i="5"/>
  <c r="D100" i="5"/>
  <c r="A100" i="5"/>
  <c r="D99" i="5"/>
  <c r="A99" i="5"/>
  <c r="D98" i="5"/>
  <c r="A98" i="5"/>
  <c r="D97" i="5"/>
  <c r="A97" i="5"/>
  <c r="D96" i="5"/>
  <c r="A96" i="5"/>
  <c r="D95" i="5"/>
  <c r="A95" i="5"/>
  <c r="D94" i="5"/>
  <c r="A94" i="5"/>
  <c r="D93" i="5"/>
  <c r="A93" i="5"/>
  <c r="D92" i="5"/>
  <c r="A92" i="5"/>
  <c r="D91" i="5"/>
  <c r="A91" i="5"/>
  <c r="D90" i="5"/>
  <c r="A90" i="5"/>
  <c r="D89" i="5"/>
  <c r="A89" i="5"/>
  <c r="D88" i="5"/>
  <c r="A88" i="5"/>
  <c r="D87" i="5"/>
  <c r="A87" i="5"/>
  <c r="D86" i="5"/>
  <c r="A86" i="5"/>
  <c r="D85" i="5"/>
  <c r="A85" i="5"/>
  <c r="D84" i="5"/>
  <c r="A84" i="5"/>
  <c r="D83" i="5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D73" i="5"/>
  <c r="A73" i="5"/>
  <c r="D72" i="5"/>
  <c r="A72" i="5"/>
  <c r="D71" i="5"/>
  <c r="A71" i="5"/>
  <c r="D70" i="5"/>
  <c r="A70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D60" i="5"/>
  <c r="A60" i="5"/>
  <c r="D59" i="5"/>
  <c r="A59" i="5"/>
  <c r="D58" i="5"/>
  <c r="A58" i="5"/>
  <c r="D57" i="5"/>
  <c r="A57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D47" i="5"/>
  <c r="A47" i="5"/>
  <c r="D46" i="5"/>
  <c r="A46" i="5"/>
  <c r="D45" i="5"/>
  <c r="A45" i="5"/>
  <c r="D44" i="5"/>
  <c r="A44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D34" i="5"/>
  <c r="A34" i="5"/>
  <c r="D33" i="5"/>
  <c r="A33" i="5"/>
  <c r="D32" i="5"/>
  <c r="A32" i="5"/>
  <c r="D31" i="5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D21" i="5"/>
  <c r="A21" i="5"/>
  <c r="D20" i="5"/>
  <c r="A20" i="5"/>
  <c r="D19" i="5"/>
  <c r="A19" i="5"/>
  <c r="D18" i="5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D8" i="5"/>
  <c r="A8" i="5"/>
  <c r="D7" i="5"/>
  <c r="A7" i="5"/>
  <c r="D6" i="5"/>
  <c r="A6" i="5"/>
  <c r="C5" i="5"/>
  <c r="B5" i="5"/>
  <c r="A3" i="5"/>
  <c r="A2" i="5"/>
  <c r="D101" i="6"/>
  <c r="A101" i="6"/>
  <c r="D100" i="6"/>
  <c r="A100" i="6"/>
  <c r="D99" i="6"/>
  <c r="A99" i="6"/>
  <c r="D98" i="6"/>
  <c r="A98" i="6"/>
  <c r="D97" i="6"/>
  <c r="A97" i="6"/>
  <c r="D96" i="6"/>
  <c r="A96" i="6"/>
  <c r="D95" i="6"/>
  <c r="A95" i="6"/>
  <c r="D94" i="6"/>
  <c r="A94" i="6"/>
  <c r="D93" i="6"/>
  <c r="A93" i="6"/>
  <c r="D92" i="6"/>
  <c r="A92" i="6"/>
  <c r="D91" i="6"/>
  <c r="A91" i="6"/>
  <c r="D90" i="6"/>
  <c r="A90" i="6"/>
  <c r="D89" i="6"/>
  <c r="A89" i="6"/>
  <c r="D88" i="6"/>
  <c r="A88" i="6"/>
  <c r="D87" i="6"/>
  <c r="A87" i="6"/>
  <c r="D86" i="6"/>
  <c r="A86" i="6"/>
  <c r="D85" i="6"/>
  <c r="A85" i="6"/>
  <c r="D84" i="6"/>
  <c r="A84" i="6"/>
  <c r="D83" i="6"/>
  <c r="A83" i="6"/>
  <c r="D82" i="6"/>
  <c r="A82" i="6"/>
  <c r="D81" i="6"/>
  <c r="A81" i="6"/>
  <c r="D80" i="6"/>
  <c r="A80" i="6"/>
  <c r="D79" i="6"/>
  <c r="A79" i="6"/>
  <c r="D78" i="6"/>
  <c r="A78" i="6"/>
  <c r="D77" i="6"/>
  <c r="A77" i="6"/>
  <c r="D76" i="6"/>
  <c r="A76" i="6"/>
  <c r="D75" i="6"/>
  <c r="A75" i="6"/>
  <c r="D74" i="6"/>
  <c r="A74" i="6"/>
  <c r="D73" i="6"/>
  <c r="A73" i="6"/>
  <c r="D72" i="6"/>
  <c r="A72" i="6"/>
  <c r="D71" i="6"/>
  <c r="A71" i="6"/>
  <c r="D70" i="6"/>
  <c r="A70" i="6"/>
  <c r="D69" i="6"/>
  <c r="A69" i="6"/>
  <c r="D68" i="6"/>
  <c r="A68" i="6"/>
  <c r="D67" i="6"/>
  <c r="A67" i="6"/>
  <c r="D66" i="6"/>
  <c r="A66" i="6"/>
  <c r="D65" i="6"/>
  <c r="A65" i="6"/>
  <c r="D64" i="6"/>
  <c r="A64" i="6"/>
  <c r="D63" i="6"/>
  <c r="A63" i="6"/>
  <c r="D62" i="6"/>
  <c r="A62" i="6"/>
  <c r="D61" i="6"/>
  <c r="A61" i="6"/>
  <c r="D60" i="6"/>
  <c r="A60" i="6"/>
  <c r="D59" i="6"/>
  <c r="A59" i="6"/>
  <c r="D58" i="6"/>
  <c r="A58" i="6"/>
  <c r="D57" i="6"/>
  <c r="A57" i="6"/>
  <c r="D56" i="6"/>
  <c r="A56" i="6"/>
  <c r="D55" i="6"/>
  <c r="A55" i="6"/>
  <c r="D54" i="6"/>
  <c r="A54" i="6"/>
  <c r="D53" i="6"/>
  <c r="A53" i="6"/>
  <c r="D52" i="6"/>
  <c r="A52" i="6"/>
  <c r="D51" i="6"/>
  <c r="A51" i="6"/>
  <c r="D50" i="6"/>
  <c r="A50" i="6"/>
  <c r="D49" i="6"/>
  <c r="A49" i="6"/>
  <c r="D48" i="6"/>
  <c r="A48" i="6"/>
  <c r="D47" i="6"/>
  <c r="A47" i="6"/>
  <c r="D46" i="6"/>
  <c r="A46" i="6"/>
  <c r="D45" i="6"/>
  <c r="A45" i="6"/>
  <c r="D44" i="6"/>
  <c r="A44" i="6"/>
  <c r="D43" i="6"/>
  <c r="A43" i="6"/>
  <c r="D42" i="6"/>
  <c r="A42" i="6"/>
  <c r="D41" i="6"/>
  <c r="A41" i="6"/>
  <c r="D40" i="6"/>
  <c r="A40" i="6"/>
  <c r="D39" i="6"/>
  <c r="A39" i="6"/>
  <c r="D38" i="6"/>
  <c r="A38" i="6"/>
  <c r="D37" i="6"/>
  <c r="A37" i="6"/>
  <c r="D36" i="6"/>
  <c r="A36" i="6"/>
  <c r="D35" i="6"/>
  <c r="A35" i="6"/>
  <c r="D34" i="6"/>
  <c r="A34" i="6"/>
  <c r="D33" i="6"/>
  <c r="A33" i="6"/>
  <c r="D32" i="6"/>
  <c r="A32" i="6"/>
  <c r="D31" i="6"/>
  <c r="A31" i="6"/>
  <c r="D30" i="6"/>
  <c r="A30" i="6"/>
  <c r="D29" i="6"/>
  <c r="A29" i="6"/>
  <c r="D28" i="6"/>
  <c r="A28" i="6"/>
  <c r="D27" i="6"/>
  <c r="A27" i="6"/>
  <c r="D26" i="6"/>
  <c r="A26" i="6"/>
  <c r="D25" i="6"/>
  <c r="A25" i="6"/>
  <c r="D24" i="6"/>
  <c r="A24" i="6"/>
  <c r="D23" i="6"/>
  <c r="A23" i="6"/>
  <c r="D22" i="6"/>
  <c r="A22" i="6"/>
  <c r="D21" i="6"/>
  <c r="A21" i="6"/>
  <c r="D20" i="6"/>
  <c r="A20" i="6"/>
  <c r="D19" i="6"/>
  <c r="A19" i="6"/>
  <c r="D18" i="6"/>
  <c r="A18" i="6"/>
  <c r="D17" i="6"/>
  <c r="A17" i="6"/>
  <c r="D16" i="6"/>
  <c r="A16" i="6"/>
  <c r="D15" i="6"/>
  <c r="A15" i="6"/>
  <c r="D14" i="6"/>
  <c r="A14" i="6"/>
  <c r="D13" i="6"/>
  <c r="A13" i="6"/>
  <c r="D12" i="6"/>
  <c r="A12" i="6"/>
  <c r="D11" i="6"/>
  <c r="A11" i="6"/>
  <c r="D10" i="6"/>
  <c r="A10" i="6"/>
  <c r="D9" i="6"/>
  <c r="A9" i="6"/>
  <c r="D8" i="6"/>
  <c r="A8" i="6"/>
  <c r="D7" i="6"/>
  <c r="A7" i="6"/>
  <c r="D6" i="6"/>
  <c r="A6" i="6"/>
  <c r="C5" i="6"/>
  <c r="B5" i="6"/>
  <c r="A3" i="6"/>
  <c r="A2" i="6"/>
  <c r="D101" i="7"/>
  <c r="A101" i="7"/>
  <c r="D100" i="7"/>
  <c r="A100" i="7"/>
  <c r="D99" i="7"/>
  <c r="A99" i="7"/>
  <c r="D98" i="7"/>
  <c r="A98" i="7"/>
  <c r="D97" i="7"/>
  <c r="A97" i="7"/>
  <c r="D96" i="7"/>
  <c r="A96" i="7"/>
  <c r="D95" i="7"/>
  <c r="A95" i="7"/>
  <c r="D94" i="7"/>
  <c r="A94" i="7"/>
  <c r="D93" i="7"/>
  <c r="A93" i="7"/>
  <c r="D92" i="7"/>
  <c r="A92" i="7"/>
  <c r="D91" i="7"/>
  <c r="A91" i="7"/>
  <c r="D90" i="7"/>
  <c r="A90" i="7"/>
  <c r="D89" i="7"/>
  <c r="A89" i="7"/>
  <c r="D88" i="7"/>
  <c r="A88" i="7"/>
  <c r="D87" i="7"/>
  <c r="A87" i="7"/>
  <c r="D86" i="7"/>
  <c r="A86" i="7"/>
  <c r="D85" i="7"/>
  <c r="A85" i="7"/>
  <c r="D84" i="7"/>
  <c r="A84" i="7"/>
  <c r="D83" i="7"/>
  <c r="A83" i="7"/>
  <c r="D82" i="7"/>
  <c r="A82" i="7"/>
  <c r="D81" i="7"/>
  <c r="A81" i="7"/>
  <c r="D80" i="7"/>
  <c r="A80" i="7"/>
  <c r="D79" i="7"/>
  <c r="A79" i="7"/>
  <c r="D78" i="7"/>
  <c r="A78" i="7"/>
  <c r="D77" i="7"/>
  <c r="A77" i="7"/>
  <c r="D76" i="7"/>
  <c r="A76" i="7"/>
  <c r="D75" i="7"/>
  <c r="A75" i="7"/>
  <c r="D74" i="7"/>
  <c r="A74" i="7"/>
  <c r="D73" i="7"/>
  <c r="A73" i="7"/>
  <c r="D72" i="7"/>
  <c r="A72" i="7"/>
  <c r="D71" i="7"/>
  <c r="A71" i="7"/>
  <c r="D70" i="7"/>
  <c r="A70" i="7"/>
  <c r="D69" i="7"/>
  <c r="A69" i="7"/>
  <c r="D68" i="7"/>
  <c r="A68" i="7"/>
  <c r="D67" i="7"/>
  <c r="A67" i="7"/>
  <c r="D66" i="7"/>
  <c r="A66" i="7"/>
  <c r="D65" i="7"/>
  <c r="A65" i="7"/>
  <c r="D64" i="7"/>
  <c r="A64" i="7"/>
  <c r="D63" i="7"/>
  <c r="A63" i="7"/>
  <c r="D62" i="7"/>
  <c r="A62" i="7"/>
  <c r="D61" i="7"/>
  <c r="A61" i="7"/>
  <c r="D60" i="7"/>
  <c r="A60" i="7"/>
  <c r="D59" i="7"/>
  <c r="A59" i="7"/>
  <c r="D58" i="7"/>
  <c r="A58" i="7"/>
  <c r="D57" i="7"/>
  <c r="A57" i="7"/>
  <c r="D56" i="7"/>
  <c r="A56" i="7"/>
  <c r="D55" i="7"/>
  <c r="A55" i="7"/>
  <c r="D54" i="7"/>
  <c r="A54" i="7"/>
  <c r="D53" i="7"/>
  <c r="A53" i="7"/>
  <c r="D52" i="7"/>
  <c r="A52" i="7"/>
  <c r="D51" i="7"/>
  <c r="A51" i="7"/>
  <c r="D50" i="7"/>
  <c r="A50" i="7"/>
  <c r="D49" i="7"/>
  <c r="A49" i="7"/>
  <c r="D48" i="7"/>
  <c r="A48" i="7"/>
  <c r="D47" i="7"/>
  <c r="A47" i="7"/>
  <c r="D46" i="7"/>
  <c r="A46" i="7"/>
  <c r="D45" i="7"/>
  <c r="A45" i="7"/>
  <c r="D44" i="7"/>
  <c r="A44" i="7"/>
  <c r="D43" i="7"/>
  <c r="A43" i="7"/>
  <c r="D42" i="7"/>
  <c r="A42" i="7"/>
  <c r="D41" i="7"/>
  <c r="A41" i="7"/>
  <c r="D40" i="7"/>
  <c r="A40" i="7"/>
  <c r="D39" i="7"/>
  <c r="A39" i="7"/>
  <c r="D38" i="7"/>
  <c r="A38" i="7"/>
  <c r="D37" i="7"/>
  <c r="A37" i="7"/>
  <c r="D36" i="7"/>
  <c r="A36" i="7"/>
  <c r="D35" i="7"/>
  <c r="A35" i="7"/>
  <c r="D34" i="7"/>
  <c r="A34" i="7"/>
  <c r="D33" i="7"/>
  <c r="A33" i="7"/>
  <c r="D32" i="7"/>
  <c r="A32" i="7"/>
  <c r="D31" i="7"/>
  <c r="A31" i="7"/>
  <c r="D30" i="7"/>
  <c r="A30" i="7"/>
  <c r="D29" i="7"/>
  <c r="A29" i="7"/>
  <c r="D28" i="7"/>
  <c r="A28" i="7"/>
  <c r="D27" i="7"/>
  <c r="A27" i="7"/>
  <c r="D26" i="7"/>
  <c r="A26" i="7"/>
  <c r="D25" i="7"/>
  <c r="A25" i="7"/>
  <c r="D24" i="7"/>
  <c r="A24" i="7"/>
  <c r="D23" i="7"/>
  <c r="A23" i="7"/>
  <c r="D22" i="7"/>
  <c r="A22" i="7"/>
  <c r="D21" i="7"/>
  <c r="A21" i="7"/>
  <c r="D20" i="7"/>
  <c r="A20" i="7"/>
  <c r="D19" i="7"/>
  <c r="A19" i="7"/>
  <c r="D18" i="7"/>
  <c r="A18" i="7"/>
  <c r="D17" i="7"/>
  <c r="A17" i="7"/>
  <c r="D16" i="7"/>
  <c r="A16" i="7"/>
  <c r="D15" i="7"/>
  <c r="A15" i="7"/>
  <c r="D14" i="7"/>
  <c r="A14" i="7"/>
  <c r="D13" i="7"/>
  <c r="A13" i="7"/>
  <c r="D12" i="7"/>
  <c r="A12" i="7"/>
  <c r="D11" i="7"/>
  <c r="A11" i="7"/>
  <c r="D10" i="7"/>
  <c r="A10" i="7"/>
  <c r="D9" i="7"/>
  <c r="A9" i="7"/>
  <c r="D8" i="7"/>
  <c r="A8" i="7"/>
  <c r="D7" i="7"/>
  <c r="A7" i="7"/>
  <c r="D6" i="7"/>
  <c r="A6" i="7"/>
  <c r="C5" i="7"/>
  <c r="B5" i="7"/>
  <c r="A3" i="7"/>
  <c r="A2" i="7"/>
  <c r="D101" i="15"/>
  <c r="A101" i="15"/>
  <c r="D100" i="15"/>
  <c r="A100" i="15"/>
  <c r="D99" i="15"/>
  <c r="A99" i="15"/>
  <c r="D98" i="15"/>
  <c r="A98" i="15"/>
  <c r="D97" i="15"/>
  <c r="A97" i="15"/>
  <c r="D96" i="15"/>
  <c r="A96" i="15"/>
  <c r="D95" i="15"/>
  <c r="A95" i="15"/>
  <c r="D94" i="15"/>
  <c r="A94" i="15"/>
  <c r="D93" i="15"/>
  <c r="A93" i="15"/>
  <c r="D92" i="15"/>
  <c r="A92" i="15"/>
  <c r="D91" i="15"/>
  <c r="A91" i="15"/>
  <c r="D90" i="15"/>
  <c r="A90" i="15"/>
  <c r="D89" i="15"/>
  <c r="A89" i="15"/>
  <c r="D88" i="15"/>
  <c r="A88" i="15"/>
  <c r="D87" i="15"/>
  <c r="A87" i="15"/>
  <c r="D86" i="15"/>
  <c r="A86" i="15"/>
  <c r="D85" i="15"/>
  <c r="A85" i="15"/>
  <c r="D84" i="15"/>
  <c r="A84" i="15"/>
  <c r="D83" i="15"/>
  <c r="A83" i="15"/>
  <c r="D82" i="15"/>
  <c r="A82" i="15"/>
  <c r="D81" i="15"/>
  <c r="A81" i="15"/>
  <c r="D80" i="15"/>
  <c r="A80" i="15"/>
  <c r="D79" i="15"/>
  <c r="A79" i="15"/>
  <c r="D78" i="15"/>
  <c r="A78" i="15"/>
  <c r="D77" i="15"/>
  <c r="A77" i="15"/>
  <c r="D76" i="15"/>
  <c r="A76" i="15"/>
  <c r="D75" i="15"/>
  <c r="A75" i="15"/>
  <c r="D74" i="15"/>
  <c r="A74" i="15"/>
  <c r="D73" i="15"/>
  <c r="A73" i="15"/>
  <c r="D72" i="15"/>
  <c r="A72" i="15"/>
  <c r="D71" i="15"/>
  <c r="A71" i="15"/>
  <c r="D70" i="15"/>
  <c r="A70" i="15"/>
  <c r="D69" i="15"/>
  <c r="A69" i="15"/>
  <c r="D68" i="15"/>
  <c r="A68" i="15"/>
  <c r="D67" i="15"/>
  <c r="A67" i="15"/>
  <c r="D66" i="15"/>
  <c r="A66" i="15"/>
  <c r="D65" i="15"/>
  <c r="A65" i="15"/>
  <c r="D64" i="15"/>
  <c r="A64" i="15"/>
  <c r="D63" i="15"/>
  <c r="A63" i="15"/>
  <c r="D62" i="15"/>
  <c r="A62" i="15"/>
  <c r="D61" i="15"/>
  <c r="A61" i="15"/>
  <c r="D60" i="15"/>
  <c r="A60" i="15"/>
  <c r="D59" i="15"/>
  <c r="A59" i="15"/>
  <c r="D58" i="15"/>
  <c r="A58" i="15"/>
  <c r="D57" i="15"/>
  <c r="A57" i="15"/>
  <c r="D56" i="15"/>
  <c r="A56" i="15"/>
  <c r="D55" i="15"/>
  <c r="A55" i="15"/>
  <c r="D54" i="15"/>
  <c r="A54" i="15"/>
  <c r="D53" i="15"/>
  <c r="A53" i="15"/>
  <c r="D52" i="15"/>
  <c r="A52" i="15"/>
  <c r="D51" i="15"/>
  <c r="A51" i="15"/>
  <c r="D50" i="15"/>
  <c r="A50" i="15"/>
  <c r="D49" i="15"/>
  <c r="A49" i="15"/>
  <c r="D48" i="15"/>
  <c r="A48" i="15"/>
  <c r="D47" i="15"/>
  <c r="A47" i="15"/>
  <c r="D46" i="15"/>
  <c r="A46" i="15"/>
  <c r="D45" i="15"/>
  <c r="A45" i="15"/>
  <c r="D44" i="15"/>
  <c r="A44" i="15"/>
  <c r="D43" i="15"/>
  <c r="A43" i="15"/>
  <c r="D42" i="15"/>
  <c r="A42" i="15"/>
  <c r="D41" i="15"/>
  <c r="A41" i="15"/>
  <c r="D40" i="15"/>
  <c r="A40" i="15"/>
  <c r="D39" i="15"/>
  <c r="A39" i="15"/>
  <c r="D38" i="15"/>
  <c r="A38" i="15"/>
  <c r="D37" i="15"/>
  <c r="A37" i="15"/>
  <c r="D36" i="15"/>
  <c r="A36" i="15"/>
  <c r="D35" i="15"/>
  <c r="A35" i="15"/>
  <c r="D34" i="15"/>
  <c r="A34" i="15"/>
  <c r="D33" i="15"/>
  <c r="A33" i="15"/>
  <c r="D32" i="15"/>
  <c r="A32" i="15"/>
  <c r="D31" i="15"/>
  <c r="A31" i="15"/>
  <c r="D30" i="15"/>
  <c r="A30" i="15"/>
  <c r="D29" i="15"/>
  <c r="A29" i="15"/>
  <c r="D28" i="15"/>
  <c r="A28" i="15"/>
  <c r="D27" i="15"/>
  <c r="A27" i="15"/>
  <c r="D26" i="15"/>
  <c r="A26" i="15"/>
  <c r="D25" i="15"/>
  <c r="A25" i="15"/>
  <c r="D24" i="15"/>
  <c r="A24" i="15"/>
  <c r="D23" i="15"/>
  <c r="A23" i="15"/>
  <c r="D22" i="15"/>
  <c r="A22" i="15"/>
  <c r="D21" i="15"/>
  <c r="A21" i="15"/>
  <c r="D20" i="15"/>
  <c r="A20" i="15"/>
  <c r="D19" i="15"/>
  <c r="A19" i="15"/>
  <c r="D18" i="15"/>
  <c r="A18" i="15"/>
  <c r="D17" i="15"/>
  <c r="A17" i="15"/>
  <c r="D16" i="15"/>
  <c r="A16" i="15"/>
  <c r="D15" i="15"/>
  <c r="A15" i="15"/>
  <c r="D14" i="15"/>
  <c r="A14" i="15"/>
  <c r="D13" i="15"/>
  <c r="A13" i="15"/>
  <c r="D12" i="15"/>
  <c r="A12" i="15"/>
  <c r="D11" i="15"/>
  <c r="A11" i="15"/>
  <c r="D10" i="15"/>
  <c r="A10" i="15"/>
  <c r="D9" i="15"/>
  <c r="A9" i="15"/>
  <c r="D8" i="15"/>
  <c r="A8" i="15"/>
  <c r="D7" i="15"/>
  <c r="A7" i="15"/>
  <c r="D6" i="15"/>
  <c r="A6" i="15"/>
  <c r="C5" i="15"/>
  <c r="B5" i="15"/>
  <c r="A3" i="15"/>
  <c r="A2" i="15"/>
  <c r="D101" i="17"/>
  <c r="A101" i="17"/>
  <c r="D100" i="17"/>
  <c r="A100" i="17"/>
  <c r="D99" i="17"/>
  <c r="A99" i="17"/>
  <c r="D98" i="17"/>
  <c r="A98" i="17"/>
  <c r="D97" i="17"/>
  <c r="A97" i="17"/>
  <c r="D96" i="17"/>
  <c r="A96" i="17"/>
  <c r="D95" i="17"/>
  <c r="A95" i="17"/>
  <c r="D94" i="17"/>
  <c r="A94" i="17"/>
  <c r="D93" i="17"/>
  <c r="A93" i="17"/>
  <c r="D92" i="17"/>
  <c r="A92" i="17"/>
  <c r="D91" i="17"/>
  <c r="A91" i="17"/>
  <c r="D90" i="17"/>
  <c r="A90" i="17"/>
  <c r="D89" i="17"/>
  <c r="A89" i="17"/>
  <c r="D88" i="17"/>
  <c r="A88" i="17"/>
  <c r="D87" i="17"/>
  <c r="A87" i="17"/>
  <c r="D86" i="17"/>
  <c r="A86" i="17"/>
  <c r="D85" i="17"/>
  <c r="A85" i="17"/>
  <c r="D84" i="17"/>
  <c r="A84" i="17"/>
  <c r="D83" i="17"/>
  <c r="A83" i="17"/>
  <c r="D82" i="17"/>
  <c r="A82" i="17"/>
  <c r="D81" i="17"/>
  <c r="A81" i="17"/>
  <c r="D80" i="17"/>
  <c r="A80" i="17"/>
  <c r="D79" i="17"/>
  <c r="A79" i="17"/>
  <c r="D78" i="17"/>
  <c r="A78" i="17"/>
  <c r="D77" i="17"/>
  <c r="A77" i="17"/>
  <c r="D76" i="17"/>
  <c r="A76" i="17"/>
  <c r="D75" i="17"/>
  <c r="A75" i="17"/>
  <c r="D74" i="17"/>
  <c r="A74" i="17"/>
  <c r="D73" i="17"/>
  <c r="A73" i="17"/>
  <c r="D72" i="17"/>
  <c r="A72" i="17"/>
  <c r="D71" i="17"/>
  <c r="A71" i="17"/>
  <c r="D70" i="17"/>
  <c r="A70" i="17"/>
  <c r="D69" i="17"/>
  <c r="A69" i="17"/>
  <c r="D68" i="17"/>
  <c r="A68" i="17"/>
  <c r="D67" i="17"/>
  <c r="A67" i="17"/>
  <c r="D66" i="17"/>
  <c r="A66" i="17"/>
  <c r="D65" i="17"/>
  <c r="A65" i="17"/>
  <c r="D64" i="17"/>
  <c r="A64" i="17"/>
  <c r="D63" i="17"/>
  <c r="A63" i="17"/>
  <c r="D62" i="17"/>
  <c r="A62" i="17"/>
  <c r="D61" i="17"/>
  <c r="A61" i="17"/>
  <c r="D60" i="17"/>
  <c r="A60" i="17"/>
  <c r="D59" i="17"/>
  <c r="A59" i="17"/>
  <c r="D58" i="17"/>
  <c r="A58" i="17"/>
  <c r="D57" i="17"/>
  <c r="A57" i="17"/>
  <c r="D56" i="17"/>
  <c r="A56" i="17"/>
  <c r="D55" i="17"/>
  <c r="A55" i="17"/>
  <c r="D54" i="17"/>
  <c r="A54" i="17"/>
  <c r="D53" i="17"/>
  <c r="A53" i="17"/>
  <c r="D52" i="17"/>
  <c r="A52" i="17"/>
  <c r="D51" i="17"/>
  <c r="A51" i="17"/>
  <c r="D50" i="17"/>
  <c r="A50" i="17"/>
  <c r="D49" i="17"/>
  <c r="A49" i="17"/>
  <c r="D48" i="17"/>
  <c r="A48" i="17"/>
  <c r="D47" i="17"/>
  <c r="A47" i="17"/>
  <c r="D46" i="17"/>
  <c r="A46" i="17"/>
  <c r="D45" i="17"/>
  <c r="A45" i="17"/>
  <c r="D44" i="17"/>
  <c r="A44" i="17"/>
  <c r="D43" i="17"/>
  <c r="A43" i="17"/>
  <c r="D42" i="17"/>
  <c r="A42" i="17"/>
  <c r="D41" i="17"/>
  <c r="A41" i="17"/>
  <c r="D40" i="17"/>
  <c r="A40" i="17"/>
  <c r="D39" i="17"/>
  <c r="A39" i="17"/>
  <c r="D38" i="17"/>
  <c r="A38" i="17"/>
  <c r="D37" i="17"/>
  <c r="A37" i="17"/>
  <c r="D36" i="17"/>
  <c r="A36" i="17"/>
  <c r="D35" i="17"/>
  <c r="A35" i="17"/>
  <c r="D34" i="17"/>
  <c r="A34" i="17"/>
  <c r="D33" i="17"/>
  <c r="A33" i="17"/>
  <c r="D32" i="17"/>
  <c r="A32" i="17"/>
  <c r="D31" i="17"/>
  <c r="A31" i="17"/>
  <c r="D30" i="17"/>
  <c r="A30" i="17"/>
  <c r="D29" i="17"/>
  <c r="A29" i="17"/>
  <c r="D28" i="17"/>
  <c r="A28" i="17"/>
  <c r="D27" i="17"/>
  <c r="A27" i="17"/>
  <c r="D26" i="17"/>
  <c r="A26" i="17"/>
  <c r="D25" i="17"/>
  <c r="A25" i="17"/>
  <c r="D24" i="17"/>
  <c r="A24" i="17"/>
  <c r="D23" i="17"/>
  <c r="A23" i="17"/>
  <c r="D22" i="17"/>
  <c r="A22" i="17"/>
  <c r="D21" i="17"/>
  <c r="A21" i="17"/>
  <c r="D20" i="17"/>
  <c r="A20" i="17"/>
  <c r="D19" i="17"/>
  <c r="A19" i="17"/>
  <c r="D18" i="17"/>
  <c r="A18" i="17"/>
  <c r="D17" i="17"/>
  <c r="A17" i="17"/>
  <c r="D16" i="17"/>
  <c r="A16" i="17"/>
  <c r="D15" i="17"/>
  <c r="A15" i="17"/>
  <c r="D14" i="17"/>
  <c r="A14" i="17"/>
  <c r="D13" i="17"/>
  <c r="A13" i="17"/>
  <c r="D12" i="17"/>
  <c r="A12" i="17"/>
  <c r="D11" i="17"/>
  <c r="A11" i="17"/>
  <c r="D10" i="17"/>
  <c r="A10" i="17"/>
  <c r="D9" i="17"/>
  <c r="A9" i="17"/>
  <c r="D8" i="17"/>
  <c r="A8" i="17"/>
  <c r="D7" i="17"/>
  <c r="A7" i="17"/>
  <c r="D6" i="17"/>
  <c r="A6" i="17"/>
  <c r="C5" i="17"/>
  <c r="B5" i="17"/>
  <c r="A3" i="17"/>
  <c r="A2" i="17"/>
  <c r="D101" i="14"/>
  <c r="A101" i="14"/>
  <c r="D100" i="14"/>
  <c r="A100" i="14"/>
  <c r="D99" i="14"/>
  <c r="A99" i="14"/>
  <c r="D98" i="14"/>
  <c r="A98" i="14"/>
  <c r="D97" i="14"/>
  <c r="A97" i="14"/>
  <c r="D96" i="14"/>
  <c r="A96" i="14"/>
  <c r="D95" i="14"/>
  <c r="A95" i="14"/>
  <c r="D94" i="14"/>
  <c r="A94" i="14"/>
  <c r="D93" i="14"/>
  <c r="A93" i="14"/>
  <c r="D92" i="14"/>
  <c r="A92" i="14"/>
  <c r="D91" i="14"/>
  <c r="A91" i="14"/>
  <c r="D90" i="14"/>
  <c r="A90" i="14"/>
  <c r="D89" i="14"/>
  <c r="A89" i="14"/>
  <c r="D88" i="14"/>
  <c r="A88" i="14"/>
  <c r="D87" i="14"/>
  <c r="A87" i="14"/>
  <c r="D86" i="14"/>
  <c r="A86" i="14"/>
  <c r="D85" i="14"/>
  <c r="A85" i="14"/>
  <c r="D84" i="14"/>
  <c r="A84" i="14"/>
  <c r="D83" i="14"/>
  <c r="A83" i="14"/>
  <c r="D82" i="14"/>
  <c r="A82" i="14"/>
  <c r="D81" i="14"/>
  <c r="A81" i="14"/>
  <c r="D80" i="14"/>
  <c r="A80" i="14"/>
  <c r="D79" i="14"/>
  <c r="A79" i="14"/>
  <c r="D78" i="14"/>
  <c r="A78" i="14"/>
  <c r="D77" i="14"/>
  <c r="A77" i="14"/>
  <c r="D76" i="14"/>
  <c r="A76" i="14"/>
  <c r="D75" i="14"/>
  <c r="A75" i="14"/>
  <c r="D74" i="14"/>
  <c r="A74" i="14"/>
  <c r="D73" i="14"/>
  <c r="A73" i="14"/>
  <c r="D72" i="14"/>
  <c r="A72" i="14"/>
  <c r="D71" i="14"/>
  <c r="A71" i="14"/>
  <c r="D70" i="14"/>
  <c r="A70" i="14"/>
  <c r="D69" i="14"/>
  <c r="A69" i="14"/>
  <c r="D68" i="14"/>
  <c r="A68" i="14"/>
  <c r="D67" i="14"/>
  <c r="A67" i="14"/>
  <c r="D66" i="14"/>
  <c r="A66" i="14"/>
  <c r="D65" i="14"/>
  <c r="A65" i="14"/>
  <c r="D64" i="14"/>
  <c r="A64" i="14"/>
  <c r="D63" i="14"/>
  <c r="A63" i="14"/>
  <c r="D62" i="14"/>
  <c r="A62" i="14"/>
  <c r="D61" i="14"/>
  <c r="A61" i="14"/>
  <c r="D60" i="14"/>
  <c r="A60" i="14"/>
  <c r="D59" i="14"/>
  <c r="A59" i="14"/>
  <c r="D58" i="14"/>
  <c r="A58" i="14"/>
  <c r="D57" i="14"/>
  <c r="A57" i="14"/>
  <c r="D56" i="14"/>
  <c r="A56" i="14"/>
  <c r="D55" i="14"/>
  <c r="A55" i="14"/>
  <c r="D54" i="14"/>
  <c r="A54" i="14"/>
  <c r="D53" i="14"/>
  <c r="A53" i="14"/>
  <c r="D52" i="14"/>
  <c r="A52" i="14"/>
  <c r="D51" i="14"/>
  <c r="A51" i="14"/>
  <c r="D50" i="14"/>
  <c r="A50" i="14"/>
  <c r="D49" i="14"/>
  <c r="A49" i="14"/>
  <c r="D48" i="14"/>
  <c r="A48" i="14"/>
  <c r="D47" i="14"/>
  <c r="A47" i="14"/>
  <c r="D46" i="14"/>
  <c r="A46" i="14"/>
  <c r="D45" i="14"/>
  <c r="A45" i="14"/>
  <c r="D44" i="14"/>
  <c r="A44" i="14"/>
  <c r="D43" i="14"/>
  <c r="A43" i="14"/>
  <c r="D42" i="14"/>
  <c r="A42" i="14"/>
  <c r="D41" i="14"/>
  <c r="A41" i="14"/>
  <c r="D40" i="14"/>
  <c r="A40" i="14"/>
  <c r="D39" i="14"/>
  <c r="A39" i="14"/>
  <c r="D38" i="14"/>
  <c r="A38" i="14"/>
  <c r="D37" i="14"/>
  <c r="A37" i="14"/>
  <c r="D36" i="14"/>
  <c r="A36" i="14"/>
  <c r="D35" i="14"/>
  <c r="A35" i="14"/>
  <c r="D34" i="14"/>
  <c r="A34" i="14"/>
  <c r="D33" i="14"/>
  <c r="A33" i="14"/>
  <c r="D32" i="14"/>
  <c r="A32" i="14"/>
  <c r="D31" i="14"/>
  <c r="A31" i="14"/>
  <c r="D30" i="14"/>
  <c r="A30" i="14"/>
  <c r="D29" i="14"/>
  <c r="A29" i="14"/>
  <c r="D28" i="14"/>
  <c r="A28" i="14"/>
  <c r="D27" i="14"/>
  <c r="A27" i="14"/>
  <c r="D26" i="14"/>
  <c r="A26" i="14"/>
  <c r="D25" i="14"/>
  <c r="A25" i="14"/>
  <c r="D24" i="14"/>
  <c r="A24" i="14"/>
  <c r="D23" i="14"/>
  <c r="A23" i="14"/>
  <c r="D22" i="14"/>
  <c r="A22" i="14"/>
  <c r="D21" i="14"/>
  <c r="A21" i="14"/>
  <c r="D20" i="14"/>
  <c r="A20" i="14"/>
  <c r="D19" i="14"/>
  <c r="A19" i="14"/>
  <c r="D18" i="14"/>
  <c r="A18" i="14"/>
  <c r="D17" i="14"/>
  <c r="A17" i="14"/>
  <c r="D16" i="14"/>
  <c r="A16" i="14"/>
  <c r="D15" i="14"/>
  <c r="A15" i="14"/>
  <c r="D14" i="14"/>
  <c r="A14" i="14"/>
  <c r="D13" i="14"/>
  <c r="A13" i="14"/>
  <c r="D12" i="14"/>
  <c r="A12" i="14"/>
  <c r="D11" i="14"/>
  <c r="A11" i="14"/>
  <c r="D10" i="14"/>
  <c r="A10" i="14"/>
  <c r="D9" i="14"/>
  <c r="A9" i="14"/>
  <c r="D8" i="14"/>
  <c r="A8" i="14"/>
  <c r="D7" i="14"/>
  <c r="A7" i="14"/>
  <c r="D6" i="14"/>
  <c r="A6" i="14"/>
  <c r="C5" i="14"/>
  <c r="B5" i="14"/>
  <c r="A3" i="14"/>
  <c r="A2" i="14"/>
  <c r="D101" i="8"/>
  <c r="A101" i="8"/>
  <c r="D100" i="8"/>
  <c r="A100" i="8"/>
  <c r="D99" i="8"/>
  <c r="A99" i="8"/>
  <c r="D98" i="8"/>
  <c r="A98" i="8"/>
  <c r="D97" i="8"/>
  <c r="A97" i="8"/>
  <c r="D96" i="8"/>
  <c r="A96" i="8"/>
  <c r="D95" i="8"/>
  <c r="A95" i="8"/>
  <c r="D94" i="8"/>
  <c r="A94" i="8"/>
  <c r="D93" i="8"/>
  <c r="A93" i="8"/>
  <c r="D92" i="8"/>
  <c r="A92" i="8"/>
  <c r="D91" i="8"/>
  <c r="A91" i="8"/>
  <c r="D90" i="8"/>
  <c r="A90" i="8"/>
  <c r="D89" i="8"/>
  <c r="A89" i="8"/>
  <c r="D88" i="8"/>
  <c r="A88" i="8"/>
  <c r="D87" i="8"/>
  <c r="A87" i="8"/>
  <c r="D86" i="8"/>
  <c r="A86" i="8"/>
  <c r="D85" i="8"/>
  <c r="A85" i="8"/>
  <c r="D84" i="8"/>
  <c r="A84" i="8"/>
  <c r="D83" i="8"/>
  <c r="A83" i="8"/>
  <c r="D82" i="8"/>
  <c r="A82" i="8"/>
  <c r="D81" i="8"/>
  <c r="A81" i="8"/>
  <c r="D80" i="8"/>
  <c r="A80" i="8"/>
  <c r="D79" i="8"/>
  <c r="A79" i="8"/>
  <c r="D78" i="8"/>
  <c r="A78" i="8"/>
  <c r="D77" i="8"/>
  <c r="A77" i="8"/>
  <c r="D76" i="8"/>
  <c r="A76" i="8"/>
  <c r="D75" i="8"/>
  <c r="A75" i="8"/>
  <c r="D74" i="8"/>
  <c r="A74" i="8"/>
  <c r="D73" i="8"/>
  <c r="A73" i="8"/>
  <c r="D72" i="8"/>
  <c r="A72" i="8"/>
  <c r="D71" i="8"/>
  <c r="A71" i="8"/>
  <c r="D70" i="8"/>
  <c r="A70" i="8"/>
  <c r="D69" i="8"/>
  <c r="A69" i="8"/>
  <c r="D68" i="8"/>
  <c r="A68" i="8"/>
  <c r="D67" i="8"/>
  <c r="A67" i="8"/>
  <c r="D66" i="8"/>
  <c r="A66" i="8"/>
  <c r="D65" i="8"/>
  <c r="A65" i="8"/>
  <c r="D64" i="8"/>
  <c r="A64" i="8"/>
  <c r="D63" i="8"/>
  <c r="A63" i="8"/>
  <c r="D62" i="8"/>
  <c r="A62" i="8"/>
  <c r="D61" i="8"/>
  <c r="A61" i="8"/>
  <c r="D60" i="8"/>
  <c r="A60" i="8"/>
  <c r="D59" i="8"/>
  <c r="A59" i="8"/>
  <c r="D58" i="8"/>
  <c r="A58" i="8"/>
  <c r="D57" i="8"/>
  <c r="A57" i="8"/>
  <c r="D56" i="8"/>
  <c r="A56" i="8"/>
  <c r="D55" i="8"/>
  <c r="A55" i="8"/>
  <c r="D54" i="8"/>
  <c r="A54" i="8"/>
  <c r="D53" i="8"/>
  <c r="A53" i="8"/>
  <c r="D52" i="8"/>
  <c r="A52" i="8"/>
  <c r="D51" i="8"/>
  <c r="A51" i="8"/>
  <c r="D50" i="8"/>
  <c r="A50" i="8"/>
  <c r="D49" i="8"/>
  <c r="A49" i="8"/>
  <c r="D48" i="8"/>
  <c r="A48" i="8"/>
  <c r="D47" i="8"/>
  <c r="A47" i="8"/>
  <c r="D46" i="8"/>
  <c r="A46" i="8"/>
  <c r="D45" i="8"/>
  <c r="A45" i="8"/>
  <c r="D44" i="8"/>
  <c r="A44" i="8"/>
  <c r="D43" i="8"/>
  <c r="A43" i="8"/>
  <c r="D42" i="8"/>
  <c r="A42" i="8"/>
  <c r="D41" i="8"/>
  <c r="A41" i="8"/>
  <c r="D40" i="8"/>
  <c r="A40" i="8"/>
  <c r="D39" i="8"/>
  <c r="A39" i="8"/>
  <c r="D38" i="8"/>
  <c r="A38" i="8"/>
  <c r="D37" i="8"/>
  <c r="A37" i="8"/>
  <c r="D36" i="8"/>
  <c r="A36" i="8"/>
  <c r="D35" i="8"/>
  <c r="A35" i="8"/>
  <c r="D34" i="8"/>
  <c r="A34" i="8"/>
  <c r="D33" i="8"/>
  <c r="A33" i="8"/>
  <c r="D32" i="8"/>
  <c r="A32" i="8"/>
  <c r="D31" i="8"/>
  <c r="A31" i="8"/>
  <c r="D30" i="8"/>
  <c r="A30" i="8"/>
  <c r="D29" i="8"/>
  <c r="A29" i="8"/>
  <c r="D28" i="8"/>
  <c r="A28" i="8"/>
  <c r="D27" i="8"/>
  <c r="A27" i="8"/>
  <c r="D26" i="8"/>
  <c r="A26" i="8"/>
  <c r="D25" i="8"/>
  <c r="A25" i="8"/>
  <c r="D24" i="8"/>
  <c r="A24" i="8"/>
  <c r="D23" i="8"/>
  <c r="A23" i="8"/>
  <c r="D22" i="8"/>
  <c r="A22" i="8"/>
  <c r="D21" i="8"/>
  <c r="A21" i="8"/>
  <c r="D20" i="8"/>
  <c r="A20" i="8"/>
  <c r="D19" i="8"/>
  <c r="A19" i="8"/>
  <c r="D18" i="8"/>
  <c r="A18" i="8"/>
  <c r="D17" i="8"/>
  <c r="A17" i="8"/>
  <c r="D16" i="8"/>
  <c r="A16" i="8"/>
  <c r="D15" i="8"/>
  <c r="A15" i="8"/>
  <c r="D14" i="8"/>
  <c r="A14" i="8"/>
  <c r="D13" i="8"/>
  <c r="A13" i="8"/>
  <c r="D12" i="8"/>
  <c r="A12" i="8"/>
  <c r="D11" i="8"/>
  <c r="A11" i="8"/>
  <c r="D10" i="8"/>
  <c r="A10" i="8"/>
  <c r="D9" i="8"/>
  <c r="A9" i="8"/>
  <c r="D8" i="8"/>
  <c r="A8" i="8"/>
  <c r="D7" i="8"/>
  <c r="A7" i="8"/>
  <c r="D6" i="8"/>
  <c r="A6" i="8"/>
  <c r="C5" i="8"/>
  <c r="B5" i="8"/>
  <c r="A3" i="8"/>
  <c r="A2" i="8"/>
  <c r="D101" i="9"/>
  <c r="A101" i="9"/>
  <c r="D100" i="9"/>
  <c r="A100" i="9"/>
  <c r="D99" i="9"/>
  <c r="A99" i="9"/>
  <c r="D98" i="9"/>
  <c r="A98" i="9"/>
  <c r="D97" i="9"/>
  <c r="A97" i="9"/>
  <c r="D96" i="9"/>
  <c r="A96" i="9"/>
  <c r="D95" i="9"/>
  <c r="A95" i="9"/>
  <c r="D94" i="9"/>
  <c r="A94" i="9"/>
  <c r="D93" i="9"/>
  <c r="A93" i="9"/>
  <c r="D92" i="9"/>
  <c r="A92" i="9"/>
  <c r="D91" i="9"/>
  <c r="A91" i="9"/>
  <c r="D90" i="9"/>
  <c r="A90" i="9"/>
  <c r="D89" i="9"/>
  <c r="A89" i="9"/>
  <c r="D88" i="9"/>
  <c r="A88" i="9"/>
  <c r="D87" i="9"/>
  <c r="A87" i="9"/>
  <c r="D86" i="9"/>
  <c r="A86" i="9"/>
  <c r="D85" i="9"/>
  <c r="A85" i="9"/>
  <c r="D84" i="9"/>
  <c r="A84" i="9"/>
  <c r="D83" i="9"/>
  <c r="A83" i="9"/>
  <c r="D82" i="9"/>
  <c r="A82" i="9"/>
  <c r="D81" i="9"/>
  <c r="A81" i="9"/>
  <c r="D80" i="9"/>
  <c r="A80" i="9"/>
  <c r="D79" i="9"/>
  <c r="A79" i="9"/>
  <c r="D78" i="9"/>
  <c r="A78" i="9"/>
  <c r="D77" i="9"/>
  <c r="A77" i="9"/>
  <c r="D76" i="9"/>
  <c r="A76" i="9"/>
  <c r="D75" i="9"/>
  <c r="A75" i="9"/>
  <c r="D74" i="9"/>
  <c r="A74" i="9"/>
  <c r="D73" i="9"/>
  <c r="A73" i="9"/>
  <c r="D72" i="9"/>
  <c r="A72" i="9"/>
  <c r="D71" i="9"/>
  <c r="A71" i="9"/>
  <c r="D70" i="9"/>
  <c r="A70" i="9"/>
  <c r="D69" i="9"/>
  <c r="A69" i="9"/>
  <c r="D68" i="9"/>
  <c r="A68" i="9"/>
  <c r="D67" i="9"/>
  <c r="A67" i="9"/>
  <c r="D66" i="9"/>
  <c r="A66" i="9"/>
  <c r="D65" i="9"/>
  <c r="A65" i="9"/>
  <c r="D64" i="9"/>
  <c r="A64" i="9"/>
  <c r="D63" i="9"/>
  <c r="A63" i="9"/>
  <c r="D62" i="9"/>
  <c r="A62" i="9"/>
  <c r="D61" i="9"/>
  <c r="A61" i="9"/>
  <c r="D60" i="9"/>
  <c r="A60" i="9"/>
  <c r="D59" i="9"/>
  <c r="A59" i="9"/>
  <c r="D58" i="9"/>
  <c r="A58" i="9"/>
  <c r="D57" i="9"/>
  <c r="A57" i="9"/>
  <c r="D56" i="9"/>
  <c r="A56" i="9"/>
  <c r="D55" i="9"/>
  <c r="A55" i="9"/>
  <c r="D54" i="9"/>
  <c r="A54" i="9"/>
  <c r="D53" i="9"/>
  <c r="A53" i="9"/>
  <c r="D52" i="9"/>
  <c r="A52" i="9"/>
  <c r="D51" i="9"/>
  <c r="A51" i="9"/>
  <c r="D50" i="9"/>
  <c r="A50" i="9"/>
  <c r="D49" i="9"/>
  <c r="A49" i="9"/>
  <c r="D48" i="9"/>
  <c r="A48" i="9"/>
  <c r="D47" i="9"/>
  <c r="A47" i="9"/>
  <c r="D46" i="9"/>
  <c r="A46" i="9"/>
  <c r="D45" i="9"/>
  <c r="A45" i="9"/>
  <c r="D44" i="9"/>
  <c r="A44" i="9"/>
  <c r="D43" i="9"/>
  <c r="A43" i="9"/>
  <c r="D42" i="9"/>
  <c r="A42" i="9"/>
  <c r="D41" i="9"/>
  <c r="A41" i="9"/>
  <c r="D40" i="9"/>
  <c r="A40" i="9"/>
  <c r="D39" i="9"/>
  <c r="A39" i="9"/>
  <c r="D38" i="9"/>
  <c r="A38" i="9"/>
  <c r="D37" i="9"/>
  <c r="A37" i="9"/>
  <c r="D36" i="9"/>
  <c r="A36" i="9"/>
  <c r="D35" i="9"/>
  <c r="A35" i="9"/>
  <c r="D34" i="9"/>
  <c r="A34" i="9"/>
  <c r="D33" i="9"/>
  <c r="A33" i="9"/>
  <c r="D32" i="9"/>
  <c r="A32" i="9"/>
  <c r="D31" i="9"/>
  <c r="A31" i="9"/>
  <c r="D30" i="9"/>
  <c r="A30" i="9"/>
  <c r="D29" i="9"/>
  <c r="A29" i="9"/>
  <c r="D28" i="9"/>
  <c r="A28" i="9"/>
  <c r="D27" i="9"/>
  <c r="A27" i="9"/>
  <c r="D26" i="9"/>
  <c r="A26" i="9"/>
  <c r="D25" i="9"/>
  <c r="A25" i="9"/>
  <c r="D24" i="9"/>
  <c r="A24" i="9"/>
  <c r="D23" i="9"/>
  <c r="A23" i="9"/>
  <c r="D22" i="9"/>
  <c r="A22" i="9"/>
  <c r="D21" i="9"/>
  <c r="A21" i="9"/>
  <c r="D20" i="9"/>
  <c r="A20" i="9"/>
  <c r="D19" i="9"/>
  <c r="A19" i="9"/>
  <c r="D18" i="9"/>
  <c r="A18" i="9"/>
  <c r="D17" i="9"/>
  <c r="A17" i="9"/>
  <c r="D16" i="9"/>
  <c r="A16" i="9"/>
  <c r="D15" i="9"/>
  <c r="A15" i="9"/>
  <c r="D14" i="9"/>
  <c r="A14" i="9"/>
  <c r="D13" i="9"/>
  <c r="A13" i="9"/>
  <c r="D12" i="9"/>
  <c r="A12" i="9"/>
  <c r="D11" i="9"/>
  <c r="A11" i="9"/>
  <c r="D10" i="9"/>
  <c r="A10" i="9"/>
  <c r="D9" i="9"/>
  <c r="A9" i="9"/>
  <c r="D8" i="9"/>
  <c r="A8" i="9"/>
  <c r="D7" i="9"/>
  <c r="A7" i="9"/>
  <c r="D6" i="9"/>
  <c r="A6" i="9"/>
  <c r="C5" i="9"/>
  <c r="B5" i="9"/>
  <c r="A3" i="9"/>
  <c r="A2" i="9"/>
  <c r="D101" i="10"/>
  <c r="A101" i="10"/>
  <c r="D100" i="10"/>
  <c r="A100" i="10"/>
  <c r="D99" i="10"/>
  <c r="A99" i="10"/>
  <c r="D98" i="10"/>
  <c r="A98" i="10"/>
  <c r="D97" i="10"/>
  <c r="A97" i="10"/>
  <c r="D96" i="10"/>
  <c r="A96" i="10"/>
  <c r="D95" i="10"/>
  <c r="A95" i="10"/>
  <c r="D94" i="10"/>
  <c r="A94" i="10"/>
  <c r="D93" i="10"/>
  <c r="A93" i="10"/>
  <c r="D92" i="10"/>
  <c r="A92" i="10"/>
  <c r="D91" i="10"/>
  <c r="A91" i="10"/>
  <c r="D90" i="10"/>
  <c r="A90" i="10"/>
  <c r="D89" i="10"/>
  <c r="A89" i="10"/>
  <c r="D88" i="10"/>
  <c r="A88" i="10"/>
  <c r="D87" i="10"/>
  <c r="A87" i="10"/>
  <c r="D86" i="10"/>
  <c r="A86" i="10"/>
  <c r="D85" i="10"/>
  <c r="A85" i="10"/>
  <c r="D84" i="10"/>
  <c r="A84" i="10"/>
  <c r="D83" i="10"/>
  <c r="A83" i="10"/>
  <c r="D82" i="10"/>
  <c r="A82" i="10"/>
  <c r="D81" i="10"/>
  <c r="A81" i="10"/>
  <c r="D80" i="10"/>
  <c r="A80" i="10"/>
  <c r="D79" i="10"/>
  <c r="A79" i="10"/>
  <c r="D78" i="10"/>
  <c r="A78" i="10"/>
  <c r="D77" i="10"/>
  <c r="A77" i="10"/>
  <c r="D76" i="10"/>
  <c r="A76" i="10"/>
  <c r="D75" i="10"/>
  <c r="A75" i="10"/>
  <c r="D74" i="10"/>
  <c r="A74" i="10"/>
  <c r="D73" i="10"/>
  <c r="A73" i="10"/>
  <c r="D72" i="10"/>
  <c r="A72" i="10"/>
  <c r="D71" i="10"/>
  <c r="A71" i="10"/>
  <c r="D70" i="10"/>
  <c r="A70" i="10"/>
  <c r="D69" i="10"/>
  <c r="A69" i="10"/>
  <c r="D68" i="10"/>
  <c r="A68" i="10"/>
  <c r="D67" i="10"/>
  <c r="A67" i="10"/>
  <c r="D66" i="10"/>
  <c r="A66" i="10"/>
  <c r="D65" i="10"/>
  <c r="A65" i="10"/>
  <c r="D64" i="10"/>
  <c r="A64" i="10"/>
  <c r="D63" i="10"/>
  <c r="A63" i="10"/>
  <c r="D62" i="10"/>
  <c r="A62" i="10"/>
  <c r="D61" i="10"/>
  <c r="A61" i="10"/>
  <c r="D60" i="10"/>
  <c r="A60" i="10"/>
  <c r="D59" i="10"/>
  <c r="A59" i="10"/>
  <c r="D58" i="10"/>
  <c r="A58" i="10"/>
  <c r="D57" i="10"/>
  <c r="A57" i="10"/>
  <c r="D56" i="10"/>
  <c r="A56" i="10"/>
  <c r="D55" i="10"/>
  <c r="A55" i="10"/>
  <c r="D54" i="10"/>
  <c r="A54" i="10"/>
  <c r="D53" i="10"/>
  <c r="A53" i="10"/>
  <c r="D52" i="10"/>
  <c r="A52" i="10"/>
  <c r="D51" i="10"/>
  <c r="A51" i="10"/>
  <c r="D50" i="10"/>
  <c r="A50" i="10"/>
  <c r="D49" i="10"/>
  <c r="A49" i="10"/>
  <c r="D48" i="10"/>
  <c r="A48" i="10"/>
  <c r="D47" i="10"/>
  <c r="A47" i="10"/>
  <c r="D46" i="10"/>
  <c r="A46" i="10"/>
  <c r="D45" i="10"/>
  <c r="A45" i="10"/>
  <c r="D44" i="10"/>
  <c r="A44" i="10"/>
  <c r="D43" i="10"/>
  <c r="A43" i="10"/>
  <c r="D42" i="10"/>
  <c r="A42" i="10"/>
  <c r="D41" i="10"/>
  <c r="A41" i="10"/>
  <c r="D40" i="10"/>
  <c r="A40" i="10"/>
  <c r="D39" i="10"/>
  <c r="A39" i="10"/>
  <c r="D38" i="10"/>
  <c r="A38" i="10"/>
  <c r="D37" i="10"/>
  <c r="A37" i="10"/>
  <c r="D36" i="10"/>
  <c r="A36" i="10"/>
  <c r="D35" i="10"/>
  <c r="A35" i="10"/>
  <c r="D34" i="10"/>
  <c r="A34" i="10"/>
  <c r="D33" i="10"/>
  <c r="A33" i="10"/>
  <c r="D32" i="10"/>
  <c r="A32" i="10"/>
  <c r="D31" i="10"/>
  <c r="A31" i="10"/>
  <c r="D30" i="10"/>
  <c r="A30" i="10"/>
  <c r="D29" i="10"/>
  <c r="A29" i="10"/>
  <c r="D28" i="10"/>
  <c r="A28" i="10"/>
  <c r="D27" i="10"/>
  <c r="A27" i="10"/>
  <c r="D26" i="10"/>
  <c r="A26" i="10"/>
  <c r="D25" i="10"/>
  <c r="A25" i="10"/>
  <c r="D24" i="10"/>
  <c r="A24" i="10"/>
  <c r="D23" i="10"/>
  <c r="A23" i="10"/>
  <c r="D22" i="10"/>
  <c r="A22" i="10"/>
  <c r="D21" i="10"/>
  <c r="A21" i="10"/>
  <c r="D20" i="10"/>
  <c r="A20" i="10"/>
  <c r="D19" i="10"/>
  <c r="A19" i="10"/>
  <c r="D18" i="10"/>
  <c r="A18" i="10"/>
  <c r="D17" i="10"/>
  <c r="A17" i="10"/>
  <c r="D16" i="10"/>
  <c r="A16" i="10"/>
  <c r="D15" i="10"/>
  <c r="A15" i="10"/>
  <c r="D14" i="10"/>
  <c r="A14" i="10"/>
  <c r="D13" i="10"/>
  <c r="A13" i="10"/>
  <c r="D12" i="10"/>
  <c r="A12" i="10"/>
  <c r="D11" i="10"/>
  <c r="A11" i="10"/>
  <c r="D10" i="10"/>
  <c r="A10" i="10"/>
  <c r="D9" i="10"/>
  <c r="A9" i="10"/>
  <c r="D8" i="10"/>
  <c r="A8" i="10"/>
  <c r="D7" i="10"/>
  <c r="A7" i="10"/>
  <c r="D6" i="10"/>
  <c r="A6" i="10"/>
  <c r="C5" i="10"/>
  <c r="B5" i="10"/>
  <c r="A3" i="10"/>
  <c r="A2" i="10"/>
  <c r="D101" i="13"/>
  <c r="A101" i="13"/>
  <c r="D100" i="13"/>
  <c r="A100" i="13"/>
  <c r="D99" i="13"/>
  <c r="A99" i="13"/>
  <c r="D98" i="13"/>
  <c r="A98" i="13"/>
  <c r="D97" i="13"/>
  <c r="A97" i="13"/>
  <c r="D96" i="13"/>
  <c r="A96" i="13"/>
  <c r="D95" i="13"/>
  <c r="A95" i="13"/>
  <c r="D94" i="13"/>
  <c r="A94" i="13"/>
  <c r="D93" i="13"/>
  <c r="A93" i="13"/>
  <c r="D92" i="13"/>
  <c r="A92" i="13"/>
  <c r="D91" i="13"/>
  <c r="A91" i="13"/>
  <c r="D90" i="13"/>
  <c r="A90" i="13"/>
  <c r="D89" i="13"/>
  <c r="A89" i="13"/>
  <c r="D88" i="13"/>
  <c r="A88" i="13"/>
  <c r="D87" i="13"/>
  <c r="A87" i="13"/>
  <c r="D86" i="13"/>
  <c r="A86" i="13"/>
  <c r="D85" i="13"/>
  <c r="A85" i="13"/>
  <c r="D84" i="13"/>
  <c r="A84" i="13"/>
  <c r="D83" i="13"/>
  <c r="A83" i="13"/>
  <c r="D82" i="13"/>
  <c r="A82" i="13"/>
  <c r="D81" i="13"/>
  <c r="A81" i="13"/>
  <c r="D80" i="13"/>
  <c r="A80" i="13"/>
  <c r="D79" i="13"/>
  <c r="A79" i="13"/>
  <c r="D78" i="13"/>
  <c r="A78" i="13"/>
  <c r="D77" i="13"/>
  <c r="A77" i="13"/>
  <c r="D76" i="13"/>
  <c r="A76" i="13"/>
  <c r="D75" i="13"/>
  <c r="A75" i="13"/>
  <c r="D74" i="13"/>
  <c r="A74" i="13"/>
  <c r="D73" i="13"/>
  <c r="A73" i="13"/>
  <c r="D72" i="13"/>
  <c r="A72" i="13"/>
  <c r="D71" i="13"/>
  <c r="A71" i="13"/>
  <c r="D70" i="13"/>
  <c r="A70" i="13"/>
  <c r="D69" i="13"/>
  <c r="A69" i="13"/>
  <c r="D68" i="13"/>
  <c r="A68" i="13"/>
  <c r="D67" i="13"/>
  <c r="A67" i="13"/>
  <c r="D66" i="13"/>
  <c r="A66" i="13"/>
  <c r="D65" i="13"/>
  <c r="A65" i="13"/>
  <c r="D64" i="13"/>
  <c r="A64" i="13"/>
  <c r="D63" i="13"/>
  <c r="A63" i="13"/>
  <c r="D62" i="13"/>
  <c r="A62" i="13"/>
  <c r="D61" i="13"/>
  <c r="A61" i="13"/>
  <c r="D60" i="13"/>
  <c r="A60" i="13"/>
  <c r="D59" i="13"/>
  <c r="A59" i="13"/>
  <c r="D58" i="13"/>
  <c r="A58" i="13"/>
  <c r="D57" i="13"/>
  <c r="A57" i="13"/>
  <c r="D56" i="13"/>
  <c r="A56" i="13"/>
  <c r="D55" i="13"/>
  <c r="A55" i="13"/>
  <c r="D54" i="13"/>
  <c r="A54" i="13"/>
  <c r="D53" i="13"/>
  <c r="A53" i="13"/>
  <c r="D52" i="13"/>
  <c r="A52" i="13"/>
  <c r="D51" i="13"/>
  <c r="A51" i="13"/>
  <c r="D50" i="13"/>
  <c r="A50" i="13"/>
  <c r="D49" i="13"/>
  <c r="A49" i="13"/>
  <c r="D48" i="13"/>
  <c r="A48" i="13"/>
  <c r="D47" i="13"/>
  <c r="A47" i="13"/>
  <c r="D46" i="13"/>
  <c r="A46" i="13"/>
  <c r="D45" i="13"/>
  <c r="A45" i="13"/>
  <c r="D44" i="13"/>
  <c r="A44" i="13"/>
  <c r="D43" i="13"/>
  <c r="A43" i="13"/>
  <c r="D42" i="13"/>
  <c r="A42" i="13"/>
  <c r="D41" i="13"/>
  <c r="A41" i="13"/>
  <c r="D40" i="13"/>
  <c r="A40" i="13"/>
  <c r="D39" i="13"/>
  <c r="A39" i="13"/>
  <c r="D38" i="13"/>
  <c r="A38" i="13"/>
  <c r="D37" i="13"/>
  <c r="A37" i="13"/>
  <c r="D36" i="13"/>
  <c r="A36" i="13"/>
  <c r="D35" i="13"/>
  <c r="A35" i="13"/>
  <c r="D34" i="13"/>
  <c r="A34" i="13"/>
  <c r="D33" i="13"/>
  <c r="A33" i="13"/>
  <c r="D32" i="13"/>
  <c r="A32" i="13"/>
  <c r="D31" i="13"/>
  <c r="A31" i="13"/>
  <c r="D30" i="13"/>
  <c r="A30" i="13"/>
  <c r="D29" i="13"/>
  <c r="A29" i="13"/>
  <c r="D28" i="13"/>
  <c r="A28" i="13"/>
  <c r="D27" i="13"/>
  <c r="A27" i="13"/>
  <c r="D26" i="13"/>
  <c r="A26" i="13"/>
  <c r="D25" i="13"/>
  <c r="A25" i="13"/>
  <c r="D24" i="13"/>
  <c r="A24" i="13"/>
  <c r="D23" i="13"/>
  <c r="A23" i="13"/>
  <c r="D22" i="13"/>
  <c r="A22" i="13"/>
  <c r="D21" i="13"/>
  <c r="A21" i="13"/>
  <c r="D20" i="13"/>
  <c r="A20" i="13"/>
  <c r="D19" i="13"/>
  <c r="A19" i="13"/>
  <c r="D18" i="13"/>
  <c r="A18" i="13"/>
  <c r="D17" i="13"/>
  <c r="A17" i="13"/>
  <c r="D16" i="13"/>
  <c r="A16" i="13"/>
  <c r="D15" i="13"/>
  <c r="A15" i="13"/>
  <c r="D14" i="13"/>
  <c r="A14" i="13"/>
  <c r="D13" i="13"/>
  <c r="A13" i="13"/>
  <c r="D12" i="13"/>
  <c r="A12" i="13"/>
  <c r="D11" i="13"/>
  <c r="A11" i="13"/>
  <c r="D10" i="13"/>
  <c r="A10" i="13"/>
  <c r="D9" i="13"/>
  <c r="A9" i="13"/>
  <c r="D8" i="13"/>
  <c r="A8" i="13"/>
  <c r="D7" i="13"/>
  <c r="A7" i="13"/>
  <c r="D6" i="13"/>
  <c r="A6" i="13"/>
  <c r="C5" i="13"/>
  <c r="B5" i="13"/>
  <c r="A3" i="13"/>
  <c r="A2" i="13"/>
  <c r="D101" i="16"/>
  <c r="A101" i="16"/>
  <c r="D100" i="16"/>
  <c r="A100" i="16"/>
  <c r="D99" i="16"/>
  <c r="A99" i="16"/>
  <c r="D98" i="16"/>
  <c r="A98" i="16"/>
  <c r="D97" i="16"/>
  <c r="A97" i="16"/>
  <c r="D96" i="16"/>
  <c r="A96" i="16"/>
  <c r="D95" i="16"/>
  <c r="A95" i="16"/>
  <c r="D94" i="16"/>
  <c r="A94" i="16"/>
  <c r="D93" i="16"/>
  <c r="A93" i="16"/>
  <c r="D92" i="16"/>
  <c r="A92" i="16"/>
  <c r="D91" i="16"/>
  <c r="A91" i="16"/>
  <c r="D90" i="16"/>
  <c r="A90" i="16"/>
  <c r="D89" i="16"/>
  <c r="A89" i="16"/>
  <c r="D88" i="16"/>
  <c r="A88" i="16"/>
  <c r="D87" i="16"/>
  <c r="A87" i="16"/>
  <c r="D86" i="16"/>
  <c r="A86" i="16"/>
  <c r="D85" i="16"/>
  <c r="A85" i="16"/>
  <c r="D84" i="16"/>
  <c r="A84" i="16"/>
  <c r="D83" i="16"/>
  <c r="A83" i="16"/>
  <c r="D82" i="16"/>
  <c r="A82" i="16"/>
  <c r="D81" i="16"/>
  <c r="A81" i="16"/>
  <c r="D80" i="16"/>
  <c r="A80" i="16"/>
  <c r="D79" i="16"/>
  <c r="A79" i="16"/>
  <c r="D78" i="16"/>
  <c r="A78" i="16"/>
  <c r="D77" i="16"/>
  <c r="A77" i="16"/>
  <c r="D76" i="16"/>
  <c r="A76" i="16"/>
  <c r="D75" i="16"/>
  <c r="A75" i="16"/>
  <c r="D74" i="16"/>
  <c r="A74" i="16"/>
  <c r="D73" i="16"/>
  <c r="A73" i="16"/>
  <c r="D72" i="16"/>
  <c r="A72" i="16"/>
  <c r="D71" i="16"/>
  <c r="A71" i="16"/>
  <c r="D70" i="16"/>
  <c r="A70" i="16"/>
  <c r="D69" i="16"/>
  <c r="A69" i="16"/>
  <c r="D68" i="16"/>
  <c r="A68" i="16"/>
  <c r="D67" i="16"/>
  <c r="A67" i="16"/>
  <c r="D66" i="16"/>
  <c r="A66" i="16"/>
  <c r="D65" i="16"/>
  <c r="A65" i="16"/>
  <c r="D64" i="16"/>
  <c r="A64" i="16"/>
  <c r="D63" i="16"/>
  <c r="A63" i="16"/>
  <c r="D62" i="16"/>
  <c r="A62" i="16"/>
  <c r="D61" i="16"/>
  <c r="A61" i="16"/>
  <c r="D60" i="16"/>
  <c r="A60" i="16"/>
  <c r="D59" i="16"/>
  <c r="A59" i="16"/>
  <c r="D58" i="16"/>
  <c r="A58" i="16"/>
  <c r="D57" i="16"/>
  <c r="A57" i="16"/>
  <c r="D56" i="16"/>
  <c r="A56" i="16"/>
  <c r="D55" i="16"/>
  <c r="A55" i="16"/>
  <c r="D54" i="16"/>
  <c r="A54" i="16"/>
  <c r="D53" i="16"/>
  <c r="A53" i="16"/>
  <c r="D52" i="16"/>
  <c r="A52" i="16"/>
  <c r="D51" i="16"/>
  <c r="A51" i="16"/>
  <c r="D50" i="16"/>
  <c r="A50" i="16"/>
  <c r="D49" i="16"/>
  <c r="A49" i="16"/>
  <c r="D48" i="16"/>
  <c r="A48" i="16"/>
  <c r="D47" i="16"/>
  <c r="A47" i="16"/>
  <c r="D46" i="16"/>
  <c r="A46" i="16"/>
  <c r="D45" i="16"/>
  <c r="A45" i="16"/>
  <c r="D44" i="16"/>
  <c r="A44" i="16"/>
  <c r="D43" i="16"/>
  <c r="A43" i="16"/>
  <c r="D42" i="16"/>
  <c r="A42" i="16"/>
  <c r="D41" i="16"/>
  <c r="A41" i="16"/>
  <c r="D40" i="16"/>
  <c r="A40" i="16"/>
  <c r="D39" i="16"/>
  <c r="A39" i="16"/>
  <c r="D38" i="16"/>
  <c r="A38" i="16"/>
  <c r="D37" i="16"/>
  <c r="A37" i="16"/>
  <c r="D36" i="16"/>
  <c r="A36" i="16"/>
  <c r="D35" i="16"/>
  <c r="A35" i="16"/>
  <c r="D34" i="16"/>
  <c r="A34" i="16"/>
  <c r="D33" i="16"/>
  <c r="A33" i="16"/>
  <c r="D32" i="16"/>
  <c r="A32" i="16"/>
  <c r="D31" i="16"/>
  <c r="A31" i="16"/>
  <c r="D30" i="16"/>
  <c r="A30" i="16"/>
  <c r="D29" i="16"/>
  <c r="A29" i="16"/>
  <c r="D28" i="16"/>
  <c r="A28" i="16"/>
  <c r="D27" i="16"/>
  <c r="A27" i="16"/>
  <c r="D26" i="16"/>
  <c r="A26" i="16"/>
  <c r="D25" i="16"/>
  <c r="A25" i="16"/>
  <c r="D24" i="16"/>
  <c r="A24" i="16"/>
  <c r="D23" i="16"/>
  <c r="A23" i="16"/>
  <c r="D22" i="16"/>
  <c r="A22" i="16"/>
  <c r="D21" i="16"/>
  <c r="A21" i="16"/>
  <c r="D20" i="16"/>
  <c r="A20" i="16"/>
  <c r="D19" i="16"/>
  <c r="A19" i="16"/>
  <c r="D18" i="16"/>
  <c r="A18" i="16"/>
  <c r="D17" i="16"/>
  <c r="A17" i="16"/>
  <c r="D16" i="16"/>
  <c r="A16" i="16"/>
  <c r="D15" i="16"/>
  <c r="A15" i="16"/>
  <c r="D14" i="16"/>
  <c r="A14" i="16"/>
  <c r="D13" i="16"/>
  <c r="A13" i="16"/>
  <c r="D12" i="16"/>
  <c r="A12" i="16"/>
  <c r="D11" i="16"/>
  <c r="A11" i="16"/>
  <c r="D10" i="16"/>
  <c r="A10" i="16"/>
  <c r="D9" i="16"/>
  <c r="A9" i="16"/>
  <c r="D8" i="16"/>
  <c r="A8" i="16"/>
  <c r="D7" i="16"/>
  <c r="A7" i="16"/>
  <c r="D6" i="16"/>
  <c r="A6" i="16"/>
  <c r="C5" i="16"/>
  <c r="B5" i="16"/>
  <c r="A3" i="16"/>
  <c r="A2" i="16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C5" i="1"/>
  <c r="B5" i="1"/>
  <c r="B5" i="3" l="1"/>
</calcChain>
</file>

<file path=xl/sharedStrings.xml><?xml version="1.0" encoding="utf-8"?>
<sst xmlns="http://schemas.openxmlformats.org/spreadsheetml/2006/main" count="184" uniqueCount="141">
  <si>
    <t>State Agency or Indian Tribal Organization</t>
  </si>
  <si>
    <t>All data are preliminary and are subject to revision.</t>
  </si>
  <si>
    <t>WIC PROGRAM -- NUMBER OF PREGNANT WOMEN PARTICIPATING</t>
  </si>
  <si>
    <t>WIC PROGRAM -- NUTRITION SERVICES AND ADMINISTRATION</t>
  </si>
  <si>
    <t>WIC PROGRAM -- FOOD COSTS</t>
  </si>
  <si>
    <t>WIC PROGRAM -- AVERAGE FOOD COST PER PERSON</t>
  </si>
  <si>
    <t>WIC PROGRAM -- TOTAL NUMBER OF PARTICIPANTS</t>
  </si>
  <si>
    <t>WIC PROGRAM -- NUMBER OF CHILDREN PARTICIPATING</t>
  </si>
  <si>
    <t>WIC PROGRAM -- NUMBER OF INFANTS PARTICIPATING</t>
  </si>
  <si>
    <t>WIC PROGRAM -- TOTAL NUMBER OF WOMEN PARTICIPATING</t>
  </si>
  <si>
    <t>WIC PROGRAM -- NUMBER OF POSTPARTUM WOMEN PARTICIPATING</t>
  </si>
  <si>
    <t>WIC PROGRAM -- NUMBER OF BREASTFEEDING WOMEN PARTICIPATING</t>
  </si>
  <si>
    <t>Average Participation</t>
  </si>
  <si>
    <t>Note on WIC Agency Level Monthly Spreadsheets</t>
  </si>
  <si>
    <t xml:space="preserve">     Pregnant Women </t>
  </si>
  <si>
    <t xml:space="preserve">     Postpartum Women </t>
  </si>
  <si>
    <t xml:space="preserve">     Total Women </t>
  </si>
  <si>
    <t xml:space="preserve">     Children </t>
  </si>
  <si>
    <t xml:space="preserve">     Total Participants </t>
  </si>
  <si>
    <t xml:space="preserve">     Average food cost per person</t>
  </si>
  <si>
    <t xml:space="preserve">     Food Costs </t>
  </si>
  <si>
    <t xml:space="preserve">     Nutrition Services and Administration</t>
  </si>
  <si>
    <t>Cumulative Average</t>
  </si>
  <si>
    <t>Cumulative Cost</t>
  </si>
  <si>
    <t xml:space="preserve">     Rebates</t>
  </si>
  <si>
    <t>Sixteen spreadsheets are included in the following order:</t>
  </si>
  <si>
    <t xml:space="preserve">     Infants Fully Breastfed</t>
  </si>
  <si>
    <t xml:space="preserve">     Infants Partially Breastfed</t>
  </si>
  <si>
    <t xml:space="preserve">     Infants Fully Formula-fed</t>
  </si>
  <si>
    <t>WIC PROGRAM -- Infants Fully Breastfed</t>
  </si>
  <si>
    <t>WIC PROGRAM -- Infants Partially Breastfed</t>
  </si>
  <si>
    <t>WIC PROGRAM -- Infants Fully Formula-fed</t>
  </si>
  <si>
    <t>WIC PROGRAM -- Women Fully Breastfeeding</t>
  </si>
  <si>
    <t>WIC PROGRAM -- Women Partially Breastfeeding</t>
  </si>
  <si>
    <t xml:space="preserve">     Women Fully Breastfeeding</t>
  </si>
  <si>
    <t xml:space="preserve">     Women Partially Breastfeeding</t>
  </si>
  <si>
    <t xml:space="preserve">     Total Breastfeeding Women (includes fully breastfeeding and partially breastfeeding) </t>
  </si>
  <si>
    <t xml:space="preserve">     Total Infants </t>
  </si>
  <si>
    <t>WIC PROGRAM -- REBATES RECEIVED</t>
  </si>
  <si>
    <t xml:space="preserve">This file contains monthly data for the selected fiscal year for each WIC State agency i.e. geographic state, </t>
  </si>
  <si>
    <t xml:space="preserve">Indian tribal organization, and territory.  </t>
  </si>
  <si>
    <t>FISCAL YEAR 2026</t>
  </si>
  <si>
    <t>Connecticut</t>
  </si>
  <si>
    <t>Maine</t>
  </si>
  <si>
    <t>Massachusetts</t>
  </si>
  <si>
    <t>New Hampshire</t>
  </si>
  <si>
    <t>New York</t>
  </si>
  <si>
    <t>Rhode Island</t>
  </si>
  <si>
    <t>Vermont</t>
  </si>
  <si>
    <t>Virgin Islands</t>
  </si>
  <si>
    <t>Pleasant Point, ME</t>
  </si>
  <si>
    <t>Northeast Region</t>
  </si>
  <si>
    <t>Delaware</t>
  </si>
  <si>
    <t>District of Columbia</t>
  </si>
  <si>
    <t>Maryland</t>
  </si>
  <si>
    <t>New Jersey</t>
  </si>
  <si>
    <t>Pennsylvania</t>
  </si>
  <si>
    <t>Puerto Rico</t>
  </si>
  <si>
    <t>Virginia</t>
  </si>
  <si>
    <t>West Virginia</t>
  </si>
  <si>
    <t>Mid-Atlantic Region</t>
  </si>
  <si>
    <t>Alabama</t>
  </si>
  <si>
    <t>Florida</t>
  </si>
  <si>
    <t>Georgia</t>
  </si>
  <si>
    <t>Kentucky</t>
  </si>
  <si>
    <t>Mississippi</t>
  </si>
  <si>
    <t>North Carolina</t>
  </si>
  <si>
    <t>South Carolina</t>
  </si>
  <si>
    <t>Tennessee</t>
  </si>
  <si>
    <t>Choctaw Indians, MS</t>
  </si>
  <si>
    <t>Eastern Cherokee, NC</t>
  </si>
  <si>
    <t>Southeast Region</t>
  </si>
  <si>
    <t>Illinois</t>
  </si>
  <si>
    <t>Indiana</t>
  </si>
  <si>
    <t>Iowa</t>
  </si>
  <si>
    <t>Michigan</t>
  </si>
  <si>
    <t>Minnesota</t>
  </si>
  <si>
    <t>Ohio</t>
  </si>
  <si>
    <t>Wisconsin</t>
  </si>
  <si>
    <t>Midwest Region</t>
  </si>
  <si>
    <t>Arizona</t>
  </si>
  <si>
    <t>Arkansas</t>
  </si>
  <si>
    <t>Louisiana</t>
  </si>
  <si>
    <t>New Mexico</t>
  </si>
  <si>
    <t>Oklahoma</t>
  </si>
  <si>
    <t>Texas</t>
  </si>
  <si>
    <t>Utah</t>
  </si>
  <si>
    <t>Inter-Tribal Council, AZ</t>
  </si>
  <si>
    <t>Navajo Nation, AZ</t>
  </si>
  <si>
    <t>Acoma, Canoncito &amp; Laguna, NM</t>
  </si>
  <si>
    <t>Eight Northern Pueblos, NM</t>
  </si>
  <si>
    <t>Five Sandoval Pueblos, NM</t>
  </si>
  <si>
    <t>Isleta Pueblo, NM</t>
  </si>
  <si>
    <t>San Felipe Pueblo, NM</t>
  </si>
  <si>
    <t>Santo Domingo Tribe, NM</t>
  </si>
  <si>
    <t>Zuni Pueblo, NM</t>
  </si>
  <si>
    <t>Cherokee Nation, OK</t>
  </si>
  <si>
    <t>Chickasaw Nation, OK</t>
  </si>
  <si>
    <t>Choctaw Nation, OK</t>
  </si>
  <si>
    <t>Citizen Potawatomi Nation, OK</t>
  </si>
  <si>
    <t>Inter-Tribal Council, OK</t>
  </si>
  <si>
    <t>Muscogee Creek Nation, OK</t>
  </si>
  <si>
    <t>Osage Tribal Council, OK</t>
  </si>
  <si>
    <t>Otoe-Missouria Tribe, OK</t>
  </si>
  <si>
    <t>Wichita, Caddo &amp; Delaware (WCD), OK</t>
  </si>
  <si>
    <t>Southwest Region</t>
  </si>
  <si>
    <t>Colorado</t>
  </si>
  <si>
    <t>Kansas</t>
  </si>
  <si>
    <t>Missouri</t>
  </si>
  <si>
    <t>Montana</t>
  </si>
  <si>
    <t>Nebraska</t>
  </si>
  <si>
    <t>North Dakota</t>
  </si>
  <si>
    <t>South Dakota</t>
  </si>
  <si>
    <t>Wyoming</t>
  </si>
  <si>
    <t>Ute Mountain Ute Tribe, CO</t>
  </si>
  <si>
    <t>Omaha Sioux, NE</t>
  </si>
  <si>
    <t>Santee Sioux, NE</t>
  </si>
  <si>
    <t>Winnebago Tribe, NE</t>
  </si>
  <si>
    <t>Standing Rock Sioux Tribe, ND</t>
  </si>
  <si>
    <t>Three Affiliated Tribes, ND</t>
  </si>
  <si>
    <t>Cheyenne River Sioux, SD</t>
  </si>
  <si>
    <t>Rosebud Sioux, SD</t>
  </si>
  <si>
    <t>Northern Arapahoe, WY</t>
  </si>
  <si>
    <t>Shoshone Tribe, WY</t>
  </si>
  <si>
    <t>Mountain Plains</t>
  </si>
  <si>
    <t>Alaska</t>
  </si>
  <si>
    <t>American Samoa</t>
  </si>
  <si>
    <t>California</t>
  </si>
  <si>
    <t>Guam</t>
  </si>
  <si>
    <t>Hawaii</t>
  </si>
  <si>
    <t>Idaho</t>
  </si>
  <si>
    <t>Nevada</t>
  </si>
  <si>
    <t>Oregon</t>
  </si>
  <si>
    <t>Washington</t>
  </si>
  <si>
    <t>Northern Marianas</t>
  </si>
  <si>
    <t>Inter-Tribal Council, NV</t>
  </si>
  <si>
    <t>Western Region</t>
  </si>
  <si>
    <t>TOTAL</t>
  </si>
  <si>
    <t>Cumulative Cost:
 October-November</t>
  </si>
  <si>
    <t>This file contains data for October through November of FY 2026.</t>
  </si>
  <si>
    <t>Data as of February 13,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</si>
</sst>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mmmm\ dd\,\ yyyy"/>
  </numFmts>
  <fonts count="11" x14ac:knownFonts="1">
    <font>
      <sz val="10"/>
      <name val="Arial"/>
    </font>
    <font>
      <sz val="8"/>
      <name val="Arial"/>
    </font>
    <font>
      <b/>
      <sz val="10"/>
      <name val="Arial"/>
    </font>
    <font>
      <b/>
      <sz val="9"/>
      <name val="Arial"/>
    </font>
    <font>
      <sz val="9"/>
      <name val="Arial"/>
    </font>
    <font>
      <b/>
      <u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9"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3" fontId="3" fillId="0" borderId="0" xfId="0" applyNumberFormat="1" applyFont="1" applyAlignment="1">
      <alignment horizontal="left"/>
    </xf>
    <xf numFmtId="0" fontId="2" fillId="0" borderId="0" xfId="0" applyFont="1"/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 vertical="top"/>
    </xf>
    <xf numFmtId="3" fontId="6" fillId="0" borderId="7" xfId="0" applyNumberFormat="1" applyFont="1" applyBorder="1" applyAlignment="1">
      <alignment horizontal="right" vertical="top"/>
    </xf>
    <xf numFmtId="3" fontId="6" fillId="0" borderId="8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164" fontId="3" fillId="0" borderId="4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5" fontId="4" fillId="0" borderId="0" xfId="0" applyNumberFormat="1" applyFont="1"/>
    <xf numFmtId="0" fontId="3" fillId="0" borderId="9" xfId="0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left" vertical="top"/>
    </xf>
    <xf numFmtId="3" fontId="7" fillId="0" borderId="11" xfId="0" applyNumberFormat="1" applyFont="1" applyBorder="1" applyAlignment="1">
      <alignment horizontal="right" vertical="top"/>
    </xf>
    <xf numFmtId="3" fontId="7" fillId="0" borderId="12" xfId="0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3" fontId="2" fillId="0" borderId="10" xfId="0" applyNumberFormat="1" applyFont="1" applyBorder="1" applyAlignment="1">
      <alignment horizontal="lef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12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4" fontId="3" fillId="0" borderId="0" xfId="0" applyNumberFormat="1" applyFont="1" applyAlignment="1">
      <alignment horizontal="center"/>
    </xf>
    <xf numFmtId="4" fontId="3" fillId="0" borderId="4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6" fillId="0" borderId="8" xfId="0" applyNumberFormat="1" applyFont="1" applyBorder="1" applyAlignment="1">
      <alignment horizontal="right" vertical="top"/>
    </xf>
    <xf numFmtId="4" fontId="6" fillId="0" borderId="7" xfId="0" applyNumberFormat="1" applyFont="1" applyBorder="1" applyAlignment="1">
      <alignment horizontal="right" vertical="top"/>
    </xf>
    <xf numFmtId="4" fontId="2" fillId="0" borderId="11" xfId="0" applyNumberFormat="1" applyFont="1" applyBorder="1" applyAlignment="1">
      <alignment horizontal="right" vertical="top"/>
    </xf>
    <xf numFmtId="4" fontId="2" fillId="0" borderId="12" xfId="0" applyNumberFormat="1" applyFont="1" applyBorder="1" applyAlignment="1">
      <alignment horizontal="right" vertical="top"/>
    </xf>
    <xf numFmtId="4" fontId="9" fillId="0" borderId="0" xfId="0" applyNumberFormat="1" applyFont="1"/>
    <xf numFmtId="4" fontId="3" fillId="0" borderId="8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6" fillId="2" borderId="6" xfId="0" applyFont="1" applyFill="1" applyBorder="1" applyAlignment="1">
      <alignment horizontal="left" vertical="top"/>
    </xf>
    <xf numFmtId="3" fontId="6" fillId="2" borderId="8" xfId="0" applyNumberFormat="1" applyFont="1" applyFill="1" applyBorder="1" applyAlignment="1">
      <alignment horizontal="right" vertical="top"/>
    </xf>
    <xf numFmtId="3" fontId="6" fillId="2" borderId="7" xfId="0" applyNumberFormat="1" applyFont="1" applyFill="1" applyBorder="1" applyAlignment="1">
      <alignment horizontal="right" vertical="top"/>
    </xf>
    <xf numFmtId="0" fontId="6" fillId="2" borderId="0" xfId="0" applyFont="1" applyFill="1" applyAlignment="1">
      <alignment vertical="top"/>
    </xf>
    <xf numFmtId="0" fontId="4" fillId="2" borderId="2" xfId="0" applyFont="1" applyFill="1" applyBorder="1"/>
    <xf numFmtId="3" fontId="2" fillId="2" borderId="10" xfId="0" applyNumberFormat="1" applyFont="1" applyFill="1" applyBorder="1" applyAlignment="1">
      <alignment horizontal="left" vertical="top"/>
    </xf>
    <xf numFmtId="3" fontId="2" fillId="2" borderId="11" xfId="0" applyNumberFormat="1" applyFont="1" applyFill="1" applyBorder="1" applyAlignment="1">
      <alignment horizontal="right" vertical="top"/>
    </xf>
    <xf numFmtId="3" fontId="2" fillId="2" borderId="12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vertical="top"/>
    </xf>
    <xf numFmtId="3" fontId="3" fillId="2" borderId="0" xfId="0" applyNumberFormat="1" applyFont="1" applyFill="1" applyAlignment="1">
      <alignment horizontal="left"/>
    </xf>
    <xf numFmtId="0" fontId="9" fillId="2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6"/>
  <sheetViews>
    <sheetView showGridLines="0" tabSelected="1" workbookViewId="0">
      <selection sqref="A1:H1"/>
    </sheetView>
  </sheetViews>
  <sheetFormatPr defaultRowHeight="12.75" x14ac:dyDescent="0.2"/>
  <sheetData>
    <row r="1" spans="1:8" x14ac:dyDescent="0.2">
      <c r="A1" s="67" t="s">
        <v>13</v>
      </c>
      <c r="B1" s="67"/>
      <c r="C1" s="67"/>
      <c r="D1" s="67"/>
      <c r="E1" s="67"/>
      <c r="F1" s="67"/>
      <c r="G1" s="67"/>
      <c r="H1" s="67"/>
    </row>
    <row r="3" spans="1:8" ht="15" x14ac:dyDescent="0.2">
      <c r="A3" s="65" t="s">
        <v>39</v>
      </c>
    </row>
    <row r="4" spans="1:8" ht="15" x14ac:dyDescent="0.25">
      <c r="A4" s="66" t="s">
        <v>40</v>
      </c>
    </row>
    <row r="7" spans="1:8" x14ac:dyDescent="0.2">
      <c r="A7" t="s">
        <v>25</v>
      </c>
    </row>
    <row r="8" spans="1:8" x14ac:dyDescent="0.2">
      <c r="A8" t="s">
        <v>14</v>
      </c>
    </row>
    <row r="9" spans="1:8" x14ac:dyDescent="0.2">
      <c r="A9" t="s">
        <v>34</v>
      </c>
    </row>
    <row r="10" spans="1:8" x14ac:dyDescent="0.2">
      <c r="A10" t="s">
        <v>35</v>
      </c>
    </row>
    <row r="11" spans="1:8" x14ac:dyDescent="0.2">
      <c r="A11" t="s">
        <v>36</v>
      </c>
    </row>
    <row r="12" spans="1:8" x14ac:dyDescent="0.2">
      <c r="A12" t="s">
        <v>15</v>
      </c>
    </row>
    <row r="13" spans="1:8" x14ac:dyDescent="0.2">
      <c r="A13" t="s">
        <v>16</v>
      </c>
    </row>
    <row r="14" spans="1:8" x14ac:dyDescent="0.2">
      <c r="A14" t="s">
        <v>26</v>
      </c>
    </row>
    <row r="15" spans="1:8" x14ac:dyDescent="0.2">
      <c r="A15" t="s">
        <v>27</v>
      </c>
    </row>
    <row r="16" spans="1:8" x14ac:dyDescent="0.2">
      <c r="A16" t="s">
        <v>28</v>
      </c>
    </row>
    <row r="17" spans="1:1" x14ac:dyDescent="0.2">
      <c r="A17" t="s">
        <v>37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24</v>
      </c>
    </row>
    <row r="23" spans="1:1" x14ac:dyDescent="0.2">
      <c r="A23" t="s">
        <v>21</v>
      </c>
    </row>
    <row r="25" spans="1:1" x14ac:dyDescent="0.2">
      <c r="A25" t="s">
        <v>139</v>
      </c>
    </row>
    <row r="26" spans="1:1" x14ac:dyDescent="0.2">
      <c r="A26" s="68" t="s">
        <v>140</v>
      </c>
    </row>
  </sheetData>
  <mergeCells count="1">
    <mergeCell ref="A1:H1"/>
  </mergeCells>
  <phoneticPr fontId="1" type="noConversion"/>
  <pageMargins left="0.5" right="0.5" top="0.5" bottom="0.5" header="0.5" footer="0.3"/>
  <pageSetup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4"/>
  <sheetViews>
    <sheetView workbookViewId="0"/>
  </sheetViews>
  <sheetFormatPr defaultColWidth="9.140625" defaultRowHeight="12" x14ac:dyDescent="0.2"/>
  <cols>
    <col min="1" max="1" width="34.7109375" style="45" customWidth="1"/>
    <col min="2" max="3" width="11.7109375" style="45" customWidth="1"/>
    <col min="4" max="4" width="13.7109375" style="45" customWidth="1"/>
    <col min="5" max="16384" width="9.140625" style="45"/>
  </cols>
  <sheetData>
    <row r="1" spans="1:4" ht="12" customHeight="1" x14ac:dyDescent="0.2">
      <c r="A1" s="43" t="s">
        <v>31</v>
      </c>
      <c r="B1" s="44"/>
      <c r="C1" s="44"/>
    </row>
    <row r="2" spans="1:4" ht="12" customHeight="1" x14ac:dyDescent="0.2">
      <c r="A2" s="43" t="str">
        <f>'Pregnant Women Participating'!A2</f>
        <v>FISCAL YEAR 2026</v>
      </c>
      <c r="B2" s="44"/>
      <c r="C2" s="44"/>
    </row>
    <row r="3" spans="1:4" ht="12" customHeight="1" x14ac:dyDescent="0.2">
      <c r="A3" s="46" t="str">
        <f>'Pregnant Women Participating'!A3</f>
        <v>Data as of February 13, 2026</v>
      </c>
      <c r="B3" s="44"/>
      <c r="C3" s="44"/>
    </row>
    <row r="4" spans="1:4" ht="12" customHeight="1" x14ac:dyDescent="0.2">
      <c r="A4" s="44"/>
      <c r="B4" s="44"/>
      <c r="C4" s="44"/>
    </row>
    <row r="5" spans="1:4" ht="24" customHeight="1" x14ac:dyDescent="0.2">
      <c r="A5" s="47" t="s">
        <v>0</v>
      </c>
      <c r="B5" s="48">
        <f>DATE(RIGHT(A2,4)-1,10,1)</f>
        <v>45931</v>
      </c>
      <c r="C5" s="49">
        <f>DATE(RIGHT(A2,4)-1,11,1)</f>
        <v>45962</v>
      </c>
      <c r="D5" s="50" t="s">
        <v>12</v>
      </c>
    </row>
    <row r="6" spans="1:4" ht="12" customHeight="1" x14ac:dyDescent="0.2">
      <c r="A6" s="51" t="str">
        <f>'Pregnant Women Participating'!A6</f>
        <v>Connecticut</v>
      </c>
      <c r="B6" s="52">
        <v>5673</v>
      </c>
      <c r="C6" s="53">
        <v>5514</v>
      </c>
      <c r="D6" s="52">
        <f t="shared" ref="D6:D101" si="0">IF(SUM(B6:C6)&gt;0,AVERAGE(B6:C6),"0")</f>
        <v>5593.5</v>
      </c>
    </row>
    <row r="7" spans="1:4" ht="12" customHeight="1" x14ac:dyDescent="0.2">
      <c r="A7" s="51" t="str">
        <f>'Pregnant Women Participating'!A7</f>
        <v>Maine</v>
      </c>
      <c r="B7" s="52">
        <v>1974</v>
      </c>
      <c r="C7" s="53">
        <v>1946</v>
      </c>
      <c r="D7" s="52">
        <f t="shared" si="0"/>
        <v>1960</v>
      </c>
    </row>
    <row r="8" spans="1:4" ht="12" customHeight="1" x14ac:dyDescent="0.2">
      <c r="A8" s="51" t="str">
        <f>'Pregnant Women Participating'!A8</f>
        <v>Massachusetts</v>
      </c>
      <c r="B8" s="52">
        <v>12333</v>
      </c>
      <c r="C8" s="53">
        <v>12078</v>
      </c>
      <c r="D8" s="52">
        <f t="shared" si="0"/>
        <v>12205.5</v>
      </c>
    </row>
    <row r="9" spans="1:4" ht="12" customHeight="1" x14ac:dyDescent="0.2">
      <c r="A9" s="51" t="str">
        <f>'Pregnant Women Participating'!A9</f>
        <v>New Hampshire</v>
      </c>
      <c r="B9" s="52">
        <v>1153</v>
      </c>
      <c r="C9" s="53">
        <v>1106</v>
      </c>
      <c r="D9" s="52">
        <f t="shared" si="0"/>
        <v>1129.5</v>
      </c>
    </row>
    <row r="10" spans="1:4" ht="12" customHeight="1" x14ac:dyDescent="0.2">
      <c r="A10" s="51" t="str">
        <f>'Pregnant Women Participating'!A10</f>
        <v>New York</v>
      </c>
      <c r="B10" s="52">
        <v>36352</v>
      </c>
      <c r="C10" s="53">
        <v>35529</v>
      </c>
      <c r="D10" s="52">
        <f t="shared" si="0"/>
        <v>35940.5</v>
      </c>
    </row>
    <row r="11" spans="1:4" ht="12" customHeight="1" x14ac:dyDescent="0.2">
      <c r="A11" s="51" t="str">
        <f>'Pregnant Women Participating'!A11</f>
        <v>Rhode Island</v>
      </c>
      <c r="B11" s="52">
        <v>2228</v>
      </c>
      <c r="C11" s="53">
        <v>2246</v>
      </c>
      <c r="D11" s="52">
        <f t="shared" si="0"/>
        <v>2237</v>
      </c>
    </row>
    <row r="12" spans="1:4" ht="12" customHeight="1" x14ac:dyDescent="0.2">
      <c r="A12" s="51" t="str">
        <f>'Pregnant Women Participating'!A12</f>
        <v>Vermont</v>
      </c>
      <c r="B12" s="52">
        <v>747</v>
      </c>
      <c r="C12" s="53">
        <v>751</v>
      </c>
      <c r="D12" s="52">
        <f t="shared" si="0"/>
        <v>749</v>
      </c>
    </row>
    <row r="13" spans="1:4" ht="12" customHeight="1" x14ac:dyDescent="0.2">
      <c r="A13" s="51" t="str">
        <f>'Pregnant Women Participating'!A13</f>
        <v>Virgin Islands</v>
      </c>
      <c r="B13" s="52">
        <v>160</v>
      </c>
      <c r="C13" s="53">
        <v>159</v>
      </c>
      <c r="D13" s="52">
        <f t="shared" si="0"/>
        <v>159.5</v>
      </c>
    </row>
    <row r="14" spans="1:4" ht="12" customHeight="1" x14ac:dyDescent="0.2">
      <c r="A14" s="51" t="str">
        <f>'Pregnant Women Participating'!A14</f>
        <v>Pleasant Point, ME</v>
      </c>
      <c r="B14" s="52">
        <v>5</v>
      </c>
      <c r="C14" s="53">
        <v>6</v>
      </c>
      <c r="D14" s="52">
        <f t="shared" si="0"/>
        <v>5.5</v>
      </c>
    </row>
    <row r="15" spans="1:4" s="57" customFormat="1" ht="24.75" customHeight="1" x14ac:dyDescent="0.2">
      <c r="A15" s="54" t="str">
        <f>'Pregnant Women Participating'!A15</f>
        <v>Northeast Region</v>
      </c>
      <c r="B15" s="55">
        <v>60625</v>
      </c>
      <c r="C15" s="56">
        <v>59335</v>
      </c>
      <c r="D15" s="55">
        <f t="shared" si="0"/>
        <v>59980</v>
      </c>
    </row>
    <row r="16" spans="1:4" ht="12" customHeight="1" x14ac:dyDescent="0.2">
      <c r="A16" s="51" t="str">
        <f>'Pregnant Women Participating'!A16</f>
        <v>Delaware</v>
      </c>
      <c r="B16" s="53">
        <v>2550</v>
      </c>
      <c r="C16" s="53">
        <v>2519</v>
      </c>
      <c r="D16" s="52">
        <f t="shared" si="0"/>
        <v>2534.5</v>
      </c>
    </row>
    <row r="17" spans="1:4" ht="12" customHeight="1" x14ac:dyDescent="0.2">
      <c r="A17" s="51" t="str">
        <f>'Pregnant Women Participating'!A17</f>
        <v>District of Columbia</v>
      </c>
      <c r="B17" s="53">
        <v>1492</v>
      </c>
      <c r="C17" s="53">
        <v>1448</v>
      </c>
      <c r="D17" s="52">
        <f t="shared" si="0"/>
        <v>1470</v>
      </c>
    </row>
    <row r="18" spans="1:4" ht="12" customHeight="1" x14ac:dyDescent="0.2">
      <c r="A18" s="51" t="str">
        <f>'Pregnant Women Participating'!A18</f>
        <v>Maryland</v>
      </c>
      <c r="B18" s="53">
        <v>12934</v>
      </c>
      <c r="C18" s="53">
        <v>12779</v>
      </c>
      <c r="D18" s="52">
        <f t="shared" si="0"/>
        <v>12856.5</v>
      </c>
    </row>
    <row r="19" spans="1:4" ht="12" customHeight="1" x14ac:dyDescent="0.2">
      <c r="A19" s="51" t="str">
        <f>'Pregnant Women Participating'!A19</f>
        <v>New Jersey</v>
      </c>
      <c r="B19" s="53">
        <v>14635</v>
      </c>
      <c r="C19" s="53">
        <v>14355</v>
      </c>
      <c r="D19" s="52">
        <f t="shared" si="0"/>
        <v>14495</v>
      </c>
    </row>
    <row r="20" spans="1:4" ht="12" customHeight="1" x14ac:dyDescent="0.2">
      <c r="A20" s="51" t="str">
        <f>'Pregnant Women Participating'!A20</f>
        <v>Pennsylvania</v>
      </c>
      <c r="B20" s="53">
        <v>28423</v>
      </c>
      <c r="C20" s="53">
        <v>27675</v>
      </c>
      <c r="D20" s="52">
        <f t="shared" si="0"/>
        <v>28049</v>
      </c>
    </row>
    <row r="21" spans="1:4" ht="12" customHeight="1" x14ac:dyDescent="0.2">
      <c r="A21" s="51" t="str">
        <f>'Pregnant Women Participating'!A21</f>
        <v>Puerto Rico</v>
      </c>
      <c r="B21" s="53">
        <v>8792</v>
      </c>
      <c r="C21" s="53">
        <v>8485</v>
      </c>
      <c r="D21" s="52">
        <f t="shared" si="0"/>
        <v>8638.5</v>
      </c>
    </row>
    <row r="22" spans="1:4" ht="12" customHeight="1" x14ac:dyDescent="0.2">
      <c r="A22" s="51" t="str">
        <f>'Pregnant Women Participating'!A22</f>
        <v>Virginia</v>
      </c>
      <c r="B22" s="53">
        <v>16135</v>
      </c>
      <c r="C22" s="53">
        <v>15507</v>
      </c>
      <c r="D22" s="52">
        <f t="shared" si="0"/>
        <v>15821</v>
      </c>
    </row>
    <row r="23" spans="1:4" ht="12" customHeight="1" x14ac:dyDescent="0.2">
      <c r="A23" s="51" t="str">
        <f>'Pregnant Women Participating'!A23</f>
        <v>West Virginia</v>
      </c>
      <c r="B23" s="53">
        <v>5986</v>
      </c>
      <c r="C23" s="53">
        <v>5860</v>
      </c>
      <c r="D23" s="52">
        <f t="shared" si="0"/>
        <v>5923</v>
      </c>
    </row>
    <row r="24" spans="1:4" s="57" customFormat="1" ht="24.75" customHeight="1" x14ac:dyDescent="0.2">
      <c r="A24" s="54" t="str">
        <f>'Pregnant Women Participating'!A24</f>
        <v>Mid-Atlantic Region</v>
      </c>
      <c r="B24" s="56">
        <v>90947</v>
      </c>
      <c r="C24" s="56">
        <v>88628</v>
      </c>
      <c r="D24" s="55">
        <f t="shared" si="0"/>
        <v>89787.5</v>
      </c>
    </row>
    <row r="25" spans="1:4" ht="12" customHeight="1" x14ac:dyDescent="0.2">
      <c r="A25" s="51" t="str">
        <f>'Pregnant Women Participating'!A25</f>
        <v>Alabama</v>
      </c>
      <c r="B25" s="53">
        <v>20939</v>
      </c>
      <c r="C25" s="53">
        <v>20087</v>
      </c>
      <c r="D25" s="52">
        <f t="shared" si="0"/>
        <v>20513</v>
      </c>
    </row>
    <row r="26" spans="1:4" ht="12" customHeight="1" x14ac:dyDescent="0.2">
      <c r="A26" s="51" t="str">
        <f>'Pregnant Women Participating'!A26</f>
        <v>Florida</v>
      </c>
      <c r="B26" s="53">
        <v>49907</v>
      </c>
      <c r="C26" s="53">
        <v>46043</v>
      </c>
      <c r="D26" s="52">
        <f t="shared" si="0"/>
        <v>47975</v>
      </c>
    </row>
    <row r="27" spans="1:4" ht="12" customHeight="1" x14ac:dyDescent="0.2">
      <c r="A27" s="51" t="str">
        <f>'Pregnant Women Participating'!A27</f>
        <v>Georgia</v>
      </c>
      <c r="B27" s="53">
        <v>35964</v>
      </c>
      <c r="C27" s="53">
        <v>35515</v>
      </c>
      <c r="D27" s="52">
        <f t="shared" si="0"/>
        <v>35739.5</v>
      </c>
    </row>
    <row r="28" spans="1:4" ht="12" customHeight="1" x14ac:dyDescent="0.2">
      <c r="A28" s="51" t="str">
        <f>'Pregnant Women Participating'!A28</f>
        <v>Kentucky</v>
      </c>
      <c r="B28" s="53">
        <v>16982</v>
      </c>
      <c r="C28" s="53">
        <v>16612</v>
      </c>
      <c r="D28" s="52">
        <f t="shared" si="0"/>
        <v>16797</v>
      </c>
    </row>
    <row r="29" spans="1:4" ht="12" customHeight="1" x14ac:dyDescent="0.2">
      <c r="A29" s="51" t="str">
        <f>'Pregnant Women Participating'!A29</f>
        <v>Mississippi</v>
      </c>
      <c r="B29" s="53">
        <v>12866</v>
      </c>
      <c r="C29" s="53">
        <v>12308</v>
      </c>
      <c r="D29" s="52">
        <f t="shared" si="0"/>
        <v>12587</v>
      </c>
    </row>
    <row r="30" spans="1:4" ht="12" customHeight="1" x14ac:dyDescent="0.2">
      <c r="A30" s="51" t="str">
        <f>'Pregnant Women Participating'!A30</f>
        <v>North Carolina</v>
      </c>
      <c r="B30" s="53">
        <v>32554</v>
      </c>
      <c r="C30" s="53">
        <v>31651</v>
      </c>
      <c r="D30" s="52">
        <f t="shared" si="0"/>
        <v>32102.5</v>
      </c>
    </row>
    <row r="31" spans="1:4" ht="12" customHeight="1" x14ac:dyDescent="0.2">
      <c r="A31" s="51" t="str">
        <f>'Pregnant Women Participating'!A31</f>
        <v>South Carolina</v>
      </c>
      <c r="B31" s="53">
        <v>15699</v>
      </c>
      <c r="C31" s="53">
        <v>15432</v>
      </c>
      <c r="D31" s="52">
        <f t="shared" si="0"/>
        <v>15565.5</v>
      </c>
    </row>
    <row r="32" spans="1:4" ht="12" customHeight="1" x14ac:dyDescent="0.2">
      <c r="A32" s="51" t="str">
        <f>'Pregnant Women Participating'!A32</f>
        <v>Tennessee</v>
      </c>
      <c r="B32" s="53">
        <v>21295</v>
      </c>
      <c r="C32" s="53">
        <v>20713</v>
      </c>
      <c r="D32" s="52">
        <f t="shared" si="0"/>
        <v>21004</v>
      </c>
    </row>
    <row r="33" spans="1:4" ht="12" customHeight="1" x14ac:dyDescent="0.2">
      <c r="A33" s="51" t="str">
        <f>'Pregnant Women Participating'!A33</f>
        <v>Choctaw Indians, MS</v>
      </c>
      <c r="B33" s="53">
        <v>106</v>
      </c>
      <c r="C33" s="53">
        <v>92</v>
      </c>
      <c r="D33" s="52">
        <f t="shared" si="0"/>
        <v>99</v>
      </c>
    </row>
    <row r="34" spans="1:4" ht="12" customHeight="1" x14ac:dyDescent="0.2">
      <c r="A34" s="51" t="str">
        <f>'Pregnant Women Participating'!A34</f>
        <v>Eastern Cherokee, NC</v>
      </c>
      <c r="B34" s="53">
        <v>57</v>
      </c>
      <c r="C34" s="53">
        <v>59</v>
      </c>
      <c r="D34" s="52">
        <f t="shared" si="0"/>
        <v>58</v>
      </c>
    </row>
    <row r="35" spans="1:4" s="57" customFormat="1" ht="24.75" customHeight="1" x14ac:dyDescent="0.2">
      <c r="A35" s="54" t="str">
        <f>'Pregnant Women Participating'!A35</f>
        <v>Southeast Region</v>
      </c>
      <c r="B35" s="56">
        <v>206369</v>
      </c>
      <c r="C35" s="56">
        <v>198512</v>
      </c>
      <c r="D35" s="55">
        <f t="shared" si="0"/>
        <v>202440.5</v>
      </c>
    </row>
    <row r="36" spans="1:4" ht="12" customHeight="1" x14ac:dyDescent="0.2">
      <c r="A36" s="51" t="str">
        <f>'Pregnant Women Participating'!A36</f>
        <v>Illinois</v>
      </c>
      <c r="B36" s="53">
        <v>24657</v>
      </c>
      <c r="C36" s="53">
        <v>23882</v>
      </c>
      <c r="D36" s="52">
        <f t="shared" si="0"/>
        <v>24269.5</v>
      </c>
    </row>
    <row r="37" spans="1:4" ht="12" customHeight="1" x14ac:dyDescent="0.2">
      <c r="A37" s="51" t="str">
        <f>'Pregnant Women Participating'!A37</f>
        <v>Indiana</v>
      </c>
      <c r="B37" s="53">
        <v>20507</v>
      </c>
      <c r="C37" s="53">
        <v>20164</v>
      </c>
      <c r="D37" s="52">
        <f t="shared" si="0"/>
        <v>20335.5</v>
      </c>
    </row>
    <row r="38" spans="1:4" ht="12" customHeight="1" x14ac:dyDescent="0.2">
      <c r="A38" s="51" t="str">
        <f>'Pregnant Women Participating'!A38</f>
        <v>Iowa</v>
      </c>
      <c r="B38" s="53">
        <v>8761</v>
      </c>
      <c r="C38" s="53">
        <v>8545</v>
      </c>
      <c r="D38" s="52">
        <f t="shared" si="0"/>
        <v>8653</v>
      </c>
    </row>
    <row r="39" spans="1:4" ht="12" customHeight="1" x14ac:dyDescent="0.2">
      <c r="A39" s="51" t="str">
        <f>'Pregnant Women Participating'!A39</f>
        <v>Michigan</v>
      </c>
      <c r="B39" s="53">
        <v>26172</v>
      </c>
      <c r="C39" s="53">
        <v>25595</v>
      </c>
      <c r="D39" s="52">
        <f t="shared" si="0"/>
        <v>25883.5</v>
      </c>
    </row>
    <row r="40" spans="1:4" ht="12" customHeight="1" x14ac:dyDescent="0.2">
      <c r="A40" s="51" t="str">
        <f>'Pregnant Women Participating'!A40</f>
        <v>Minnesota</v>
      </c>
      <c r="B40" s="53">
        <v>10427</v>
      </c>
      <c r="C40" s="53">
        <v>10172</v>
      </c>
      <c r="D40" s="52">
        <f t="shared" si="0"/>
        <v>10299.5</v>
      </c>
    </row>
    <row r="41" spans="1:4" ht="12" customHeight="1" x14ac:dyDescent="0.2">
      <c r="A41" s="51" t="str">
        <f>'Pregnant Women Participating'!A41</f>
        <v>Ohio</v>
      </c>
      <c r="B41" s="53">
        <v>34089</v>
      </c>
      <c r="C41" s="53">
        <v>26369</v>
      </c>
      <c r="D41" s="52">
        <f t="shared" si="0"/>
        <v>30229</v>
      </c>
    </row>
    <row r="42" spans="1:4" ht="12" customHeight="1" x14ac:dyDescent="0.2">
      <c r="A42" s="51" t="str">
        <f>'Pregnant Women Participating'!A42</f>
        <v>Wisconsin</v>
      </c>
      <c r="B42" s="53">
        <v>12042</v>
      </c>
      <c r="C42" s="53">
        <v>11772</v>
      </c>
      <c r="D42" s="52">
        <f t="shared" si="0"/>
        <v>11907</v>
      </c>
    </row>
    <row r="43" spans="1:4" s="57" customFormat="1" ht="24.75" customHeight="1" x14ac:dyDescent="0.2">
      <c r="A43" s="54" t="str">
        <f>'Pregnant Women Participating'!A43</f>
        <v>Midwest Region</v>
      </c>
      <c r="B43" s="56">
        <v>136655</v>
      </c>
      <c r="C43" s="56">
        <v>126499</v>
      </c>
      <c r="D43" s="55">
        <f t="shared" si="0"/>
        <v>131577</v>
      </c>
    </row>
    <row r="44" spans="1:4" ht="12" customHeight="1" x14ac:dyDescent="0.2">
      <c r="A44" s="51" t="str">
        <f>'Pregnant Women Participating'!A44</f>
        <v>Arizona</v>
      </c>
      <c r="B44" s="53">
        <v>18585</v>
      </c>
      <c r="C44" s="53">
        <v>18076</v>
      </c>
      <c r="D44" s="52">
        <f t="shared" si="0"/>
        <v>18330.5</v>
      </c>
    </row>
    <row r="45" spans="1:4" ht="12" customHeight="1" x14ac:dyDescent="0.2">
      <c r="A45" s="51" t="str">
        <f>'Pregnant Women Participating'!A45</f>
        <v>Arkansas</v>
      </c>
      <c r="B45" s="53">
        <v>12391</v>
      </c>
      <c r="C45" s="53">
        <v>11807</v>
      </c>
      <c r="D45" s="52">
        <f t="shared" si="0"/>
        <v>12099</v>
      </c>
    </row>
    <row r="46" spans="1:4" ht="12" customHeight="1" x14ac:dyDescent="0.2">
      <c r="A46" s="51" t="str">
        <f>'Pregnant Women Participating'!A46</f>
        <v>Louisiana</v>
      </c>
      <c r="B46" s="53">
        <v>20263</v>
      </c>
      <c r="C46" s="53">
        <v>19611</v>
      </c>
      <c r="D46" s="52">
        <f t="shared" si="0"/>
        <v>19937</v>
      </c>
    </row>
    <row r="47" spans="1:4" ht="12" customHeight="1" x14ac:dyDescent="0.2">
      <c r="A47" s="51" t="str">
        <f>'Pregnant Women Participating'!A47</f>
        <v>New Mexico</v>
      </c>
      <c r="B47" s="53">
        <v>5859</v>
      </c>
      <c r="C47" s="53">
        <v>5573</v>
      </c>
      <c r="D47" s="52">
        <f t="shared" si="0"/>
        <v>5716</v>
      </c>
    </row>
    <row r="48" spans="1:4" ht="12" customHeight="1" x14ac:dyDescent="0.2">
      <c r="A48" s="51" t="str">
        <f>'Pregnant Women Participating'!A48</f>
        <v>Oklahoma</v>
      </c>
      <c r="B48" s="53">
        <v>13174</v>
      </c>
      <c r="C48" s="53">
        <v>13290</v>
      </c>
      <c r="D48" s="52">
        <f t="shared" si="0"/>
        <v>13232</v>
      </c>
    </row>
    <row r="49" spans="1:4" ht="12" customHeight="1" x14ac:dyDescent="0.2">
      <c r="A49" s="51" t="str">
        <f>'Pregnant Women Participating'!A49</f>
        <v>Texas</v>
      </c>
      <c r="B49" s="53">
        <v>71295</v>
      </c>
      <c r="C49" s="53">
        <v>69112</v>
      </c>
      <c r="D49" s="52">
        <f t="shared" si="0"/>
        <v>70203.5</v>
      </c>
    </row>
    <row r="50" spans="1:4" ht="12" customHeight="1" x14ac:dyDescent="0.2">
      <c r="A50" s="51" t="str">
        <f>'Pregnant Women Participating'!A50</f>
        <v>Utah</v>
      </c>
      <c r="B50" s="53">
        <v>5160</v>
      </c>
      <c r="C50" s="53">
        <v>5044</v>
      </c>
      <c r="D50" s="52">
        <f t="shared" si="0"/>
        <v>5102</v>
      </c>
    </row>
    <row r="51" spans="1:4" ht="12" customHeight="1" x14ac:dyDescent="0.2">
      <c r="A51" s="51" t="str">
        <f>'Pregnant Women Participating'!A51</f>
        <v>Inter-Tribal Council, AZ</v>
      </c>
      <c r="B51" s="53">
        <v>840</v>
      </c>
      <c r="C51" s="53">
        <v>783</v>
      </c>
      <c r="D51" s="52">
        <f t="shared" si="0"/>
        <v>811.5</v>
      </c>
    </row>
    <row r="52" spans="1:4" ht="12" customHeight="1" x14ac:dyDescent="0.2">
      <c r="A52" s="51" t="str">
        <f>'Pregnant Women Participating'!A52</f>
        <v>Navajo Nation, AZ</v>
      </c>
      <c r="B52" s="53">
        <v>433</v>
      </c>
      <c r="C52" s="53">
        <v>416</v>
      </c>
      <c r="D52" s="52">
        <f t="shared" si="0"/>
        <v>424.5</v>
      </c>
    </row>
    <row r="53" spans="1:4" ht="12" customHeight="1" x14ac:dyDescent="0.2">
      <c r="A53" s="51" t="str">
        <f>'Pregnant Women Participating'!A53</f>
        <v>Acoma, Canoncito &amp; Laguna, NM</v>
      </c>
      <c r="B53" s="53">
        <v>42</v>
      </c>
      <c r="C53" s="53">
        <v>37</v>
      </c>
      <c r="D53" s="52">
        <f t="shared" si="0"/>
        <v>39.5</v>
      </c>
    </row>
    <row r="54" spans="1:4" ht="12" customHeight="1" x14ac:dyDescent="0.2">
      <c r="A54" s="51" t="str">
        <f>'Pregnant Women Participating'!A54</f>
        <v>Eight Northern Pueblos, NM</v>
      </c>
      <c r="B54" s="53">
        <v>47</v>
      </c>
      <c r="C54" s="53">
        <v>48</v>
      </c>
      <c r="D54" s="52">
        <f t="shared" si="0"/>
        <v>47.5</v>
      </c>
    </row>
    <row r="55" spans="1:4" ht="12" customHeight="1" x14ac:dyDescent="0.2">
      <c r="A55" s="51" t="str">
        <f>'Pregnant Women Participating'!A55</f>
        <v>Five Sandoval Pueblos, NM</v>
      </c>
      <c r="B55" s="53">
        <v>33</v>
      </c>
      <c r="C55" s="53">
        <v>25</v>
      </c>
      <c r="D55" s="52">
        <f t="shared" si="0"/>
        <v>29</v>
      </c>
    </row>
    <row r="56" spans="1:4" ht="12" customHeight="1" x14ac:dyDescent="0.2">
      <c r="A56" s="51" t="str">
        <f>'Pregnant Women Participating'!A56</f>
        <v>Isleta Pueblo, NM</v>
      </c>
      <c r="B56" s="53">
        <v>133</v>
      </c>
      <c r="C56" s="53">
        <v>126</v>
      </c>
      <c r="D56" s="52">
        <f t="shared" si="0"/>
        <v>129.5</v>
      </c>
    </row>
    <row r="57" spans="1:4" ht="12" customHeight="1" x14ac:dyDescent="0.2">
      <c r="A57" s="51" t="str">
        <f>'Pregnant Women Participating'!A57</f>
        <v>San Felipe Pueblo, NM</v>
      </c>
      <c r="B57" s="53">
        <v>24</v>
      </c>
      <c r="C57" s="53">
        <v>28</v>
      </c>
      <c r="D57" s="52">
        <f t="shared" si="0"/>
        <v>26</v>
      </c>
    </row>
    <row r="58" spans="1:4" ht="12" customHeight="1" x14ac:dyDescent="0.2">
      <c r="A58" s="51" t="str">
        <f>'Pregnant Women Participating'!A58</f>
        <v>Santo Domingo Tribe, NM</v>
      </c>
      <c r="B58" s="53">
        <v>14</v>
      </c>
      <c r="C58" s="53">
        <v>15</v>
      </c>
      <c r="D58" s="52">
        <f t="shared" si="0"/>
        <v>14.5</v>
      </c>
    </row>
    <row r="59" spans="1:4" ht="12" customHeight="1" x14ac:dyDescent="0.2">
      <c r="A59" s="51" t="str">
        <f>'Pregnant Women Participating'!A59</f>
        <v>Zuni Pueblo, NM</v>
      </c>
      <c r="B59" s="53">
        <v>31</v>
      </c>
      <c r="C59" s="53">
        <v>30</v>
      </c>
      <c r="D59" s="52">
        <f t="shared" si="0"/>
        <v>30.5</v>
      </c>
    </row>
    <row r="60" spans="1:4" ht="12" customHeight="1" x14ac:dyDescent="0.2">
      <c r="A60" s="51" t="str">
        <f>'Pregnant Women Participating'!A60</f>
        <v>Cherokee Nation, OK</v>
      </c>
      <c r="B60" s="53">
        <v>997</v>
      </c>
      <c r="C60" s="53">
        <v>968</v>
      </c>
      <c r="D60" s="52">
        <f t="shared" si="0"/>
        <v>982.5</v>
      </c>
    </row>
    <row r="61" spans="1:4" ht="12" customHeight="1" x14ac:dyDescent="0.2">
      <c r="A61" s="51" t="str">
        <f>'Pregnant Women Participating'!A61</f>
        <v>Chickasaw Nation, OK</v>
      </c>
      <c r="B61" s="53">
        <v>540</v>
      </c>
      <c r="C61" s="53">
        <v>519</v>
      </c>
      <c r="D61" s="52">
        <f t="shared" si="0"/>
        <v>529.5</v>
      </c>
    </row>
    <row r="62" spans="1:4" ht="12" customHeight="1" x14ac:dyDescent="0.2">
      <c r="A62" s="51" t="str">
        <f>'Pregnant Women Participating'!A62</f>
        <v>Choctaw Nation, OK</v>
      </c>
      <c r="B62" s="53">
        <v>727</v>
      </c>
      <c r="C62" s="53">
        <v>719</v>
      </c>
      <c r="D62" s="52">
        <f t="shared" si="0"/>
        <v>723</v>
      </c>
    </row>
    <row r="63" spans="1:4" ht="12" customHeight="1" x14ac:dyDescent="0.2">
      <c r="A63" s="51" t="str">
        <f>'Pregnant Women Participating'!A63</f>
        <v>Citizen Potawatomi Nation, OK</v>
      </c>
      <c r="B63" s="53">
        <v>178</v>
      </c>
      <c r="C63" s="53">
        <v>174</v>
      </c>
      <c r="D63" s="52">
        <f t="shared" si="0"/>
        <v>176</v>
      </c>
    </row>
    <row r="64" spans="1:4" ht="12" customHeight="1" x14ac:dyDescent="0.2">
      <c r="A64" s="51" t="str">
        <f>'Pregnant Women Participating'!A64</f>
        <v>Inter-Tribal Council, OK</v>
      </c>
      <c r="B64" s="53">
        <v>89</v>
      </c>
      <c r="C64" s="53">
        <v>91</v>
      </c>
      <c r="D64" s="52">
        <f t="shared" si="0"/>
        <v>90</v>
      </c>
    </row>
    <row r="65" spans="1:4" ht="12" customHeight="1" x14ac:dyDescent="0.2">
      <c r="A65" s="51" t="str">
        <f>'Pregnant Women Participating'!A65</f>
        <v>Muscogee Creek Nation, OK</v>
      </c>
      <c r="B65" s="53">
        <v>306</v>
      </c>
      <c r="C65" s="53">
        <v>297</v>
      </c>
      <c r="D65" s="52">
        <f t="shared" si="0"/>
        <v>301.5</v>
      </c>
    </row>
    <row r="66" spans="1:4" ht="12" customHeight="1" x14ac:dyDescent="0.2">
      <c r="A66" s="51" t="str">
        <f>'Pregnant Women Participating'!A66</f>
        <v>Osage Tribal Council, OK</v>
      </c>
      <c r="B66" s="53">
        <v>345</v>
      </c>
      <c r="C66" s="53">
        <v>322</v>
      </c>
      <c r="D66" s="52">
        <f t="shared" si="0"/>
        <v>333.5</v>
      </c>
    </row>
    <row r="67" spans="1:4" ht="12" customHeight="1" x14ac:dyDescent="0.2">
      <c r="A67" s="51" t="str">
        <f>'Pregnant Women Participating'!A67</f>
        <v>Otoe-Missouria Tribe, OK</v>
      </c>
      <c r="B67" s="53">
        <v>76</v>
      </c>
      <c r="C67" s="53">
        <v>98</v>
      </c>
      <c r="D67" s="52">
        <f t="shared" si="0"/>
        <v>87</v>
      </c>
    </row>
    <row r="68" spans="1:4" ht="12" customHeight="1" x14ac:dyDescent="0.2">
      <c r="A68" s="51" t="str">
        <f>'Pregnant Women Participating'!A68</f>
        <v>Wichita, Caddo &amp; Delaware (WCD), OK</v>
      </c>
      <c r="B68" s="53">
        <v>540</v>
      </c>
      <c r="C68" s="53">
        <v>555</v>
      </c>
      <c r="D68" s="52">
        <f t="shared" si="0"/>
        <v>547.5</v>
      </c>
    </row>
    <row r="69" spans="1:4" s="57" customFormat="1" ht="24.75" customHeight="1" x14ac:dyDescent="0.2">
      <c r="A69" s="54" t="str">
        <f>'Pregnant Women Participating'!A69</f>
        <v>Southwest Region</v>
      </c>
      <c r="B69" s="56">
        <v>152122</v>
      </c>
      <c r="C69" s="56">
        <v>147764</v>
      </c>
      <c r="D69" s="55">
        <f t="shared" si="0"/>
        <v>149943</v>
      </c>
    </row>
    <row r="70" spans="1:4" ht="12" customHeight="1" x14ac:dyDescent="0.2">
      <c r="A70" s="51" t="str">
        <f>'Pregnant Women Participating'!A70</f>
        <v>Colorado</v>
      </c>
      <c r="B70" s="52">
        <v>9984</v>
      </c>
      <c r="C70" s="53">
        <v>9827</v>
      </c>
      <c r="D70" s="52">
        <f t="shared" si="0"/>
        <v>9905.5</v>
      </c>
    </row>
    <row r="71" spans="1:4" ht="12" customHeight="1" x14ac:dyDescent="0.2">
      <c r="A71" s="51" t="str">
        <f>'Pregnant Women Participating'!A71</f>
        <v>Kansas</v>
      </c>
      <c r="B71" s="52">
        <v>6015</v>
      </c>
      <c r="C71" s="53">
        <v>5744</v>
      </c>
      <c r="D71" s="52">
        <f t="shared" si="0"/>
        <v>5879.5</v>
      </c>
    </row>
    <row r="72" spans="1:4" ht="12" customHeight="1" x14ac:dyDescent="0.2">
      <c r="A72" s="51" t="str">
        <f>'Pregnant Women Participating'!A72</f>
        <v>Missouri</v>
      </c>
      <c r="B72" s="52">
        <v>16375</v>
      </c>
      <c r="C72" s="53">
        <v>15711</v>
      </c>
      <c r="D72" s="52">
        <f t="shared" si="0"/>
        <v>16043</v>
      </c>
    </row>
    <row r="73" spans="1:4" ht="12" customHeight="1" x14ac:dyDescent="0.2">
      <c r="A73" s="51" t="str">
        <f>'Pregnant Women Participating'!A73</f>
        <v>Montana</v>
      </c>
      <c r="B73" s="52">
        <v>1580</v>
      </c>
      <c r="C73" s="53">
        <v>1540</v>
      </c>
      <c r="D73" s="52">
        <f t="shared" si="0"/>
        <v>1560</v>
      </c>
    </row>
    <row r="74" spans="1:4" ht="12" customHeight="1" x14ac:dyDescent="0.2">
      <c r="A74" s="51" t="str">
        <f>'Pregnant Women Participating'!A74</f>
        <v>Nebraska</v>
      </c>
      <c r="B74" s="52">
        <v>4775</v>
      </c>
      <c r="C74" s="53">
        <v>4642</v>
      </c>
      <c r="D74" s="52">
        <f t="shared" si="0"/>
        <v>4708.5</v>
      </c>
    </row>
    <row r="75" spans="1:4" ht="12" customHeight="1" x14ac:dyDescent="0.2">
      <c r="A75" s="51" t="str">
        <f>'Pregnant Women Participating'!A75</f>
        <v>North Dakota</v>
      </c>
      <c r="B75" s="52">
        <v>1454</v>
      </c>
      <c r="C75" s="53">
        <v>1432</v>
      </c>
      <c r="D75" s="52">
        <f t="shared" si="0"/>
        <v>1443</v>
      </c>
    </row>
    <row r="76" spans="1:4" ht="12" customHeight="1" x14ac:dyDescent="0.2">
      <c r="A76" s="51" t="str">
        <f>'Pregnant Women Participating'!A76</f>
        <v>South Dakota</v>
      </c>
      <c r="B76" s="52">
        <v>1719</v>
      </c>
      <c r="C76" s="53">
        <v>1707</v>
      </c>
      <c r="D76" s="52">
        <f t="shared" si="0"/>
        <v>1713</v>
      </c>
    </row>
    <row r="77" spans="1:4" ht="12" customHeight="1" x14ac:dyDescent="0.2">
      <c r="A77" s="51" t="str">
        <f>'Pregnant Women Participating'!A77</f>
        <v>Wyoming</v>
      </c>
      <c r="B77" s="52">
        <v>959</v>
      </c>
      <c r="C77" s="53">
        <v>956</v>
      </c>
      <c r="D77" s="52">
        <f t="shared" si="0"/>
        <v>957.5</v>
      </c>
    </row>
    <row r="78" spans="1:4" ht="12" customHeight="1" x14ac:dyDescent="0.2">
      <c r="A78" s="51" t="str">
        <f>'Pregnant Women Participating'!A78</f>
        <v>Ute Mountain Ute Tribe, CO</v>
      </c>
      <c r="B78" s="52">
        <v>18</v>
      </c>
      <c r="C78" s="53">
        <v>13</v>
      </c>
      <c r="D78" s="52">
        <f t="shared" si="0"/>
        <v>15.5</v>
      </c>
    </row>
    <row r="79" spans="1:4" ht="12" customHeight="1" x14ac:dyDescent="0.2">
      <c r="A79" s="51" t="str">
        <f>'Pregnant Women Participating'!A79</f>
        <v>Omaha Sioux, NE</v>
      </c>
      <c r="B79" s="52">
        <v>42</v>
      </c>
      <c r="C79" s="53">
        <v>39</v>
      </c>
      <c r="D79" s="52">
        <f t="shared" si="0"/>
        <v>40.5</v>
      </c>
    </row>
    <row r="80" spans="1:4" ht="12" customHeight="1" x14ac:dyDescent="0.2">
      <c r="A80" s="51" t="str">
        <f>'Pregnant Women Participating'!A80</f>
        <v>Santee Sioux, NE</v>
      </c>
      <c r="B80" s="52">
        <v>21</v>
      </c>
      <c r="C80" s="53">
        <v>22</v>
      </c>
      <c r="D80" s="52">
        <f t="shared" si="0"/>
        <v>21.5</v>
      </c>
    </row>
    <row r="81" spans="1:4" ht="12" customHeight="1" x14ac:dyDescent="0.2">
      <c r="A81" s="51" t="str">
        <f>'Pregnant Women Participating'!A81</f>
        <v>Winnebago Tribe, NE</v>
      </c>
      <c r="B81" s="52">
        <v>21</v>
      </c>
      <c r="C81" s="53">
        <v>17</v>
      </c>
      <c r="D81" s="52">
        <f t="shared" si="0"/>
        <v>19</v>
      </c>
    </row>
    <row r="82" spans="1:4" ht="12" customHeight="1" x14ac:dyDescent="0.2">
      <c r="A82" s="51" t="str">
        <f>'Pregnant Women Participating'!A82</f>
        <v>Standing Rock Sioux Tribe, ND</v>
      </c>
      <c r="B82" s="52">
        <v>59</v>
      </c>
      <c r="C82" s="53">
        <v>59</v>
      </c>
      <c r="D82" s="52">
        <f t="shared" si="0"/>
        <v>59</v>
      </c>
    </row>
    <row r="83" spans="1:4" ht="12" customHeight="1" x14ac:dyDescent="0.2">
      <c r="A83" s="51" t="str">
        <f>'Pregnant Women Participating'!A83</f>
        <v>Three Affiliated Tribes, ND</v>
      </c>
      <c r="B83" s="52">
        <v>25</v>
      </c>
      <c r="C83" s="53">
        <v>22</v>
      </c>
      <c r="D83" s="52">
        <f t="shared" si="0"/>
        <v>23.5</v>
      </c>
    </row>
    <row r="84" spans="1:4" ht="12" customHeight="1" x14ac:dyDescent="0.2">
      <c r="A84" s="51" t="str">
        <f>'Pregnant Women Participating'!A84</f>
        <v>Cheyenne River Sioux, SD</v>
      </c>
      <c r="B84" s="52">
        <v>59</v>
      </c>
      <c r="C84" s="53">
        <v>69</v>
      </c>
      <c r="D84" s="52">
        <f t="shared" si="0"/>
        <v>64</v>
      </c>
    </row>
    <row r="85" spans="1:4" ht="12" customHeight="1" x14ac:dyDescent="0.2">
      <c r="A85" s="51" t="str">
        <f>'Pregnant Women Participating'!A85</f>
        <v>Rosebud Sioux, SD</v>
      </c>
      <c r="B85" s="52">
        <v>99</v>
      </c>
      <c r="C85" s="53">
        <v>113</v>
      </c>
      <c r="D85" s="52">
        <f t="shared" si="0"/>
        <v>106</v>
      </c>
    </row>
    <row r="86" spans="1:4" ht="12" customHeight="1" x14ac:dyDescent="0.2">
      <c r="A86" s="51" t="str">
        <f>'Pregnant Women Participating'!A86</f>
        <v>Northern Arapahoe, WY</v>
      </c>
      <c r="B86" s="52">
        <v>22</v>
      </c>
      <c r="C86" s="53">
        <v>36</v>
      </c>
      <c r="D86" s="52">
        <f t="shared" si="0"/>
        <v>29</v>
      </c>
    </row>
    <row r="87" spans="1:4" ht="12" customHeight="1" x14ac:dyDescent="0.2">
      <c r="A87" s="51" t="str">
        <f>'Pregnant Women Participating'!A87</f>
        <v>Shoshone Tribe, WY</v>
      </c>
      <c r="B87" s="52">
        <v>27</v>
      </c>
      <c r="C87" s="53">
        <v>19</v>
      </c>
      <c r="D87" s="52">
        <f t="shared" si="0"/>
        <v>23</v>
      </c>
    </row>
    <row r="88" spans="1:4" s="57" customFormat="1" ht="24.75" customHeight="1" x14ac:dyDescent="0.2">
      <c r="A88" s="54" t="str">
        <f>'Pregnant Women Participating'!A88</f>
        <v>Mountain Plains</v>
      </c>
      <c r="B88" s="56">
        <v>43254</v>
      </c>
      <c r="C88" s="56">
        <v>41968</v>
      </c>
      <c r="D88" s="55">
        <f t="shared" si="0"/>
        <v>42611</v>
      </c>
    </row>
    <row r="89" spans="1:4" ht="12" customHeight="1" x14ac:dyDescent="0.2">
      <c r="A89" s="58" t="str">
        <f>'Pregnant Women Participating'!A89</f>
        <v>Alaska</v>
      </c>
      <c r="B89" s="52">
        <v>1268</v>
      </c>
      <c r="C89" s="53">
        <v>1218</v>
      </c>
      <c r="D89" s="52">
        <f t="shared" si="0"/>
        <v>1243</v>
      </c>
    </row>
    <row r="90" spans="1:4" ht="12" customHeight="1" x14ac:dyDescent="0.2">
      <c r="A90" s="58" t="str">
        <f>'Pregnant Women Participating'!A90</f>
        <v>American Samoa</v>
      </c>
      <c r="B90" s="52">
        <v>420</v>
      </c>
      <c r="C90" s="53">
        <v>221</v>
      </c>
      <c r="D90" s="52">
        <f t="shared" si="0"/>
        <v>320.5</v>
      </c>
    </row>
    <row r="91" spans="1:4" ht="12" customHeight="1" x14ac:dyDescent="0.2">
      <c r="A91" s="58" t="str">
        <f>'Pregnant Women Participating'!A91</f>
        <v>California</v>
      </c>
      <c r="B91" s="52">
        <v>80943</v>
      </c>
      <c r="C91" s="53">
        <v>79651</v>
      </c>
      <c r="D91" s="52">
        <f t="shared" si="0"/>
        <v>80297</v>
      </c>
    </row>
    <row r="92" spans="1:4" ht="12" customHeight="1" x14ac:dyDescent="0.2">
      <c r="A92" s="58" t="str">
        <f>'Pregnant Women Participating'!A92</f>
        <v>Guam</v>
      </c>
      <c r="B92" s="52">
        <v>754</v>
      </c>
      <c r="C92" s="53">
        <v>700</v>
      </c>
      <c r="D92" s="52">
        <f t="shared" si="0"/>
        <v>727</v>
      </c>
    </row>
    <row r="93" spans="1:4" ht="12" customHeight="1" x14ac:dyDescent="0.2">
      <c r="A93" s="58" t="str">
        <f>'Pregnant Women Participating'!A93</f>
        <v>Hawaii</v>
      </c>
      <c r="B93" s="52">
        <v>2160</v>
      </c>
      <c r="C93" s="53">
        <v>2072</v>
      </c>
      <c r="D93" s="52">
        <f t="shared" si="0"/>
        <v>2116</v>
      </c>
    </row>
    <row r="94" spans="1:4" ht="12" customHeight="1" x14ac:dyDescent="0.2">
      <c r="A94" s="58" t="str">
        <f>'Pregnant Women Participating'!A94</f>
        <v>Idaho</v>
      </c>
      <c r="B94" s="52">
        <v>3096</v>
      </c>
      <c r="C94" s="53">
        <v>3028</v>
      </c>
      <c r="D94" s="52">
        <f t="shared" si="0"/>
        <v>3062</v>
      </c>
    </row>
    <row r="95" spans="1:4" ht="12" customHeight="1" x14ac:dyDescent="0.2">
      <c r="A95" s="58" t="str">
        <f>'Pregnant Women Participating'!A95</f>
        <v>Nevada</v>
      </c>
      <c r="B95" s="52">
        <v>7779</v>
      </c>
      <c r="C95" s="53">
        <v>7380</v>
      </c>
      <c r="D95" s="52">
        <f t="shared" si="0"/>
        <v>7579.5</v>
      </c>
    </row>
    <row r="96" spans="1:4" ht="12" customHeight="1" x14ac:dyDescent="0.2">
      <c r="A96" s="58" t="str">
        <f>'Pregnant Women Participating'!A96</f>
        <v>Oregon</v>
      </c>
      <c r="B96" s="52">
        <v>7789</v>
      </c>
      <c r="C96" s="53">
        <v>7629</v>
      </c>
      <c r="D96" s="52">
        <f t="shared" si="0"/>
        <v>7709</v>
      </c>
    </row>
    <row r="97" spans="1:4" ht="12" customHeight="1" x14ac:dyDescent="0.2">
      <c r="A97" s="58" t="str">
        <f>'Pregnant Women Participating'!A97</f>
        <v>Washington</v>
      </c>
      <c r="B97" s="52">
        <v>11927</v>
      </c>
      <c r="C97" s="53">
        <v>11496</v>
      </c>
      <c r="D97" s="52">
        <f t="shared" si="0"/>
        <v>11711.5</v>
      </c>
    </row>
    <row r="98" spans="1:4" ht="12" customHeight="1" x14ac:dyDescent="0.2">
      <c r="A98" s="58" t="str">
        <f>'Pregnant Women Participating'!A98</f>
        <v>Northern Marianas</v>
      </c>
      <c r="B98" s="52">
        <v>200</v>
      </c>
      <c r="C98" s="53">
        <v>194</v>
      </c>
      <c r="D98" s="52">
        <f t="shared" si="0"/>
        <v>197</v>
      </c>
    </row>
    <row r="99" spans="1:4" ht="12" customHeight="1" x14ac:dyDescent="0.2">
      <c r="A99" s="58" t="str">
        <f>'Pregnant Women Participating'!A99</f>
        <v>Inter-Tribal Council, NV</v>
      </c>
      <c r="B99" s="52">
        <v>66</v>
      </c>
      <c r="C99" s="53">
        <v>68</v>
      </c>
      <c r="D99" s="52">
        <f t="shared" si="0"/>
        <v>67</v>
      </c>
    </row>
    <row r="100" spans="1:4" s="57" customFormat="1" ht="24.75" customHeight="1" x14ac:dyDescent="0.2">
      <c r="A100" s="54" t="str">
        <f>'Pregnant Women Participating'!A100</f>
        <v>Western Region</v>
      </c>
      <c r="B100" s="56">
        <v>116402</v>
      </c>
      <c r="C100" s="56">
        <v>113657</v>
      </c>
      <c r="D100" s="55">
        <f t="shared" si="0"/>
        <v>115029.5</v>
      </c>
    </row>
    <row r="101" spans="1:4" s="62" customFormat="1" ht="16.5" customHeight="1" thickBot="1" x14ac:dyDescent="0.25">
      <c r="A101" s="59" t="str">
        <f>'Pregnant Women Participating'!A101</f>
        <v>TOTAL</v>
      </c>
      <c r="B101" s="60">
        <v>806374</v>
      </c>
      <c r="C101" s="61">
        <v>776363</v>
      </c>
      <c r="D101" s="60">
        <f t="shared" si="0"/>
        <v>791368.5</v>
      </c>
    </row>
    <row r="102" spans="1:4" ht="12.75" customHeight="1" thickTop="1" x14ac:dyDescent="0.2">
      <c r="A102" s="63"/>
    </row>
    <row r="103" spans="1:4" x14ac:dyDescent="0.2">
      <c r="A103" s="63"/>
    </row>
    <row r="104" spans="1:4" s="64" customFormat="1" ht="12.75" x14ac:dyDescent="0.2">
      <c r="A104" s="43" t="s">
        <v>1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D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3" width="11.7109375" style="3" customWidth="1"/>
    <col min="4" max="4" width="13.7109375" style="3" customWidth="1"/>
    <col min="5" max="16384" width="9.140625" style="3"/>
  </cols>
  <sheetData>
    <row r="1" spans="1:4" ht="12" customHeight="1" x14ac:dyDescent="0.2">
      <c r="A1" s="10" t="s">
        <v>8</v>
      </c>
      <c r="B1" s="2"/>
      <c r="C1" s="2"/>
    </row>
    <row r="2" spans="1:4" ht="12" customHeight="1" x14ac:dyDescent="0.2">
      <c r="A2" s="10" t="str">
        <f>'Pregnant Women Participating'!A2</f>
        <v>FISCAL YEAR 2026</v>
      </c>
      <c r="B2" s="2"/>
      <c r="C2" s="2"/>
    </row>
    <row r="3" spans="1:4" ht="12" customHeight="1" x14ac:dyDescent="0.2">
      <c r="A3" s="1" t="str">
        <f>'Pregnant Women Participating'!A3</f>
        <v>Data as of February 13, 2026</v>
      </c>
      <c r="B3" s="2"/>
      <c r="C3" s="2"/>
    </row>
    <row r="4" spans="1:4" ht="12" customHeight="1" x14ac:dyDescent="0.2">
      <c r="A4" s="2"/>
      <c r="B4" s="2"/>
      <c r="C4" s="2"/>
    </row>
    <row r="5" spans="1:4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2" t="s">
        <v>12</v>
      </c>
    </row>
    <row r="6" spans="1:4" ht="12" customHeight="1" x14ac:dyDescent="0.2">
      <c r="A6" s="7" t="str">
        <f>'Pregnant Women Participating'!A6</f>
        <v>Connecticut</v>
      </c>
      <c r="B6" s="13">
        <v>11367</v>
      </c>
      <c r="C6" s="4">
        <v>10899</v>
      </c>
      <c r="D6" s="13">
        <f t="shared" ref="D6:D14" si="0">IF(SUM(B6:C6)&gt;0,AVERAGE(B6:C6)," ")</f>
        <v>11133</v>
      </c>
    </row>
    <row r="7" spans="1:4" ht="12" customHeight="1" x14ac:dyDescent="0.2">
      <c r="A7" s="7" t="str">
        <f>'Pregnant Women Participating'!A7</f>
        <v>Maine</v>
      </c>
      <c r="B7" s="13">
        <v>3974</v>
      </c>
      <c r="C7" s="4">
        <v>3844</v>
      </c>
      <c r="D7" s="13">
        <f t="shared" si="0"/>
        <v>3909</v>
      </c>
    </row>
    <row r="8" spans="1:4" ht="12" customHeight="1" x14ac:dyDescent="0.2">
      <c r="A8" s="7" t="str">
        <f>'Pregnant Women Participating'!A8</f>
        <v>Massachusetts</v>
      </c>
      <c r="B8" s="13">
        <v>23472</v>
      </c>
      <c r="C8" s="4">
        <v>23003</v>
      </c>
      <c r="D8" s="13">
        <f t="shared" si="0"/>
        <v>23237.5</v>
      </c>
    </row>
    <row r="9" spans="1:4" ht="12" customHeight="1" x14ac:dyDescent="0.2">
      <c r="A9" s="7" t="str">
        <f>'Pregnant Women Participating'!A9</f>
        <v>New Hampshire</v>
      </c>
      <c r="B9" s="13">
        <v>2270</v>
      </c>
      <c r="C9" s="4">
        <v>2188</v>
      </c>
      <c r="D9" s="13">
        <f t="shared" si="0"/>
        <v>2229</v>
      </c>
    </row>
    <row r="10" spans="1:4" ht="12" customHeight="1" x14ac:dyDescent="0.2">
      <c r="A10" s="7" t="str">
        <f>'Pregnant Women Participating'!A10</f>
        <v>New York</v>
      </c>
      <c r="B10" s="13">
        <v>89749</v>
      </c>
      <c r="C10" s="4">
        <v>87740</v>
      </c>
      <c r="D10" s="13">
        <f t="shared" si="0"/>
        <v>88744.5</v>
      </c>
    </row>
    <row r="11" spans="1:4" ht="12" customHeight="1" x14ac:dyDescent="0.2">
      <c r="A11" s="7" t="str">
        <f>'Pregnant Women Participating'!A11</f>
        <v>Rhode Island</v>
      </c>
      <c r="B11" s="13">
        <v>3834</v>
      </c>
      <c r="C11" s="4">
        <v>3710</v>
      </c>
      <c r="D11" s="13">
        <f t="shared" si="0"/>
        <v>3772</v>
      </c>
    </row>
    <row r="12" spans="1:4" ht="12" customHeight="1" x14ac:dyDescent="0.2">
      <c r="A12" s="7" t="str">
        <f>'Pregnant Women Participating'!A12</f>
        <v>Vermont</v>
      </c>
      <c r="B12" s="13">
        <v>1816</v>
      </c>
      <c r="C12" s="4">
        <v>1832</v>
      </c>
      <c r="D12" s="13">
        <f t="shared" si="0"/>
        <v>1824</v>
      </c>
    </row>
    <row r="13" spans="1:4" ht="12" customHeight="1" x14ac:dyDescent="0.2">
      <c r="A13" s="7" t="str">
        <f>'Pregnant Women Participating'!A13</f>
        <v>Virgin Islands</v>
      </c>
      <c r="B13" s="13">
        <v>535</v>
      </c>
      <c r="C13" s="4">
        <v>534</v>
      </c>
      <c r="D13" s="13">
        <f t="shared" si="0"/>
        <v>534.5</v>
      </c>
    </row>
    <row r="14" spans="1:4" ht="12" customHeight="1" x14ac:dyDescent="0.2">
      <c r="A14" s="7" t="str">
        <f>'Pregnant Women Participating'!A14</f>
        <v>Pleasant Point, ME</v>
      </c>
      <c r="B14" s="13">
        <v>7</v>
      </c>
      <c r="C14" s="4">
        <v>8</v>
      </c>
      <c r="D14" s="13">
        <f t="shared" si="0"/>
        <v>7.5</v>
      </c>
    </row>
    <row r="15" spans="1:4" s="17" customFormat="1" ht="24.75" customHeight="1" x14ac:dyDescent="0.2">
      <c r="A15" s="14" t="str">
        <f>'Pregnant Women Participating'!A15</f>
        <v>Northeast Region</v>
      </c>
      <c r="B15" s="16">
        <v>137024</v>
      </c>
      <c r="C15" s="15">
        <v>133758</v>
      </c>
      <c r="D15" s="16">
        <f t="shared" ref="D15:D101" si="1">IF(SUM(B15:C15)&gt;0,AVERAGE(B15:C15)," ")</f>
        <v>135391</v>
      </c>
    </row>
    <row r="16" spans="1:4" ht="12" customHeight="1" x14ac:dyDescent="0.2">
      <c r="A16" s="7" t="str">
        <f>'Pregnant Women Participating'!A16</f>
        <v>Delaware</v>
      </c>
      <c r="B16" s="4">
        <v>4787</v>
      </c>
      <c r="C16" s="4">
        <v>4702</v>
      </c>
      <c r="D16" s="13">
        <f t="shared" si="1"/>
        <v>4744.5</v>
      </c>
    </row>
    <row r="17" spans="1:4" ht="12" customHeight="1" x14ac:dyDescent="0.2">
      <c r="A17" s="7" t="str">
        <f>'Pregnant Women Participating'!A17</f>
        <v>District of Columbia</v>
      </c>
      <c r="B17" s="4">
        <v>2800</v>
      </c>
      <c r="C17" s="4">
        <v>2705</v>
      </c>
      <c r="D17" s="13">
        <f t="shared" si="1"/>
        <v>2752.5</v>
      </c>
    </row>
    <row r="18" spans="1:4" ht="12" customHeight="1" x14ac:dyDescent="0.2">
      <c r="A18" s="7" t="str">
        <f>'Pregnant Women Participating'!A18</f>
        <v>Maryland</v>
      </c>
      <c r="B18" s="4">
        <v>26863</v>
      </c>
      <c r="C18" s="4">
        <v>26152</v>
      </c>
      <c r="D18" s="13">
        <f t="shared" si="1"/>
        <v>26507.5</v>
      </c>
    </row>
    <row r="19" spans="1:4" ht="12" customHeight="1" x14ac:dyDescent="0.2">
      <c r="A19" s="7" t="str">
        <f>'Pregnant Women Participating'!A19</f>
        <v>New Jersey</v>
      </c>
      <c r="B19" s="4">
        <v>32593</v>
      </c>
      <c r="C19" s="4">
        <v>32180</v>
      </c>
      <c r="D19" s="13">
        <f t="shared" si="1"/>
        <v>32386.5</v>
      </c>
    </row>
    <row r="20" spans="1:4" ht="12" customHeight="1" x14ac:dyDescent="0.2">
      <c r="A20" s="7" t="str">
        <f>'Pregnant Women Participating'!A20</f>
        <v>Pennsylvania</v>
      </c>
      <c r="B20" s="4">
        <v>40069</v>
      </c>
      <c r="C20" s="4">
        <v>39036</v>
      </c>
      <c r="D20" s="13">
        <f t="shared" si="1"/>
        <v>39552.5</v>
      </c>
    </row>
    <row r="21" spans="1:4" ht="12" customHeight="1" x14ac:dyDescent="0.2">
      <c r="A21" s="7" t="str">
        <f>'Pregnant Women Participating'!A21</f>
        <v>Puerto Rico</v>
      </c>
      <c r="B21" s="4">
        <v>13946</v>
      </c>
      <c r="C21" s="4">
        <v>13456</v>
      </c>
      <c r="D21" s="13">
        <f t="shared" si="1"/>
        <v>13701</v>
      </c>
    </row>
    <row r="22" spans="1:4" ht="12" customHeight="1" x14ac:dyDescent="0.2">
      <c r="A22" s="7" t="str">
        <f>'Pregnant Women Participating'!A22</f>
        <v>Virginia</v>
      </c>
      <c r="B22" s="4">
        <v>25121</v>
      </c>
      <c r="C22" s="4">
        <v>24084</v>
      </c>
      <c r="D22" s="13">
        <f t="shared" si="1"/>
        <v>24602.5</v>
      </c>
    </row>
    <row r="23" spans="1:4" ht="12" customHeight="1" x14ac:dyDescent="0.2">
      <c r="A23" s="7" t="str">
        <f>'Pregnant Women Participating'!A23</f>
        <v>West Virginia</v>
      </c>
      <c r="B23" s="4">
        <v>8242</v>
      </c>
      <c r="C23" s="4">
        <v>8099</v>
      </c>
      <c r="D23" s="13">
        <f t="shared" si="1"/>
        <v>8170.5</v>
      </c>
    </row>
    <row r="24" spans="1:4" s="17" customFormat="1" ht="24.75" customHeight="1" x14ac:dyDescent="0.2">
      <c r="A24" s="14" t="str">
        <f>'Pregnant Women Participating'!A24</f>
        <v>Mid-Atlantic Region</v>
      </c>
      <c r="B24" s="15">
        <v>154421</v>
      </c>
      <c r="C24" s="15">
        <v>150414</v>
      </c>
      <c r="D24" s="16">
        <f t="shared" si="1"/>
        <v>152417.5</v>
      </c>
    </row>
    <row r="25" spans="1:4" ht="12" customHeight="1" x14ac:dyDescent="0.2">
      <c r="A25" s="7" t="str">
        <f>'Pregnant Women Participating'!A25</f>
        <v>Alabama</v>
      </c>
      <c r="B25" s="4">
        <v>26528</v>
      </c>
      <c r="C25" s="4">
        <v>25511</v>
      </c>
      <c r="D25" s="13">
        <f t="shared" si="1"/>
        <v>26019.5</v>
      </c>
    </row>
    <row r="26" spans="1:4" ht="12" customHeight="1" x14ac:dyDescent="0.2">
      <c r="A26" s="7" t="str">
        <f>'Pregnant Women Participating'!A26</f>
        <v>Florida</v>
      </c>
      <c r="B26" s="4">
        <v>95924</v>
      </c>
      <c r="C26" s="4">
        <v>88631</v>
      </c>
      <c r="D26" s="13">
        <f t="shared" si="1"/>
        <v>92277.5</v>
      </c>
    </row>
    <row r="27" spans="1:4" ht="12" customHeight="1" x14ac:dyDescent="0.2">
      <c r="A27" s="7" t="str">
        <f>'Pregnant Women Participating'!A27</f>
        <v>Georgia</v>
      </c>
      <c r="B27" s="4">
        <v>59962</v>
      </c>
      <c r="C27" s="4">
        <v>59213</v>
      </c>
      <c r="D27" s="13">
        <f t="shared" si="1"/>
        <v>59587.5</v>
      </c>
    </row>
    <row r="28" spans="1:4" ht="12" customHeight="1" x14ac:dyDescent="0.2">
      <c r="A28" s="7" t="str">
        <f>'Pregnant Women Participating'!A28</f>
        <v>Kentucky</v>
      </c>
      <c r="B28" s="4">
        <v>25093</v>
      </c>
      <c r="C28" s="4">
        <v>24535</v>
      </c>
      <c r="D28" s="13">
        <f t="shared" si="1"/>
        <v>24814</v>
      </c>
    </row>
    <row r="29" spans="1:4" ht="12" customHeight="1" x14ac:dyDescent="0.2">
      <c r="A29" s="7" t="str">
        <f>'Pregnant Women Participating'!A29</f>
        <v>Mississippi</v>
      </c>
      <c r="B29" s="4">
        <v>17087</v>
      </c>
      <c r="C29" s="4">
        <v>16538</v>
      </c>
      <c r="D29" s="13">
        <f t="shared" si="1"/>
        <v>16812.5</v>
      </c>
    </row>
    <row r="30" spans="1:4" ht="12" customHeight="1" x14ac:dyDescent="0.2">
      <c r="A30" s="7" t="str">
        <f>'Pregnant Women Participating'!A30</f>
        <v>North Carolina</v>
      </c>
      <c r="B30" s="4">
        <v>57379</v>
      </c>
      <c r="C30" s="4">
        <v>55825</v>
      </c>
      <c r="D30" s="13">
        <f t="shared" si="1"/>
        <v>56602</v>
      </c>
    </row>
    <row r="31" spans="1:4" ht="12" customHeight="1" x14ac:dyDescent="0.2">
      <c r="A31" s="7" t="str">
        <f>'Pregnant Women Participating'!A31</f>
        <v>South Carolina</v>
      </c>
      <c r="B31" s="4">
        <v>22821</v>
      </c>
      <c r="C31" s="4">
        <v>22353</v>
      </c>
      <c r="D31" s="13">
        <f t="shared" si="1"/>
        <v>22587</v>
      </c>
    </row>
    <row r="32" spans="1:4" ht="12" customHeight="1" x14ac:dyDescent="0.2">
      <c r="A32" s="7" t="str">
        <f>'Pregnant Women Participating'!A32</f>
        <v>Tennessee</v>
      </c>
      <c r="B32" s="4">
        <v>37094</v>
      </c>
      <c r="C32" s="4">
        <v>35976</v>
      </c>
      <c r="D32" s="13">
        <f t="shared" si="1"/>
        <v>36535</v>
      </c>
    </row>
    <row r="33" spans="1:4" ht="12" customHeight="1" x14ac:dyDescent="0.2">
      <c r="A33" s="7" t="str">
        <f>'Pregnant Women Participating'!A33</f>
        <v>Choctaw Indians, MS</v>
      </c>
      <c r="B33" s="4">
        <v>131</v>
      </c>
      <c r="C33" s="4">
        <v>120</v>
      </c>
      <c r="D33" s="13">
        <f t="shared" si="1"/>
        <v>125.5</v>
      </c>
    </row>
    <row r="34" spans="1:4" ht="12" customHeight="1" x14ac:dyDescent="0.2">
      <c r="A34" s="7" t="str">
        <f>'Pregnant Women Participating'!A34</f>
        <v>Eastern Cherokee, NC</v>
      </c>
      <c r="B34" s="4">
        <v>107</v>
      </c>
      <c r="C34" s="4">
        <v>107</v>
      </c>
      <c r="D34" s="13">
        <f t="shared" si="1"/>
        <v>107</v>
      </c>
    </row>
    <row r="35" spans="1:4" s="17" customFormat="1" ht="24.75" customHeight="1" x14ac:dyDescent="0.2">
      <c r="A35" s="14" t="str">
        <f>'Pregnant Women Participating'!A35</f>
        <v>Southeast Region</v>
      </c>
      <c r="B35" s="15">
        <v>342126</v>
      </c>
      <c r="C35" s="15">
        <v>328809</v>
      </c>
      <c r="D35" s="16">
        <f t="shared" si="1"/>
        <v>335467.5</v>
      </c>
    </row>
    <row r="36" spans="1:4" ht="12" customHeight="1" x14ac:dyDescent="0.2">
      <c r="A36" s="7" t="str">
        <f>'Pregnant Women Participating'!A36</f>
        <v>Illinois</v>
      </c>
      <c r="B36" s="4">
        <v>43754</v>
      </c>
      <c r="C36" s="4">
        <v>42393</v>
      </c>
      <c r="D36" s="13">
        <f t="shared" si="1"/>
        <v>43073.5</v>
      </c>
    </row>
    <row r="37" spans="1:4" ht="12" customHeight="1" x14ac:dyDescent="0.2">
      <c r="A37" s="7" t="str">
        <f>'Pregnant Women Participating'!A37</f>
        <v>Indiana</v>
      </c>
      <c r="B37" s="4">
        <v>34565</v>
      </c>
      <c r="C37" s="4">
        <v>33861</v>
      </c>
      <c r="D37" s="13">
        <f t="shared" si="1"/>
        <v>34213</v>
      </c>
    </row>
    <row r="38" spans="1:4" ht="12" customHeight="1" x14ac:dyDescent="0.2">
      <c r="A38" s="7" t="str">
        <f>'Pregnant Women Participating'!A38</f>
        <v>Iowa</v>
      </c>
      <c r="B38" s="4">
        <v>14185</v>
      </c>
      <c r="C38" s="4">
        <v>13886</v>
      </c>
      <c r="D38" s="13">
        <f t="shared" si="1"/>
        <v>14035.5</v>
      </c>
    </row>
    <row r="39" spans="1:4" ht="12" customHeight="1" x14ac:dyDescent="0.2">
      <c r="A39" s="7" t="str">
        <f>'Pregnant Women Participating'!A39</f>
        <v>Michigan</v>
      </c>
      <c r="B39" s="4">
        <v>41071</v>
      </c>
      <c r="C39" s="4">
        <v>40097</v>
      </c>
      <c r="D39" s="13">
        <f t="shared" si="1"/>
        <v>40584</v>
      </c>
    </row>
    <row r="40" spans="1:4" ht="12" customHeight="1" x14ac:dyDescent="0.2">
      <c r="A40" s="7" t="str">
        <f>'Pregnant Women Participating'!A40</f>
        <v>Minnesota</v>
      </c>
      <c r="B40" s="4">
        <v>21357</v>
      </c>
      <c r="C40" s="4">
        <v>20770</v>
      </c>
      <c r="D40" s="13">
        <f t="shared" si="1"/>
        <v>21063.5</v>
      </c>
    </row>
    <row r="41" spans="1:4" ht="12" customHeight="1" x14ac:dyDescent="0.2">
      <c r="A41" s="7" t="str">
        <f>'Pregnant Women Participating'!A41</f>
        <v>Ohio</v>
      </c>
      <c r="B41" s="4">
        <v>43307</v>
      </c>
      <c r="C41" s="4">
        <v>42062</v>
      </c>
      <c r="D41" s="13">
        <f t="shared" si="1"/>
        <v>42684.5</v>
      </c>
    </row>
    <row r="42" spans="1:4" ht="12" customHeight="1" x14ac:dyDescent="0.2">
      <c r="A42" s="7" t="str">
        <f>'Pregnant Women Participating'!A42</f>
        <v>Wisconsin</v>
      </c>
      <c r="B42" s="4">
        <v>19573</v>
      </c>
      <c r="C42" s="4">
        <v>19212</v>
      </c>
      <c r="D42" s="13">
        <f t="shared" si="1"/>
        <v>19392.5</v>
      </c>
    </row>
    <row r="43" spans="1:4" s="17" customFormat="1" ht="24.75" customHeight="1" x14ac:dyDescent="0.2">
      <c r="A43" s="14" t="str">
        <f>'Pregnant Women Participating'!A43</f>
        <v>Midwest Region</v>
      </c>
      <c r="B43" s="15">
        <v>217812</v>
      </c>
      <c r="C43" s="15">
        <v>212281</v>
      </c>
      <c r="D43" s="16">
        <f t="shared" si="1"/>
        <v>215046.5</v>
      </c>
    </row>
    <row r="44" spans="1:4" ht="12" customHeight="1" x14ac:dyDescent="0.2">
      <c r="A44" s="7" t="str">
        <f>'Pregnant Women Participating'!A44</f>
        <v>Arizona</v>
      </c>
      <c r="B44" s="4">
        <v>30879</v>
      </c>
      <c r="C44" s="4">
        <v>30279</v>
      </c>
      <c r="D44" s="13">
        <f t="shared" si="1"/>
        <v>30579</v>
      </c>
    </row>
    <row r="45" spans="1:4" ht="12" customHeight="1" x14ac:dyDescent="0.2">
      <c r="A45" s="7" t="str">
        <f>'Pregnant Women Participating'!A45</f>
        <v>Arkansas</v>
      </c>
      <c r="B45" s="4">
        <v>16781</v>
      </c>
      <c r="C45" s="4">
        <v>15845</v>
      </c>
      <c r="D45" s="13">
        <f t="shared" si="1"/>
        <v>16313</v>
      </c>
    </row>
    <row r="46" spans="1:4" ht="12" customHeight="1" x14ac:dyDescent="0.2">
      <c r="A46" s="7" t="str">
        <f>'Pregnant Women Participating'!A46</f>
        <v>Louisiana</v>
      </c>
      <c r="B46" s="4">
        <v>27636</v>
      </c>
      <c r="C46" s="4">
        <v>26754</v>
      </c>
      <c r="D46" s="13">
        <f t="shared" si="1"/>
        <v>27195</v>
      </c>
    </row>
    <row r="47" spans="1:4" ht="12" customHeight="1" x14ac:dyDescent="0.2">
      <c r="A47" s="7" t="str">
        <f>'Pregnant Women Participating'!A47</f>
        <v>New Mexico</v>
      </c>
      <c r="B47" s="4">
        <v>10623</v>
      </c>
      <c r="C47" s="4">
        <v>9910</v>
      </c>
      <c r="D47" s="13">
        <f t="shared" si="1"/>
        <v>10266.5</v>
      </c>
    </row>
    <row r="48" spans="1:4" ht="12" customHeight="1" x14ac:dyDescent="0.2">
      <c r="A48" s="7" t="str">
        <f>'Pregnant Women Participating'!A48</f>
        <v>Oklahoma</v>
      </c>
      <c r="B48" s="4">
        <v>18412</v>
      </c>
      <c r="C48" s="4">
        <v>17875</v>
      </c>
      <c r="D48" s="13">
        <f t="shared" si="1"/>
        <v>18143.5</v>
      </c>
    </row>
    <row r="49" spans="1:4" ht="12" customHeight="1" x14ac:dyDescent="0.2">
      <c r="A49" s="7" t="str">
        <f>'Pregnant Women Participating'!A49</f>
        <v>Texas</v>
      </c>
      <c r="B49" s="4">
        <v>185119</v>
      </c>
      <c r="C49" s="4">
        <v>179759</v>
      </c>
      <c r="D49" s="13">
        <f t="shared" si="1"/>
        <v>182439</v>
      </c>
    </row>
    <row r="50" spans="1:4" ht="12" customHeight="1" x14ac:dyDescent="0.2">
      <c r="A50" s="7" t="str">
        <f>'Pregnant Women Participating'!A50</f>
        <v>Utah</v>
      </c>
      <c r="B50" s="4">
        <v>10660</v>
      </c>
      <c r="C50" s="4">
        <v>10432</v>
      </c>
      <c r="D50" s="13">
        <f t="shared" si="1"/>
        <v>10546</v>
      </c>
    </row>
    <row r="51" spans="1:4" ht="12" customHeight="1" x14ac:dyDescent="0.2">
      <c r="A51" s="7" t="str">
        <f>'Pregnant Women Participating'!A51</f>
        <v>Inter-Tribal Council, AZ</v>
      </c>
      <c r="B51" s="4">
        <v>1258</v>
      </c>
      <c r="C51" s="4">
        <v>1201</v>
      </c>
      <c r="D51" s="13">
        <f t="shared" si="1"/>
        <v>1229.5</v>
      </c>
    </row>
    <row r="52" spans="1:4" ht="12" customHeight="1" x14ac:dyDescent="0.2">
      <c r="A52" s="7" t="str">
        <f>'Pregnant Women Participating'!A52</f>
        <v>Navajo Nation, AZ</v>
      </c>
      <c r="B52" s="4">
        <v>820</v>
      </c>
      <c r="C52" s="4">
        <v>775</v>
      </c>
      <c r="D52" s="13">
        <f t="shared" si="1"/>
        <v>797.5</v>
      </c>
    </row>
    <row r="53" spans="1:4" ht="12" customHeight="1" x14ac:dyDescent="0.2">
      <c r="A53" s="7" t="str">
        <f>'Pregnant Women Participating'!A53</f>
        <v>Acoma, Canoncito &amp; Laguna, NM</v>
      </c>
      <c r="B53" s="4">
        <v>67</v>
      </c>
      <c r="C53" s="4">
        <v>63</v>
      </c>
      <c r="D53" s="13">
        <f t="shared" si="1"/>
        <v>65</v>
      </c>
    </row>
    <row r="54" spans="1:4" ht="12" customHeight="1" x14ac:dyDescent="0.2">
      <c r="A54" s="7" t="str">
        <f>'Pregnant Women Participating'!A54</f>
        <v>Eight Northern Pueblos, NM</v>
      </c>
      <c r="B54" s="4">
        <v>65</v>
      </c>
      <c r="C54" s="4">
        <v>66</v>
      </c>
      <c r="D54" s="13">
        <f t="shared" si="1"/>
        <v>65.5</v>
      </c>
    </row>
    <row r="55" spans="1:4" ht="12" customHeight="1" x14ac:dyDescent="0.2">
      <c r="A55" s="7" t="str">
        <f>'Pregnant Women Participating'!A55</f>
        <v>Five Sandoval Pueblos, NM</v>
      </c>
      <c r="B55" s="4">
        <v>50</v>
      </c>
      <c r="C55" s="4">
        <v>43</v>
      </c>
      <c r="D55" s="13">
        <f t="shared" si="1"/>
        <v>46.5</v>
      </c>
    </row>
    <row r="56" spans="1:4" ht="12" customHeight="1" x14ac:dyDescent="0.2">
      <c r="A56" s="7" t="str">
        <f>'Pregnant Women Participating'!A56</f>
        <v>Isleta Pueblo, NM</v>
      </c>
      <c r="B56" s="4">
        <v>205</v>
      </c>
      <c r="C56" s="4">
        <v>193</v>
      </c>
      <c r="D56" s="13">
        <f t="shared" si="1"/>
        <v>199</v>
      </c>
    </row>
    <row r="57" spans="1:4" ht="12" customHeight="1" x14ac:dyDescent="0.2">
      <c r="A57" s="7" t="str">
        <f>'Pregnant Women Participating'!A57</f>
        <v>San Felipe Pueblo, NM</v>
      </c>
      <c r="B57" s="4">
        <v>44</v>
      </c>
      <c r="C57" s="4">
        <v>46</v>
      </c>
      <c r="D57" s="13">
        <f t="shared" si="1"/>
        <v>45</v>
      </c>
    </row>
    <row r="58" spans="1:4" ht="12" customHeight="1" x14ac:dyDescent="0.2">
      <c r="A58" s="7" t="str">
        <f>'Pregnant Women Participating'!A58</f>
        <v>Santo Domingo Tribe, NM</v>
      </c>
      <c r="B58" s="4">
        <v>21</v>
      </c>
      <c r="C58" s="4">
        <v>20</v>
      </c>
      <c r="D58" s="13">
        <f t="shared" si="1"/>
        <v>20.5</v>
      </c>
    </row>
    <row r="59" spans="1:4" ht="12" customHeight="1" x14ac:dyDescent="0.2">
      <c r="A59" s="7" t="str">
        <f>'Pregnant Women Participating'!A59</f>
        <v>Zuni Pueblo, NM</v>
      </c>
      <c r="B59" s="4">
        <v>90</v>
      </c>
      <c r="C59" s="4">
        <v>82</v>
      </c>
      <c r="D59" s="13">
        <f t="shared" si="1"/>
        <v>86</v>
      </c>
    </row>
    <row r="60" spans="1:4" ht="12" customHeight="1" x14ac:dyDescent="0.2">
      <c r="A60" s="7" t="str">
        <f>'Pregnant Women Participating'!A60</f>
        <v>Cherokee Nation, OK</v>
      </c>
      <c r="B60" s="4">
        <v>1348</v>
      </c>
      <c r="C60" s="4">
        <v>1305</v>
      </c>
      <c r="D60" s="13">
        <f t="shared" si="1"/>
        <v>1326.5</v>
      </c>
    </row>
    <row r="61" spans="1:4" ht="12" customHeight="1" x14ac:dyDescent="0.2">
      <c r="A61" s="7" t="str">
        <f>'Pregnant Women Participating'!A61</f>
        <v>Chickasaw Nation, OK</v>
      </c>
      <c r="B61" s="4">
        <v>835</v>
      </c>
      <c r="C61" s="4">
        <v>807</v>
      </c>
      <c r="D61" s="13">
        <f t="shared" si="1"/>
        <v>821</v>
      </c>
    </row>
    <row r="62" spans="1:4" ht="12" customHeight="1" x14ac:dyDescent="0.2">
      <c r="A62" s="7" t="str">
        <f>'Pregnant Women Participating'!A62</f>
        <v>Choctaw Nation, OK</v>
      </c>
      <c r="B62" s="4">
        <v>1018</v>
      </c>
      <c r="C62" s="4">
        <v>1007</v>
      </c>
      <c r="D62" s="13">
        <f t="shared" si="1"/>
        <v>1012.5</v>
      </c>
    </row>
    <row r="63" spans="1:4" ht="12" customHeight="1" x14ac:dyDescent="0.2">
      <c r="A63" s="7" t="str">
        <f>'Pregnant Women Participating'!A63</f>
        <v>Citizen Potawatomi Nation, OK</v>
      </c>
      <c r="B63" s="4">
        <v>263</v>
      </c>
      <c r="C63" s="4">
        <v>266</v>
      </c>
      <c r="D63" s="13">
        <f t="shared" si="1"/>
        <v>264.5</v>
      </c>
    </row>
    <row r="64" spans="1:4" ht="12" customHeight="1" x14ac:dyDescent="0.2">
      <c r="A64" s="7" t="str">
        <f>'Pregnant Women Participating'!A64</f>
        <v>Inter-Tribal Council, OK</v>
      </c>
      <c r="B64" s="4">
        <v>139</v>
      </c>
      <c r="C64" s="4">
        <v>136</v>
      </c>
      <c r="D64" s="13">
        <f t="shared" si="1"/>
        <v>137.5</v>
      </c>
    </row>
    <row r="65" spans="1:4" ht="12" customHeight="1" x14ac:dyDescent="0.2">
      <c r="A65" s="7" t="str">
        <f>'Pregnant Women Participating'!A65</f>
        <v>Muscogee Creek Nation, OK</v>
      </c>
      <c r="B65" s="4">
        <v>420</v>
      </c>
      <c r="C65" s="4">
        <v>404</v>
      </c>
      <c r="D65" s="13">
        <f t="shared" si="1"/>
        <v>412</v>
      </c>
    </row>
    <row r="66" spans="1:4" ht="12" customHeight="1" x14ac:dyDescent="0.2">
      <c r="A66" s="7" t="str">
        <f>'Pregnant Women Participating'!A66</f>
        <v>Osage Tribal Council, OK</v>
      </c>
      <c r="B66" s="4">
        <v>544</v>
      </c>
      <c r="C66" s="4">
        <v>513</v>
      </c>
      <c r="D66" s="13">
        <f t="shared" si="1"/>
        <v>528.5</v>
      </c>
    </row>
    <row r="67" spans="1:4" ht="12" customHeight="1" x14ac:dyDescent="0.2">
      <c r="A67" s="7" t="str">
        <f>'Pregnant Women Participating'!A67</f>
        <v>Otoe-Missouria Tribe, OK</v>
      </c>
      <c r="B67" s="4">
        <v>105</v>
      </c>
      <c r="C67" s="4">
        <v>128</v>
      </c>
      <c r="D67" s="13">
        <f t="shared" si="1"/>
        <v>116.5</v>
      </c>
    </row>
    <row r="68" spans="1:4" ht="12" customHeight="1" x14ac:dyDescent="0.2">
      <c r="A68" s="7" t="str">
        <f>'Pregnant Women Participating'!A68</f>
        <v>Wichita, Caddo &amp; Delaware (WCD), OK</v>
      </c>
      <c r="B68" s="4">
        <v>855</v>
      </c>
      <c r="C68" s="4">
        <v>839</v>
      </c>
      <c r="D68" s="13">
        <f t="shared" si="1"/>
        <v>847</v>
      </c>
    </row>
    <row r="69" spans="1:4" s="17" customFormat="1" ht="24.75" customHeight="1" x14ac:dyDescent="0.2">
      <c r="A69" s="14" t="str">
        <f>'Pregnant Women Participating'!A69</f>
        <v>Southwest Region</v>
      </c>
      <c r="B69" s="15">
        <v>308257</v>
      </c>
      <c r="C69" s="15">
        <v>298748</v>
      </c>
      <c r="D69" s="16">
        <f t="shared" si="1"/>
        <v>303502.5</v>
      </c>
    </row>
    <row r="70" spans="1:4" ht="12" customHeight="1" x14ac:dyDescent="0.2">
      <c r="A70" s="7" t="str">
        <f>'Pregnant Women Participating'!A70</f>
        <v>Colorado</v>
      </c>
      <c r="B70" s="13">
        <v>19722</v>
      </c>
      <c r="C70" s="4">
        <v>19355</v>
      </c>
      <c r="D70" s="13">
        <f t="shared" si="1"/>
        <v>19538.5</v>
      </c>
    </row>
    <row r="71" spans="1:4" ht="12" customHeight="1" x14ac:dyDescent="0.2">
      <c r="A71" s="7" t="str">
        <f>'Pregnant Women Participating'!A71</f>
        <v>Kansas</v>
      </c>
      <c r="B71" s="13">
        <v>10742</v>
      </c>
      <c r="C71" s="4">
        <v>10231</v>
      </c>
      <c r="D71" s="13">
        <f t="shared" si="1"/>
        <v>10486.5</v>
      </c>
    </row>
    <row r="72" spans="1:4" ht="12" customHeight="1" x14ac:dyDescent="0.2">
      <c r="A72" s="7" t="str">
        <f>'Pregnant Women Participating'!A72</f>
        <v>Missouri</v>
      </c>
      <c r="B72" s="13">
        <v>24731</v>
      </c>
      <c r="C72" s="4">
        <v>23883</v>
      </c>
      <c r="D72" s="13">
        <f t="shared" si="1"/>
        <v>24307</v>
      </c>
    </row>
    <row r="73" spans="1:4" ht="12" customHeight="1" x14ac:dyDescent="0.2">
      <c r="A73" s="7" t="str">
        <f>'Pregnant Women Participating'!A73</f>
        <v>Montana</v>
      </c>
      <c r="B73" s="13">
        <v>2911</v>
      </c>
      <c r="C73" s="4">
        <v>2813</v>
      </c>
      <c r="D73" s="13">
        <f t="shared" si="1"/>
        <v>2862</v>
      </c>
    </row>
    <row r="74" spans="1:4" ht="12" customHeight="1" x14ac:dyDescent="0.2">
      <c r="A74" s="7" t="str">
        <f>'Pregnant Women Participating'!A74</f>
        <v>Nebraska</v>
      </c>
      <c r="B74" s="13">
        <v>8103</v>
      </c>
      <c r="C74" s="4">
        <v>7875</v>
      </c>
      <c r="D74" s="13">
        <f t="shared" si="1"/>
        <v>7989</v>
      </c>
    </row>
    <row r="75" spans="1:4" ht="12" customHeight="1" x14ac:dyDescent="0.2">
      <c r="A75" s="7" t="str">
        <f>'Pregnant Women Participating'!A75</f>
        <v>North Dakota</v>
      </c>
      <c r="B75" s="13">
        <v>2347</v>
      </c>
      <c r="C75" s="4">
        <v>2326</v>
      </c>
      <c r="D75" s="13">
        <f t="shared" si="1"/>
        <v>2336.5</v>
      </c>
    </row>
    <row r="76" spans="1:4" ht="12" customHeight="1" x14ac:dyDescent="0.2">
      <c r="A76" s="7" t="str">
        <f>'Pregnant Women Participating'!A76</f>
        <v>South Dakota</v>
      </c>
      <c r="B76" s="13">
        <v>3075</v>
      </c>
      <c r="C76" s="4">
        <v>3037</v>
      </c>
      <c r="D76" s="13">
        <f t="shared" si="1"/>
        <v>3056</v>
      </c>
    </row>
    <row r="77" spans="1:4" ht="12" customHeight="1" x14ac:dyDescent="0.2">
      <c r="A77" s="7" t="str">
        <f>'Pregnant Women Participating'!A77</f>
        <v>Wyoming</v>
      </c>
      <c r="B77" s="13">
        <v>1694</v>
      </c>
      <c r="C77" s="4">
        <v>1662</v>
      </c>
      <c r="D77" s="13">
        <f t="shared" si="1"/>
        <v>1678</v>
      </c>
    </row>
    <row r="78" spans="1:4" ht="12" customHeight="1" x14ac:dyDescent="0.2">
      <c r="A78" s="7" t="str">
        <f>'Pregnant Women Participating'!A78</f>
        <v>Ute Mountain Ute Tribe, CO</v>
      </c>
      <c r="B78" s="13">
        <v>32</v>
      </c>
      <c r="C78" s="4">
        <v>25</v>
      </c>
      <c r="D78" s="13">
        <f t="shared" si="1"/>
        <v>28.5</v>
      </c>
    </row>
    <row r="79" spans="1:4" ht="12" customHeight="1" x14ac:dyDescent="0.2">
      <c r="A79" s="7" t="str">
        <f>'Pregnant Women Participating'!A79</f>
        <v>Omaha Sioux, NE</v>
      </c>
      <c r="B79" s="13">
        <v>59</v>
      </c>
      <c r="C79" s="4">
        <v>54</v>
      </c>
      <c r="D79" s="13">
        <f t="shared" si="1"/>
        <v>56.5</v>
      </c>
    </row>
    <row r="80" spans="1:4" ht="12" customHeight="1" x14ac:dyDescent="0.2">
      <c r="A80" s="7" t="str">
        <f>'Pregnant Women Participating'!A80</f>
        <v>Santee Sioux, NE</v>
      </c>
      <c r="B80" s="13">
        <v>23</v>
      </c>
      <c r="C80" s="4">
        <v>23</v>
      </c>
      <c r="D80" s="13">
        <f t="shared" si="1"/>
        <v>23</v>
      </c>
    </row>
    <row r="81" spans="1:4" ht="12" customHeight="1" x14ac:dyDescent="0.2">
      <c r="A81" s="7" t="str">
        <f>'Pregnant Women Participating'!A81</f>
        <v>Winnebago Tribe, NE</v>
      </c>
      <c r="B81" s="13">
        <v>31</v>
      </c>
      <c r="C81" s="4">
        <v>27</v>
      </c>
      <c r="D81" s="13">
        <f t="shared" si="1"/>
        <v>29</v>
      </c>
    </row>
    <row r="82" spans="1:4" ht="12" customHeight="1" x14ac:dyDescent="0.2">
      <c r="A82" s="7" t="str">
        <f>'Pregnant Women Participating'!A82</f>
        <v>Standing Rock Sioux Tribe, ND</v>
      </c>
      <c r="B82" s="13">
        <v>72</v>
      </c>
      <c r="C82" s="4">
        <v>68</v>
      </c>
      <c r="D82" s="13">
        <f t="shared" si="1"/>
        <v>70</v>
      </c>
    </row>
    <row r="83" spans="1:4" ht="12" customHeight="1" x14ac:dyDescent="0.2">
      <c r="A83" s="7" t="str">
        <f>'Pregnant Women Participating'!A83</f>
        <v>Three Affiliated Tribes, ND</v>
      </c>
      <c r="B83" s="13">
        <v>30</v>
      </c>
      <c r="C83" s="4">
        <v>26</v>
      </c>
      <c r="D83" s="13">
        <f t="shared" si="1"/>
        <v>28</v>
      </c>
    </row>
    <row r="84" spans="1:4" ht="12" customHeight="1" x14ac:dyDescent="0.2">
      <c r="A84" s="7" t="str">
        <f>'Pregnant Women Participating'!A84</f>
        <v>Cheyenne River Sioux, SD</v>
      </c>
      <c r="B84" s="13">
        <v>96</v>
      </c>
      <c r="C84" s="4">
        <v>97</v>
      </c>
      <c r="D84" s="13">
        <f t="shared" si="1"/>
        <v>96.5</v>
      </c>
    </row>
    <row r="85" spans="1:4" ht="12" customHeight="1" x14ac:dyDescent="0.2">
      <c r="A85" s="7" t="str">
        <f>'Pregnant Women Participating'!A85</f>
        <v>Rosebud Sioux, SD</v>
      </c>
      <c r="B85" s="13">
        <v>184</v>
      </c>
      <c r="C85" s="4">
        <v>181</v>
      </c>
      <c r="D85" s="13">
        <f t="shared" si="1"/>
        <v>182.5</v>
      </c>
    </row>
    <row r="86" spans="1:4" ht="12" customHeight="1" x14ac:dyDescent="0.2">
      <c r="A86" s="7" t="str">
        <f>'Pregnant Women Participating'!A86</f>
        <v>Northern Arapahoe, WY</v>
      </c>
      <c r="B86" s="13">
        <v>50</v>
      </c>
      <c r="C86" s="4">
        <v>50</v>
      </c>
      <c r="D86" s="13">
        <f t="shared" si="1"/>
        <v>50</v>
      </c>
    </row>
    <row r="87" spans="1:4" ht="12" customHeight="1" x14ac:dyDescent="0.2">
      <c r="A87" s="7" t="str">
        <f>'Pregnant Women Participating'!A87</f>
        <v>Shoshone Tribe, WY</v>
      </c>
      <c r="B87" s="13">
        <v>33</v>
      </c>
      <c r="C87" s="4">
        <v>26</v>
      </c>
      <c r="D87" s="13">
        <f t="shared" si="1"/>
        <v>29.5</v>
      </c>
    </row>
    <row r="88" spans="1:4" s="17" customFormat="1" ht="24.75" customHeight="1" x14ac:dyDescent="0.2">
      <c r="A88" s="14" t="str">
        <f>'Pregnant Women Participating'!A88</f>
        <v>Mountain Plains</v>
      </c>
      <c r="B88" s="15">
        <v>73935</v>
      </c>
      <c r="C88" s="15">
        <v>71759</v>
      </c>
      <c r="D88" s="16">
        <f t="shared" si="1"/>
        <v>72847</v>
      </c>
    </row>
    <row r="89" spans="1:4" ht="12" customHeight="1" x14ac:dyDescent="0.2">
      <c r="A89" s="8" t="str">
        <f>'Pregnant Women Participating'!A89</f>
        <v>Alaska</v>
      </c>
      <c r="B89" s="13">
        <v>2833</v>
      </c>
      <c r="C89" s="4">
        <v>2782</v>
      </c>
      <c r="D89" s="13">
        <f t="shared" si="1"/>
        <v>2807.5</v>
      </c>
    </row>
    <row r="90" spans="1:4" ht="12" customHeight="1" x14ac:dyDescent="0.2">
      <c r="A90" s="8" t="str">
        <f>'Pregnant Women Participating'!A90</f>
        <v>American Samoa</v>
      </c>
      <c r="B90" s="13">
        <v>676</v>
      </c>
      <c r="C90" s="4">
        <v>683</v>
      </c>
      <c r="D90" s="13">
        <f t="shared" si="1"/>
        <v>679.5</v>
      </c>
    </row>
    <row r="91" spans="1:4" ht="12" customHeight="1" x14ac:dyDescent="0.2">
      <c r="A91" s="8" t="str">
        <f>'Pregnant Women Participating'!A91</f>
        <v>California</v>
      </c>
      <c r="B91" s="13">
        <v>172689</v>
      </c>
      <c r="C91" s="4">
        <v>168476</v>
      </c>
      <c r="D91" s="13">
        <f t="shared" si="1"/>
        <v>170582.5</v>
      </c>
    </row>
    <row r="92" spans="1:4" ht="12" customHeight="1" x14ac:dyDescent="0.2">
      <c r="A92" s="8" t="str">
        <f>'Pregnant Women Participating'!A92</f>
        <v>Guam</v>
      </c>
      <c r="B92" s="13">
        <v>1281</v>
      </c>
      <c r="C92" s="4">
        <v>1212</v>
      </c>
      <c r="D92" s="13">
        <f t="shared" si="1"/>
        <v>1246.5</v>
      </c>
    </row>
    <row r="93" spans="1:4" ht="12" customHeight="1" x14ac:dyDescent="0.2">
      <c r="A93" s="8" t="str">
        <f>'Pregnant Women Participating'!A93</f>
        <v>Hawaii</v>
      </c>
      <c r="B93" s="13">
        <v>4986</v>
      </c>
      <c r="C93" s="4">
        <v>4831</v>
      </c>
      <c r="D93" s="13">
        <f t="shared" si="1"/>
        <v>4908.5</v>
      </c>
    </row>
    <row r="94" spans="1:4" ht="12" customHeight="1" x14ac:dyDescent="0.2">
      <c r="A94" s="8" t="str">
        <f>'Pregnant Women Participating'!A94</f>
        <v>Idaho</v>
      </c>
      <c r="B94" s="13">
        <v>6841</v>
      </c>
      <c r="C94" s="4">
        <v>6665</v>
      </c>
      <c r="D94" s="13">
        <f t="shared" si="1"/>
        <v>6753</v>
      </c>
    </row>
    <row r="95" spans="1:4" ht="12" customHeight="1" x14ac:dyDescent="0.2">
      <c r="A95" s="8" t="str">
        <f>'Pregnant Women Participating'!A95</f>
        <v>Nevada</v>
      </c>
      <c r="B95" s="13">
        <v>13019</v>
      </c>
      <c r="C95" s="4">
        <v>12395</v>
      </c>
      <c r="D95" s="13">
        <f t="shared" si="1"/>
        <v>12707</v>
      </c>
    </row>
    <row r="96" spans="1:4" ht="12" customHeight="1" x14ac:dyDescent="0.2">
      <c r="A96" s="8" t="str">
        <f>'Pregnant Women Participating'!A96</f>
        <v>Oregon</v>
      </c>
      <c r="B96" s="13">
        <v>16390</v>
      </c>
      <c r="C96" s="4">
        <v>15993</v>
      </c>
      <c r="D96" s="13">
        <f t="shared" si="1"/>
        <v>16191.5</v>
      </c>
    </row>
    <row r="97" spans="1:4" ht="12" customHeight="1" x14ac:dyDescent="0.2">
      <c r="A97" s="8" t="str">
        <f>'Pregnant Women Participating'!A97</f>
        <v>Washington</v>
      </c>
      <c r="B97" s="13">
        <v>26760</v>
      </c>
      <c r="C97" s="4">
        <v>25933</v>
      </c>
      <c r="D97" s="13">
        <f t="shared" si="1"/>
        <v>26346.5</v>
      </c>
    </row>
    <row r="98" spans="1:4" ht="12" customHeight="1" x14ac:dyDescent="0.2">
      <c r="A98" s="8" t="str">
        <f>'Pregnant Women Participating'!A98</f>
        <v>Northern Marianas</v>
      </c>
      <c r="B98" s="13">
        <v>444</v>
      </c>
      <c r="C98" s="4">
        <v>441</v>
      </c>
      <c r="D98" s="13">
        <f t="shared" si="1"/>
        <v>442.5</v>
      </c>
    </row>
    <row r="99" spans="1:4" ht="12" customHeight="1" x14ac:dyDescent="0.2">
      <c r="A99" s="8" t="str">
        <f>'Pregnant Women Participating'!A99</f>
        <v>Inter-Tribal Council, NV</v>
      </c>
      <c r="B99" s="13">
        <v>106</v>
      </c>
      <c r="C99" s="4">
        <v>105</v>
      </c>
      <c r="D99" s="13">
        <f t="shared" si="1"/>
        <v>105.5</v>
      </c>
    </row>
    <row r="100" spans="1:4" s="17" customFormat="1" ht="24.75" customHeight="1" x14ac:dyDescent="0.2">
      <c r="A100" s="14" t="str">
        <f>'Pregnant Women Participating'!A100</f>
        <v>Western Region</v>
      </c>
      <c r="B100" s="15">
        <v>246025</v>
      </c>
      <c r="C100" s="15">
        <v>239516</v>
      </c>
      <c r="D100" s="16">
        <f t="shared" si="1"/>
        <v>242770.5</v>
      </c>
    </row>
    <row r="101" spans="1:4" s="31" customFormat="1" ht="16.5" customHeight="1" thickBot="1" x14ac:dyDescent="0.25">
      <c r="A101" s="28" t="str">
        <f>'Pregnant Women Participating'!A101</f>
        <v>TOTAL</v>
      </c>
      <c r="B101" s="29">
        <v>1479600</v>
      </c>
      <c r="C101" s="30">
        <v>1435285</v>
      </c>
      <c r="D101" s="29">
        <f t="shared" si="1"/>
        <v>1457442.5</v>
      </c>
    </row>
    <row r="102" spans="1:4" ht="12.75" customHeight="1" thickTop="1" x14ac:dyDescent="0.2">
      <c r="A102" s="9"/>
    </row>
    <row r="103" spans="1:4" x14ac:dyDescent="0.2">
      <c r="A103" s="9"/>
    </row>
    <row r="104" spans="1: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D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3" width="11.7109375" style="3" customWidth="1"/>
    <col min="4" max="4" width="13.7109375" style="3" customWidth="1"/>
    <col min="5" max="16384" width="9.140625" style="3"/>
  </cols>
  <sheetData>
    <row r="1" spans="1:4" ht="12" customHeight="1" x14ac:dyDescent="0.2">
      <c r="A1" s="10" t="s">
        <v>7</v>
      </c>
      <c r="B1" s="2"/>
      <c r="C1" s="2"/>
    </row>
    <row r="2" spans="1:4" ht="12" customHeight="1" x14ac:dyDescent="0.2">
      <c r="A2" s="10" t="str">
        <f>'Pregnant Women Participating'!A2</f>
        <v>FISCAL YEAR 2026</v>
      </c>
      <c r="B2" s="2"/>
      <c r="C2" s="2"/>
    </row>
    <row r="3" spans="1:4" ht="12" customHeight="1" x14ac:dyDescent="0.2">
      <c r="A3" s="1" t="str">
        <f>'Pregnant Women Participating'!A3</f>
        <v>Data as of February 13, 2026</v>
      </c>
      <c r="B3" s="2"/>
      <c r="C3" s="2"/>
    </row>
    <row r="4" spans="1:4" ht="12" customHeight="1" x14ac:dyDescent="0.2">
      <c r="A4" s="2"/>
      <c r="B4" s="2"/>
      <c r="C4" s="2"/>
    </row>
    <row r="5" spans="1:4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2" t="s">
        <v>12</v>
      </c>
    </row>
    <row r="6" spans="1:4" ht="12" customHeight="1" x14ac:dyDescent="0.2">
      <c r="A6" s="7" t="str">
        <f>'Pregnant Women Participating'!A6</f>
        <v>Connecticut</v>
      </c>
      <c r="B6" s="13">
        <v>30948</v>
      </c>
      <c r="C6" s="4">
        <v>30175</v>
      </c>
      <c r="D6" s="13">
        <f t="shared" ref="D6:D14" si="0">IF(SUM(B6:C6)&gt;0,AVERAGE(B6:C6)," ")</f>
        <v>30561.5</v>
      </c>
    </row>
    <row r="7" spans="1:4" ht="12" customHeight="1" x14ac:dyDescent="0.2">
      <c r="A7" s="7" t="str">
        <f>'Pregnant Women Participating'!A7</f>
        <v>Maine</v>
      </c>
      <c r="B7" s="13">
        <v>11307</v>
      </c>
      <c r="C7" s="4">
        <v>11229</v>
      </c>
      <c r="D7" s="13">
        <f t="shared" si="0"/>
        <v>11268</v>
      </c>
    </row>
    <row r="8" spans="1:4" ht="12" customHeight="1" x14ac:dyDescent="0.2">
      <c r="A8" s="7" t="str">
        <f>'Pregnant Women Participating'!A8</f>
        <v>Massachusetts</v>
      </c>
      <c r="B8" s="13">
        <v>71484</v>
      </c>
      <c r="C8" s="4">
        <v>70696</v>
      </c>
      <c r="D8" s="13">
        <f t="shared" si="0"/>
        <v>71090</v>
      </c>
    </row>
    <row r="9" spans="1:4" ht="12" customHeight="1" x14ac:dyDescent="0.2">
      <c r="A9" s="7" t="str">
        <f>'Pregnant Women Participating'!A9</f>
        <v>New Hampshire</v>
      </c>
      <c r="B9" s="13">
        <v>7602</v>
      </c>
      <c r="C9" s="4">
        <v>7493</v>
      </c>
      <c r="D9" s="13">
        <f t="shared" si="0"/>
        <v>7547.5</v>
      </c>
    </row>
    <row r="10" spans="1:4" ht="12" customHeight="1" x14ac:dyDescent="0.2">
      <c r="A10" s="7" t="str">
        <f>'Pregnant Women Participating'!A10</f>
        <v>New York</v>
      </c>
      <c r="B10" s="13">
        <v>275851</v>
      </c>
      <c r="C10" s="4">
        <v>275074</v>
      </c>
      <c r="D10" s="13">
        <f t="shared" si="0"/>
        <v>275462.5</v>
      </c>
    </row>
    <row r="11" spans="1:4" ht="12" customHeight="1" x14ac:dyDescent="0.2">
      <c r="A11" s="7" t="str">
        <f>'Pregnant Women Participating'!A11</f>
        <v>Rhode Island</v>
      </c>
      <c r="B11" s="13">
        <v>10353</v>
      </c>
      <c r="C11" s="4">
        <v>10097</v>
      </c>
      <c r="D11" s="13">
        <f t="shared" si="0"/>
        <v>10225</v>
      </c>
    </row>
    <row r="12" spans="1:4" ht="12" customHeight="1" x14ac:dyDescent="0.2">
      <c r="A12" s="7" t="str">
        <f>'Pregnant Women Participating'!A12</f>
        <v>Vermont</v>
      </c>
      <c r="B12" s="13">
        <v>6527</v>
      </c>
      <c r="C12" s="4">
        <v>6445</v>
      </c>
      <c r="D12" s="13">
        <f t="shared" si="0"/>
        <v>6486</v>
      </c>
    </row>
    <row r="13" spans="1:4" ht="12" customHeight="1" x14ac:dyDescent="0.2">
      <c r="A13" s="7" t="str">
        <f>'Pregnant Women Participating'!A13</f>
        <v>Virgin Islands</v>
      </c>
      <c r="B13" s="13">
        <v>1273</v>
      </c>
      <c r="C13" s="4">
        <v>1250</v>
      </c>
      <c r="D13" s="13">
        <f t="shared" si="0"/>
        <v>1261.5</v>
      </c>
    </row>
    <row r="14" spans="1:4" ht="12" customHeight="1" x14ac:dyDescent="0.2">
      <c r="A14" s="7" t="str">
        <f>'Pregnant Women Participating'!A14</f>
        <v>Pleasant Point, ME</v>
      </c>
      <c r="B14" s="13">
        <v>20</v>
      </c>
      <c r="C14" s="4">
        <v>20</v>
      </c>
      <c r="D14" s="13">
        <f t="shared" si="0"/>
        <v>20</v>
      </c>
    </row>
    <row r="15" spans="1:4" s="17" customFormat="1" ht="24.75" customHeight="1" x14ac:dyDescent="0.2">
      <c r="A15" s="14" t="str">
        <f>'Pregnant Women Participating'!A15</f>
        <v>Northeast Region</v>
      </c>
      <c r="B15" s="16">
        <v>415365</v>
      </c>
      <c r="C15" s="15">
        <v>412479</v>
      </c>
      <c r="D15" s="16">
        <f t="shared" ref="D15:D101" si="1">IF(SUM(B15:C15)&gt;0,AVERAGE(B15:C15)," ")</f>
        <v>413922</v>
      </c>
    </row>
    <row r="16" spans="1:4" ht="12" customHeight="1" x14ac:dyDescent="0.2">
      <c r="A16" s="7" t="str">
        <f>'Pregnant Women Participating'!A16</f>
        <v>Delaware</v>
      </c>
      <c r="B16" s="4">
        <v>14149</v>
      </c>
      <c r="C16" s="4">
        <v>14074</v>
      </c>
      <c r="D16" s="13">
        <f t="shared" si="1"/>
        <v>14111.5</v>
      </c>
    </row>
    <row r="17" spans="1:4" ht="12" customHeight="1" x14ac:dyDescent="0.2">
      <c r="A17" s="7" t="str">
        <f>'Pregnant Women Participating'!A17</f>
        <v>District of Columbia</v>
      </c>
      <c r="B17" s="4">
        <v>6495</v>
      </c>
      <c r="C17" s="4">
        <v>6483</v>
      </c>
      <c r="D17" s="13">
        <f t="shared" si="1"/>
        <v>6489</v>
      </c>
    </row>
    <row r="18" spans="1:4" ht="12" customHeight="1" x14ac:dyDescent="0.2">
      <c r="A18" s="7" t="str">
        <f>'Pregnant Women Participating'!A18</f>
        <v>Maryland</v>
      </c>
      <c r="B18" s="4">
        <v>67198</v>
      </c>
      <c r="C18" s="4">
        <v>66498</v>
      </c>
      <c r="D18" s="13">
        <f t="shared" si="1"/>
        <v>66848</v>
      </c>
    </row>
    <row r="19" spans="1:4" ht="12" customHeight="1" x14ac:dyDescent="0.2">
      <c r="A19" s="7" t="str">
        <f>'Pregnant Women Participating'!A19</f>
        <v>New Jersey</v>
      </c>
      <c r="B19" s="4">
        <v>95471</v>
      </c>
      <c r="C19" s="4">
        <v>95198</v>
      </c>
      <c r="D19" s="13">
        <f t="shared" si="1"/>
        <v>95334.5</v>
      </c>
    </row>
    <row r="20" spans="1:4" ht="12" customHeight="1" x14ac:dyDescent="0.2">
      <c r="A20" s="7" t="str">
        <f>'Pregnant Women Participating'!A20</f>
        <v>Pennsylvania</v>
      </c>
      <c r="B20" s="4">
        <v>105199</v>
      </c>
      <c r="C20" s="4">
        <v>103459</v>
      </c>
      <c r="D20" s="13">
        <f t="shared" si="1"/>
        <v>104329</v>
      </c>
    </row>
    <row r="21" spans="1:4" ht="12" customHeight="1" x14ac:dyDescent="0.2">
      <c r="A21" s="7" t="str">
        <f>'Pregnant Women Participating'!A21</f>
        <v>Puerto Rico</v>
      </c>
      <c r="B21" s="4">
        <v>55580</v>
      </c>
      <c r="C21" s="4">
        <v>55246</v>
      </c>
      <c r="D21" s="13">
        <f t="shared" si="1"/>
        <v>55413</v>
      </c>
    </row>
    <row r="22" spans="1:4" ht="12" customHeight="1" x14ac:dyDescent="0.2">
      <c r="A22" s="7" t="str">
        <f>'Pregnant Women Participating'!A22</f>
        <v>Virginia</v>
      </c>
      <c r="B22" s="4">
        <v>56242</v>
      </c>
      <c r="C22" s="4">
        <v>55259</v>
      </c>
      <c r="D22" s="13">
        <f t="shared" si="1"/>
        <v>55750.5</v>
      </c>
    </row>
    <row r="23" spans="1:4" ht="12" customHeight="1" x14ac:dyDescent="0.2">
      <c r="A23" s="7" t="str">
        <f>'Pregnant Women Participating'!A23</f>
        <v>West Virginia</v>
      </c>
      <c r="B23" s="4">
        <v>20075</v>
      </c>
      <c r="C23" s="4">
        <v>19912</v>
      </c>
      <c r="D23" s="13">
        <f t="shared" si="1"/>
        <v>19993.5</v>
      </c>
    </row>
    <row r="24" spans="1:4" s="17" customFormat="1" ht="24.75" customHeight="1" x14ac:dyDescent="0.2">
      <c r="A24" s="14" t="str">
        <f>'Pregnant Women Participating'!A24</f>
        <v>Mid-Atlantic Region</v>
      </c>
      <c r="B24" s="15">
        <v>420409</v>
      </c>
      <c r="C24" s="15">
        <v>416129</v>
      </c>
      <c r="D24" s="16">
        <f t="shared" si="1"/>
        <v>418269</v>
      </c>
    </row>
    <row r="25" spans="1:4" ht="12" customHeight="1" x14ac:dyDescent="0.2">
      <c r="A25" s="7" t="str">
        <f>'Pregnant Women Participating'!A25</f>
        <v>Alabama</v>
      </c>
      <c r="B25" s="4">
        <v>57396</v>
      </c>
      <c r="C25" s="4">
        <v>53883</v>
      </c>
      <c r="D25" s="13">
        <f t="shared" si="1"/>
        <v>55639.5</v>
      </c>
    </row>
    <row r="26" spans="1:4" ht="12" customHeight="1" x14ac:dyDescent="0.2">
      <c r="A26" s="7" t="str">
        <f>'Pregnant Women Participating'!A26</f>
        <v>Florida</v>
      </c>
      <c r="B26" s="4">
        <v>239634</v>
      </c>
      <c r="C26" s="4">
        <v>222778</v>
      </c>
      <c r="D26" s="13">
        <f t="shared" si="1"/>
        <v>231206</v>
      </c>
    </row>
    <row r="27" spans="1:4" ht="12" customHeight="1" x14ac:dyDescent="0.2">
      <c r="A27" s="7" t="str">
        <f>'Pregnant Women Participating'!A27</f>
        <v>Georgia</v>
      </c>
      <c r="B27" s="4">
        <v>133216</v>
      </c>
      <c r="C27" s="4">
        <v>133942</v>
      </c>
      <c r="D27" s="13">
        <f t="shared" si="1"/>
        <v>133579</v>
      </c>
    </row>
    <row r="28" spans="1:4" ht="12" customHeight="1" x14ac:dyDescent="0.2">
      <c r="A28" s="7" t="str">
        <f>'Pregnant Women Participating'!A28</f>
        <v>Kentucky</v>
      </c>
      <c r="B28" s="4">
        <v>59968</v>
      </c>
      <c r="C28" s="4">
        <v>59419</v>
      </c>
      <c r="D28" s="13">
        <f t="shared" si="1"/>
        <v>59693.5</v>
      </c>
    </row>
    <row r="29" spans="1:4" ht="12" customHeight="1" x14ac:dyDescent="0.2">
      <c r="A29" s="7" t="str">
        <f>'Pregnant Women Participating'!A29</f>
        <v>Mississippi</v>
      </c>
      <c r="B29" s="4">
        <v>27716</v>
      </c>
      <c r="C29" s="4">
        <v>27288</v>
      </c>
      <c r="D29" s="13">
        <f t="shared" si="1"/>
        <v>27502</v>
      </c>
    </row>
    <row r="30" spans="1:4" ht="12" customHeight="1" x14ac:dyDescent="0.2">
      <c r="A30" s="7" t="str">
        <f>'Pregnant Women Participating'!A30</f>
        <v>North Carolina</v>
      </c>
      <c r="B30" s="4">
        <v>149157</v>
      </c>
      <c r="C30" s="4">
        <v>147337</v>
      </c>
      <c r="D30" s="13">
        <f t="shared" si="1"/>
        <v>148247</v>
      </c>
    </row>
    <row r="31" spans="1:4" ht="12" customHeight="1" x14ac:dyDescent="0.2">
      <c r="A31" s="7" t="str">
        <f>'Pregnant Women Participating'!A31</f>
        <v>South Carolina</v>
      </c>
      <c r="B31" s="4">
        <v>54226</v>
      </c>
      <c r="C31" s="4">
        <v>53774</v>
      </c>
      <c r="D31" s="13">
        <f t="shared" si="1"/>
        <v>54000</v>
      </c>
    </row>
    <row r="32" spans="1:4" ht="12" customHeight="1" x14ac:dyDescent="0.2">
      <c r="A32" s="7" t="str">
        <f>'Pregnant Women Participating'!A32</f>
        <v>Tennessee</v>
      </c>
      <c r="B32" s="4">
        <v>87630</v>
      </c>
      <c r="C32" s="4">
        <v>85628</v>
      </c>
      <c r="D32" s="13">
        <f t="shared" si="1"/>
        <v>86629</v>
      </c>
    </row>
    <row r="33" spans="1:4" ht="12" customHeight="1" x14ac:dyDescent="0.2">
      <c r="A33" s="7" t="str">
        <f>'Pregnant Women Participating'!A33</f>
        <v>Choctaw Indians, MS</v>
      </c>
      <c r="B33" s="4">
        <v>379</v>
      </c>
      <c r="C33" s="4">
        <v>366</v>
      </c>
      <c r="D33" s="13">
        <f t="shared" si="1"/>
        <v>372.5</v>
      </c>
    </row>
    <row r="34" spans="1:4" ht="12" customHeight="1" x14ac:dyDescent="0.2">
      <c r="A34" s="7" t="str">
        <f>'Pregnant Women Participating'!A34</f>
        <v>Eastern Cherokee, NC</v>
      </c>
      <c r="B34" s="4">
        <v>247</v>
      </c>
      <c r="C34" s="4">
        <v>250</v>
      </c>
      <c r="D34" s="13">
        <f t="shared" si="1"/>
        <v>248.5</v>
      </c>
    </row>
    <row r="35" spans="1:4" s="17" customFormat="1" ht="24.75" customHeight="1" x14ac:dyDescent="0.2">
      <c r="A35" s="14" t="str">
        <f>'Pregnant Women Participating'!A35</f>
        <v>Southeast Region</v>
      </c>
      <c r="B35" s="15">
        <v>809569</v>
      </c>
      <c r="C35" s="15">
        <v>784665</v>
      </c>
      <c r="D35" s="16">
        <f t="shared" si="1"/>
        <v>797117</v>
      </c>
    </row>
    <row r="36" spans="1:4" ht="12" customHeight="1" x14ac:dyDescent="0.2">
      <c r="A36" s="7" t="str">
        <f>'Pregnant Women Participating'!A36</f>
        <v>Illinois</v>
      </c>
      <c r="B36" s="4">
        <v>92416</v>
      </c>
      <c r="C36" s="4">
        <v>91149</v>
      </c>
      <c r="D36" s="13">
        <f t="shared" si="1"/>
        <v>91782.5</v>
      </c>
    </row>
    <row r="37" spans="1:4" ht="12" customHeight="1" x14ac:dyDescent="0.2">
      <c r="A37" s="7" t="str">
        <f>'Pregnant Women Participating'!A37</f>
        <v>Indiana</v>
      </c>
      <c r="B37" s="4">
        <v>87666</v>
      </c>
      <c r="C37" s="4">
        <v>86444</v>
      </c>
      <c r="D37" s="13">
        <f t="shared" si="1"/>
        <v>87055</v>
      </c>
    </row>
    <row r="38" spans="1:4" ht="12" customHeight="1" x14ac:dyDescent="0.2">
      <c r="A38" s="7" t="str">
        <f>'Pregnant Women Participating'!A38</f>
        <v>Iowa</v>
      </c>
      <c r="B38" s="4">
        <v>35901</v>
      </c>
      <c r="C38" s="4">
        <v>35882</v>
      </c>
      <c r="D38" s="13">
        <f t="shared" si="1"/>
        <v>35891.5</v>
      </c>
    </row>
    <row r="39" spans="1:4" ht="12" customHeight="1" x14ac:dyDescent="0.2">
      <c r="A39" s="7" t="str">
        <f>'Pregnant Women Participating'!A39</f>
        <v>Michigan</v>
      </c>
      <c r="B39" s="4">
        <v>105907</v>
      </c>
      <c r="C39" s="4">
        <v>104810</v>
      </c>
      <c r="D39" s="13">
        <f t="shared" si="1"/>
        <v>105358.5</v>
      </c>
    </row>
    <row r="40" spans="1:4" ht="12" customHeight="1" x14ac:dyDescent="0.2">
      <c r="A40" s="7" t="str">
        <f>'Pregnant Women Participating'!A40</f>
        <v>Minnesota</v>
      </c>
      <c r="B40" s="4">
        <v>60623</v>
      </c>
      <c r="C40" s="4">
        <v>59943</v>
      </c>
      <c r="D40" s="13">
        <f t="shared" si="1"/>
        <v>60283</v>
      </c>
    </row>
    <row r="41" spans="1:4" ht="12" customHeight="1" x14ac:dyDescent="0.2">
      <c r="A41" s="7" t="str">
        <f>'Pregnant Women Participating'!A41</f>
        <v>Ohio</v>
      </c>
      <c r="B41" s="4">
        <v>98111</v>
      </c>
      <c r="C41" s="4">
        <v>96588</v>
      </c>
      <c r="D41" s="13">
        <f t="shared" si="1"/>
        <v>97349.5</v>
      </c>
    </row>
    <row r="42" spans="1:4" ht="12" customHeight="1" x14ac:dyDescent="0.2">
      <c r="A42" s="7" t="str">
        <f>'Pregnant Women Participating'!A42</f>
        <v>Wisconsin</v>
      </c>
      <c r="B42" s="4">
        <v>55751</v>
      </c>
      <c r="C42" s="4">
        <v>55247</v>
      </c>
      <c r="D42" s="13">
        <f t="shared" si="1"/>
        <v>55499</v>
      </c>
    </row>
    <row r="43" spans="1:4" s="17" customFormat="1" ht="24.75" customHeight="1" x14ac:dyDescent="0.2">
      <c r="A43" s="14" t="str">
        <f>'Pregnant Women Participating'!A43</f>
        <v>Midwest Region</v>
      </c>
      <c r="B43" s="15">
        <v>536375</v>
      </c>
      <c r="C43" s="15">
        <v>530063</v>
      </c>
      <c r="D43" s="16">
        <f t="shared" si="1"/>
        <v>533219</v>
      </c>
    </row>
    <row r="44" spans="1:4" ht="12" customHeight="1" x14ac:dyDescent="0.2">
      <c r="A44" s="7" t="str">
        <f>'Pregnant Women Participating'!A44</f>
        <v>Arizona</v>
      </c>
      <c r="B44" s="4">
        <v>85567</v>
      </c>
      <c r="C44" s="4">
        <v>84966</v>
      </c>
      <c r="D44" s="13">
        <f t="shared" si="1"/>
        <v>85266.5</v>
      </c>
    </row>
    <row r="45" spans="1:4" ht="12" customHeight="1" x14ac:dyDescent="0.2">
      <c r="A45" s="7" t="str">
        <f>'Pregnant Women Participating'!A45</f>
        <v>Arkansas</v>
      </c>
      <c r="B45" s="4">
        <v>33986</v>
      </c>
      <c r="C45" s="4">
        <v>31250</v>
      </c>
      <c r="D45" s="13">
        <f t="shared" si="1"/>
        <v>32618</v>
      </c>
    </row>
    <row r="46" spans="1:4" ht="12" customHeight="1" x14ac:dyDescent="0.2">
      <c r="A46" s="7" t="str">
        <f>'Pregnant Women Participating'!A46</f>
        <v>Louisiana</v>
      </c>
      <c r="B46" s="4">
        <v>51441</v>
      </c>
      <c r="C46" s="4">
        <v>50485</v>
      </c>
      <c r="D46" s="13">
        <f t="shared" si="1"/>
        <v>50963</v>
      </c>
    </row>
    <row r="47" spans="1:4" ht="12" customHeight="1" x14ac:dyDescent="0.2">
      <c r="A47" s="7" t="str">
        <f>'Pregnant Women Participating'!A47</f>
        <v>New Mexico</v>
      </c>
      <c r="B47" s="4">
        <v>23872</v>
      </c>
      <c r="C47" s="4">
        <v>22340</v>
      </c>
      <c r="D47" s="13">
        <f t="shared" si="1"/>
        <v>23106</v>
      </c>
    </row>
    <row r="48" spans="1:4" ht="12" customHeight="1" x14ac:dyDescent="0.2">
      <c r="A48" s="7" t="str">
        <f>'Pregnant Women Participating'!A48</f>
        <v>Oklahoma</v>
      </c>
      <c r="B48" s="4">
        <v>39230</v>
      </c>
      <c r="C48" s="4">
        <v>37870</v>
      </c>
      <c r="D48" s="13">
        <f t="shared" si="1"/>
        <v>38550</v>
      </c>
    </row>
    <row r="49" spans="1:4" ht="12" customHeight="1" x14ac:dyDescent="0.2">
      <c r="A49" s="7" t="str">
        <f>'Pregnant Women Participating'!A49</f>
        <v>Texas</v>
      </c>
      <c r="B49" s="4">
        <v>415840</v>
      </c>
      <c r="C49" s="4">
        <v>411432</v>
      </c>
      <c r="D49" s="13">
        <f t="shared" si="1"/>
        <v>413636</v>
      </c>
    </row>
    <row r="50" spans="1:4" ht="12" customHeight="1" x14ac:dyDescent="0.2">
      <c r="A50" s="7" t="str">
        <f>'Pregnant Women Participating'!A50</f>
        <v>Utah</v>
      </c>
      <c r="B50" s="4">
        <v>26824</v>
      </c>
      <c r="C50" s="4">
        <v>26464</v>
      </c>
      <c r="D50" s="13">
        <f t="shared" si="1"/>
        <v>26644</v>
      </c>
    </row>
    <row r="51" spans="1:4" ht="12" customHeight="1" x14ac:dyDescent="0.2">
      <c r="A51" s="7" t="str">
        <f>'Pregnant Women Participating'!A51</f>
        <v>Inter-Tribal Council, AZ</v>
      </c>
      <c r="B51" s="4">
        <v>4241</v>
      </c>
      <c r="C51" s="4">
        <v>4053</v>
      </c>
      <c r="D51" s="13">
        <f t="shared" si="1"/>
        <v>4147</v>
      </c>
    </row>
    <row r="52" spans="1:4" ht="12" customHeight="1" x14ac:dyDescent="0.2">
      <c r="A52" s="7" t="str">
        <f>'Pregnant Women Participating'!A52</f>
        <v>Navajo Nation, AZ</v>
      </c>
      <c r="B52" s="4">
        <v>2395</v>
      </c>
      <c r="C52" s="4">
        <v>2326</v>
      </c>
      <c r="D52" s="13">
        <f t="shared" si="1"/>
        <v>2360.5</v>
      </c>
    </row>
    <row r="53" spans="1:4" ht="12" customHeight="1" x14ac:dyDescent="0.2">
      <c r="A53" s="7" t="str">
        <f>'Pregnant Women Participating'!A53</f>
        <v>Acoma, Canoncito &amp; Laguna, NM</v>
      </c>
      <c r="B53" s="4">
        <v>161</v>
      </c>
      <c r="C53" s="4">
        <v>189</v>
      </c>
      <c r="D53" s="13">
        <f t="shared" si="1"/>
        <v>175</v>
      </c>
    </row>
    <row r="54" spans="1:4" ht="12" customHeight="1" x14ac:dyDescent="0.2">
      <c r="A54" s="7" t="str">
        <f>'Pregnant Women Participating'!A54</f>
        <v>Eight Northern Pueblos, NM</v>
      </c>
      <c r="B54" s="4">
        <v>157</v>
      </c>
      <c r="C54" s="4">
        <v>161</v>
      </c>
      <c r="D54" s="13">
        <f t="shared" si="1"/>
        <v>159</v>
      </c>
    </row>
    <row r="55" spans="1:4" ht="12" customHeight="1" x14ac:dyDescent="0.2">
      <c r="A55" s="7" t="str">
        <f>'Pregnant Women Participating'!A55</f>
        <v>Five Sandoval Pueblos, NM</v>
      </c>
      <c r="B55" s="4">
        <v>90</v>
      </c>
      <c r="C55" s="4">
        <v>91</v>
      </c>
      <c r="D55" s="13">
        <f t="shared" si="1"/>
        <v>90.5</v>
      </c>
    </row>
    <row r="56" spans="1:4" ht="12" customHeight="1" x14ac:dyDescent="0.2">
      <c r="A56" s="7" t="str">
        <f>'Pregnant Women Participating'!A56</f>
        <v>Isleta Pueblo, NM</v>
      </c>
      <c r="B56" s="4">
        <v>561</v>
      </c>
      <c r="C56" s="4">
        <v>527</v>
      </c>
      <c r="D56" s="13">
        <f t="shared" si="1"/>
        <v>544</v>
      </c>
    </row>
    <row r="57" spans="1:4" ht="12" customHeight="1" x14ac:dyDescent="0.2">
      <c r="A57" s="7" t="str">
        <f>'Pregnant Women Participating'!A57</f>
        <v>San Felipe Pueblo, NM</v>
      </c>
      <c r="B57" s="4">
        <v>110</v>
      </c>
      <c r="C57" s="4">
        <v>114</v>
      </c>
      <c r="D57" s="13">
        <f t="shared" si="1"/>
        <v>112</v>
      </c>
    </row>
    <row r="58" spans="1:4" ht="12" customHeight="1" x14ac:dyDescent="0.2">
      <c r="A58" s="7" t="str">
        <f>'Pregnant Women Participating'!A58</f>
        <v>Santo Domingo Tribe, NM</v>
      </c>
      <c r="B58" s="4">
        <v>87</v>
      </c>
      <c r="C58" s="4">
        <v>87</v>
      </c>
      <c r="D58" s="13">
        <f t="shared" si="1"/>
        <v>87</v>
      </c>
    </row>
    <row r="59" spans="1:4" ht="12" customHeight="1" x14ac:dyDescent="0.2">
      <c r="A59" s="7" t="str">
        <f>'Pregnant Women Participating'!A59</f>
        <v>Zuni Pueblo, NM</v>
      </c>
      <c r="B59" s="4">
        <v>267</v>
      </c>
      <c r="C59" s="4">
        <v>277</v>
      </c>
      <c r="D59" s="13">
        <f t="shared" si="1"/>
        <v>272</v>
      </c>
    </row>
    <row r="60" spans="1:4" ht="12" customHeight="1" x14ac:dyDescent="0.2">
      <c r="A60" s="7" t="str">
        <f>'Pregnant Women Participating'!A60</f>
        <v>Cherokee Nation, OK</v>
      </c>
      <c r="B60" s="4">
        <v>3189</v>
      </c>
      <c r="C60" s="4">
        <v>3184</v>
      </c>
      <c r="D60" s="13">
        <f t="shared" si="1"/>
        <v>3186.5</v>
      </c>
    </row>
    <row r="61" spans="1:4" ht="12" customHeight="1" x14ac:dyDescent="0.2">
      <c r="A61" s="7" t="str">
        <f>'Pregnant Women Participating'!A61</f>
        <v>Chickasaw Nation, OK</v>
      </c>
      <c r="B61" s="4">
        <v>2147</v>
      </c>
      <c r="C61" s="4">
        <v>2089</v>
      </c>
      <c r="D61" s="13">
        <f t="shared" si="1"/>
        <v>2118</v>
      </c>
    </row>
    <row r="62" spans="1:4" ht="12" customHeight="1" x14ac:dyDescent="0.2">
      <c r="A62" s="7" t="str">
        <f>'Pregnant Women Participating'!A62</f>
        <v>Choctaw Nation, OK</v>
      </c>
      <c r="B62" s="4">
        <v>3026</v>
      </c>
      <c r="C62" s="4">
        <v>2966</v>
      </c>
      <c r="D62" s="13">
        <f t="shared" si="1"/>
        <v>2996</v>
      </c>
    </row>
    <row r="63" spans="1:4" ht="12" customHeight="1" x14ac:dyDescent="0.2">
      <c r="A63" s="7" t="str">
        <f>'Pregnant Women Participating'!A63</f>
        <v>Citizen Potawatomi Nation, OK</v>
      </c>
      <c r="B63" s="4">
        <v>703</v>
      </c>
      <c r="C63" s="4">
        <v>708</v>
      </c>
      <c r="D63" s="13">
        <f t="shared" si="1"/>
        <v>705.5</v>
      </c>
    </row>
    <row r="64" spans="1:4" ht="12" customHeight="1" x14ac:dyDescent="0.2">
      <c r="A64" s="7" t="str">
        <f>'Pregnant Women Participating'!A64</f>
        <v>Inter-Tribal Council, OK</v>
      </c>
      <c r="B64" s="4">
        <v>353</v>
      </c>
      <c r="C64" s="4">
        <v>351</v>
      </c>
      <c r="D64" s="13">
        <f t="shared" si="1"/>
        <v>352</v>
      </c>
    </row>
    <row r="65" spans="1:4" ht="12" customHeight="1" x14ac:dyDescent="0.2">
      <c r="A65" s="7" t="str">
        <f>'Pregnant Women Participating'!A65</f>
        <v>Muscogee Creek Nation, OK</v>
      </c>
      <c r="B65" s="4">
        <v>1265</v>
      </c>
      <c r="C65" s="4">
        <v>1221</v>
      </c>
      <c r="D65" s="13">
        <f t="shared" si="1"/>
        <v>1243</v>
      </c>
    </row>
    <row r="66" spans="1:4" ht="12" customHeight="1" x14ac:dyDescent="0.2">
      <c r="A66" s="7" t="str">
        <f>'Pregnant Women Participating'!A66</f>
        <v>Osage Tribal Council, OK</v>
      </c>
      <c r="B66" s="4">
        <v>1696</v>
      </c>
      <c r="C66" s="4">
        <v>1668</v>
      </c>
      <c r="D66" s="13">
        <f t="shared" si="1"/>
        <v>1682</v>
      </c>
    </row>
    <row r="67" spans="1:4" ht="12" customHeight="1" x14ac:dyDescent="0.2">
      <c r="A67" s="7" t="str">
        <f>'Pregnant Women Participating'!A67</f>
        <v>Otoe-Missouria Tribe, OK</v>
      </c>
      <c r="B67" s="4">
        <v>220</v>
      </c>
      <c r="C67" s="4">
        <v>214</v>
      </c>
      <c r="D67" s="13">
        <f t="shared" si="1"/>
        <v>217</v>
      </c>
    </row>
    <row r="68" spans="1:4" ht="12" customHeight="1" x14ac:dyDescent="0.2">
      <c r="A68" s="7" t="str">
        <f>'Pregnant Women Participating'!A68</f>
        <v>Wichita, Caddo &amp; Delaware (WCD), OK</v>
      </c>
      <c r="B68" s="4">
        <v>2299</v>
      </c>
      <c r="C68" s="4">
        <v>2257</v>
      </c>
      <c r="D68" s="13">
        <f t="shared" si="1"/>
        <v>2278</v>
      </c>
    </row>
    <row r="69" spans="1:4" s="17" customFormat="1" ht="24.75" customHeight="1" x14ac:dyDescent="0.2">
      <c r="A69" s="14" t="str">
        <f>'Pregnant Women Participating'!A69</f>
        <v>Southwest Region</v>
      </c>
      <c r="B69" s="15">
        <v>699727</v>
      </c>
      <c r="C69" s="15">
        <v>687290</v>
      </c>
      <c r="D69" s="16">
        <f t="shared" si="1"/>
        <v>693508.5</v>
      </c>
    </row>
    <row r="70" spans="1:4" ht="12" customHeight="1" x14ac:dyDescent="0.2">
      <c r="A70" s="7" t="str">
        <f>'Pregnant Women Participating'!A70</f>
        <v>Colorado</v>
      </c>
      <c r="B70" s="13">
        <v>55921</v>
      </c>
      <c r="C70" s="4">
        <v>55764</v>
      </c>
      <c r="D70" s="13">
        <f t="shared" si="1"/>
        <v>55842.5</v>
      </c>
    </row>
    <row r="71" spans="1:4" ht="12" customHeight="1" x14ac:dyDescent="0.2">
      <c r="A71" s="7" t="str">
        <f>'Pregnant Women Participating'!A71</f>
        <v>Kansas</v>
      </c>
      <c r="B71" s="13">
        <v>27868</v>
      </c>
      <c r="C71" s="4">
        <v>27058</v>
      </c>
      <c r="D71" s="13">
        <f t="shared" si="1"/>
        <v>27463</v>
      </c>
    </row>
    <row r="72" spans="1:4" ht="12" customHeight="1" x14ac:dyDescent="0.2">
      <c r="A72" s="7" t="str">
        <f>'Pregnant Women Participating'!A72</f>
        <v>Missouri</v>
      </c>
      <c r="B72" s="13">
        <v>50502</v>
      </c>
      <c r="C72" s="4">
        <v>49874</v>
      </c>
      <c r="D72" s="13">
        <f t="shared" si="1"/>
        <v>50188</v>
      </c>
    </row>
    <row r="73" spans="1:4" ht="12" customHeight="1" x14ac:dyDescent="0.2">
      <c r="A73" s="7" t="str">
        <f>'Pregnant Women Participating'!A73</f>
        <v>Montana</v>
      </c>
      <c r="B73" s="13">
        <v>7713</v>
      </c>
      <c r="C73" s="4">
        <v>7500</v>
      </c>
      <c r="D73" s="13">
        <f t="shared" si="1"/>
        <v>7606.5</v>
      </c>
    </row>
    <row r="74" spans="1:4" ht="12" customHeight="1" x14ac:dyDescent="0.2">
      <c r="A74" s="7" t="str">
        <f>'Pregnant Women Participating'!A74</f>
        <v>Nebraska</v>
      </c>
      <c r="B74" s="13">
        <v>21630</v>
      </c>
      <c r="C74" s="4">
        <v>21543</v>
      </c>
      <c r="D74" s="13">
        <f t="shared" si="1"/>
        <v>21586.5</v>
      </c>
    </row>
    <row r="75" spans="1:4" ht="12" customHeight="1" x14ac:dyDescent="0.2">
      <c r="A75" s="7" t="str">
        <f>'Pregnant Women Participating'!A75</f>
        <v>North Dakota</v>
      </c>
      <c r="B75" s="13">
        <v>6049</v>
      </c>
      <c r="C75" s="4">
        <v>6004</v>
      </c>
      <c r="D75" s="13">
        <f t="shared" si="1"/>
        <v>6026.5</v>
      </c>
    </row>
    <row r="76" spans="1:4" ht="12" customHeight="1" x14ac:dyDescent="0.2">
      <c r="A76" s="7" t="str">
        <f>'Pregnant Women Participating'!A76</f>
        <v>South Dakota</v>
      </c>
      <c r="B76" s="13">
        <v>7824</v>
      </c>
      <c r="C76" s="4">
        <v>7730</v>
      </c>
      <c r="D76" s="13">
        <f t="shared" si="1"/>
        <v>7777</v>
      </c>
    </row>
    <row r="77" spans="1:4" ht="12" customHeight="1" x14ac:dyDescent="0.2">
      <c r="A77" s="7" t="str">
        <f>'Pregnant Women Participating'!A77</f>
        <v>Wyoming</v>
      </c>
      <c r="B77" s="13">
        <v>4414</v>
      </c>
      <c r="C77" s="4">
        <v>4379</v>
      </c>
      <c r="D77" s="13">
        <f t="shared" si="1"/>
        <v>4396.5</v>
      </c>
    </row>
    <row r="78" spans="1:4" ht="12" customHeight="1" x14ac:dyDescent="0.2">
      <c r="A78" s="7" t="str">
        <f>'Pregnant Women Participating'!A78</f>
        <v>Ute Mountain Ute Tribe, CO</v>
      </c>
      <c r="B78" s="13">
        <v>93</v>
      </c>
      <c r="C78" s="4">
        <v>94</v>
      </c>
      <c r="D78" s="13">
        <f t="shared" si="1"/>
        <v>93.5</v>
      </c>
    </row>
    <row r="79" spans="1:4" ht="12" customHeight="1" x14ac:dyDescent="0.2">
      <c r="A79" s="7" t="str">
        <f>'Pregnant Women Participating'!A79</f>
        <v>Omaha Sioux, NE</v>
      </c>
      <c r="B79" s="13">
        <v>104</v>
      </c>
      <c r="C79" s="4">
        <v>100</v>
      </c>
      <c r="D79" s="13">
        <f t="shared" si="1"/>
        <v>102</v>
      </c>
    </row>
    <row r="80" spans="1:4" ht="12" customHeight="1" x14ac:dyDescent="0.2">
      <c r="A80" s="7" t="str">
        <f>'Pregnant Women Participating'!A80</f>
        <v>Santee Sioux, NE</v>
      </c>
      <c r="B80" s="13">
        <v>31</v>
      </c>
      <c r="C80" s="4">
        <v>31</v>
      </c>
      <c r="D80" s="13">
        <f t="shared" si="1"/>
        <v>31</v>
      </c>
    </row>
    <row r="81" spans="1:4" ht="12" customHeight="1" x14ac:dyDescent="0.2">
      <c r="A81" s="7" t="str">
        <f>'Pregnant Women Participating'!A81</f>
        <v>Winnebago Tribe, NE</v>
      </c>
      <c r="B81" s="13">
        <v>73</v>
      </c>
      <c r="C81" s="4">
        <v>64</v>
      </c>
      <c r="D81" s="13">
        <f t="shared" si="1"/>
        <v>68.5</v>
      </c>
    </row>
    <row r="82" spans="1:4" ht="12" customHeight="1" x14ac:dyDescent="0.2">
      <c r="A82" s="7" t="str">
        <f>'Pregnant Women Participating'!A82</f>
        <v>Standing Rock Sioux Tribe, ND</v>
      </c>
      <c r="B82" s="13">
        <v>138</v>
      </c>
      <c r="C82" s="4">
        <v>128</v>
      </c>
      <c r="D82" s="13">
        <f t="shared" si="1"/>
        <v>133</v>
      </c>
    </row>
    <row r="83" spans="1:4" ht="12" customHeight="1" x14ac:dyDescent="0.2">
      <c r="A83" s="7" t="str">
        <f>'Pregnant Women Participating'!A83</f>
        <v>Three Affiliated Tribes, ND</v>
      </c>
      <c r="B83" s="13">
        <v>39</v>
      </c>
      <c r="C83" s="4">
        <v>41</v>
      </c>
      <c r="D83" s="13">
        <f t="shared" si="1"/>
        <v>40</v>
      </c>
    </row>
    <row r="84" spans="1:4" ht="12" customHeight="1" x14ac:dyDescent="0.2">
      <c r="A84" s="7" t="str">
        <f>'Pregnant Women Participating'!A84</f>
        <v>Cheyenne River Sioux, SD</v>
      </c>
      <c r="B84" s="13">
        <v>249</v>
      </c>
      <c r="C84" s="4">
        <v>227</v>
      </c>
      <c r="D84" s="13">
        <f t="shared" si="1"/>
        <v>238</v>
      </c>
    </row>
    <row r="85" spans="1:4" ht="12" customHeight="1" x14ac:dyDescent="0.2">
      <c r="A85" s="7" t="str">
        <f>'Pregnant Women Participating'!A85</f>
        <v>Rosebud Sioux, SD</v>
      </c>
      <c r="B85" s="13">
        <v>494</v>
      </c>
      <c r="C85" s="4">
        <v>482</v>
      </c>
      <c r="D85" s="13">
        <f t="shared" si="1"/>
        <v>488</v>
      </c>
    </row>
    <row r="86" spans="1:4" ht="12" customHeight="1" x14ac:dyDescent="0.2">
      <c r="A86" s="7" t="str">
        <f>'Pregnant Women Participating'!A86</f>
        <v>Northern Arapahoe, WY</v>
      </c>
      <c r="B86" s="13">
        <v>114</v>
      </c>
      <c r="C86" s="4">
        <v>118</v>
      </c>
      <c r="D86" s="13">
        <f t="shared" si="1"/>
        <v>116</v>
      </c>
    </row>
    <row r="87" spans="1:4" ht="12" customHeight="1" x14ac:dyDescent="0.2">
      <c r="A87" s="7" t="str">
        <f>'Pregnant Women Participating'!A87</f>
        <v>Shoshone Tribe, WY</v>
      </c>
      <c r="B87" s="13">
        <v>45</v>
      </c>
      <c r="C87" s="4">
        <v>44</v>
      </c>
      <c r="D87" s="13">
        <f t="shared" si="1"/>
        <v>44.5</v>
      </c>
    </row>
    <row r="88" spans="1:4" s="17" customFormat="1" ht="24.75" customHeight="1" x14ac:dyDescent="0.2">
      <c r="A88" s="14" t="str">
        <f>'Pregnant Women Participating'!A88</f>
        <v>Mountain Plains</v>
      </c>
      <c r="B88" s="15">
        <v>183301</v>
      </c>
      <c r="C88" s="15">
        <v>181181</v>
      </c>
      <c r="D88" s="16">
        <f t="shared" si="1"/>
        <v>182241</v>
      </c>
    </row>
    <row r="89" spans="1:4" ht="12" customHeight="1" x14ac:dyDescent="0.2">
      <c r="A89" s="8" t="str">
        <f>'Pregnant Women Participating'!A89</f>
        <v>Alaska</v>
      </c>
      <c r="B89" s="13">
        <v>7785</v>
      </c>
      <c r="C89" s="4">
        <v>7605</v>
      </c>
      <c r="D89" s="13">
        <f t="shared" si="1"/>
        <v>7695</v>
      </c>
    </row>
    <row r="90" spans="1:4" ht="12" customHeight="1" x14ac:dyDescent="0.2">
      <c r="A90" s="8" t="str">
        <f>'Pregnant Women Participating'!A90</f>
        <v>American Samoa</v>
      </c>
      <c r="B90" s="13">
        <v>2461</v>
      </c>
      <c r="C90" s="4">
        <v>2422</v>
      </c>
      <c r="D90" s="13">
        <f t="shared" si="1"/>
        <v>2441.5</v>
      </c>
    </row>
    <row r="91" spans="1:4" ht="12" customHeight="1" x14ac:dyDescent="0.2">
      <c r="A91" s="8" t="str">
        <f>'Pregnant Women Participating'!A91</f>
        <v>California</v>
      </c>
      <c r="B91" s="13">
        <v>618088</v>
      </c>
      <c r="C91" s="4">
        <v>613037</v>
      </c>
      <c r="D91" s="13">
        <f t="shared" si="1"/>
        <v>615562.5</v>
      </c>
    </row>
    <row r="92" spans="1:4" ht="12" customHeight="1" x14ac:dyDescent="0.2">
      <c r="A92" s="8" t="str">
        <f>'Pregnant Women Participating'!A92</f>
        <v>Guam</v>
      </c>
      <c r="B92" s="13">
        <v>3674</v>
      </c>
      <c r="C92" s="4">
        <v>3612</v>
      </c>
      <c r="D92" s="13">
        <f t="shared" si="1"/>
        <v>3643</v>
      </c>
    </row>
    <row r="93" spans="1:4" ht="12" customHeight="1" x14ac:dyDescent="0.2">
      <c r="A93" s="8" t="str">
        <f>'Pregnant Women Participating'!A93</f>
        <v>Hawaii</v>
      </c>
      <c r="B93" s="13">
        <v>15217</v>
      </c>
      <c r="C93" s="4">
        <v>14957</v>
      </c>
      <c r="D93" s="13">
        <f t="shared" si="1"/>
        <v>15087</v>
      </c>
    </row>
    <row r="94" spans="1:4" ht="12" customHeight="1" x14ac:dyDescent="0.2">
      <c r="A94" s="8" t="str">
        <f>'Pregnant Women Participating'!A94</f>
        <v>Idaho</v>
      </c>
      <c r="B94" s="13">
        <v>18709</v>
      </c>
      <c r="C94" s="4">
        <v>18635</v>
      </c>
      <c r="D94" s="13">
        <f t="shared" si="1"/>
        <v>18672</v>
      </c>
    </row>
    <row r="95" spans="1:4" ht="12" customHeight="1" x14ac:dyDescent="0.2">
      <c r="A95" s="8" t="str">
        <f>'Pregnant Women Participating'!A95</f>
        <v>Nevada</v>
      </c>
      <c r="B95" s="13">
        <v>31904</v>
      </c>
      <c r="C95" s="4">
        <v>31235</v>
      </c>
      <c r="D95" s="13">
        <f t="shared" si="1"/>
        <v>31569.5</v>
      </c>
    </row>
    <row r="96" spans="1:4" ht="12" customHeight="1" x14ac:dyDescent="0.2">
      <c r="A96" s="8" t="str">
        <f>'Pregnant Women Participating'!A96</f>
        <v>Oregon</v>
      </c>
      <c r="B96" s="13">
        <v>49344</v>
      </c>
      <c r="C96" s="4">
        <v>49104</v>
      </c>
      <c r="D96" s="13">
        <f t="shared" si="1"/>
        <v>49224</v>
      </c>
    </row>
    <row r="97" spans="1:4" ht="12" customHeight="1" x14ac:dyDescent="0.2">
      <c r="A97" s="8" t="str">
        <f>'Pregnant Women Participating'!A97</f>
        <v>Washington</v>
      </c>
      <c r="B97" s="13">
        <v>85779</v>
      </c>
      <c r="C97" s="4">
        <v>84910</v>
      </c>
      <c r="D97" s="13">
        <f t="shared" si="1"/>
        <v>85344.5</v>
      </c>
    </row>
    <row r="98" spans="1:4" ht="12" customHeight="1" x14ac:dyDescent="0.2">
      <c r="A98" s="8" t="str">
        <f>'Pregnant Women Participating'!A98</f>
        <v>Northern Marianas</v>
      </c>
      <c r="B98" s="13">
        <v>1523</v>
      </c>
      <c r="C98" s="4">
        <v>1520</v>
      </c>
      <c r="D98" s="13">
        <f t="shared" si="1"/>
        <v>1521.5</v>
      </c>
    </row>
    <row r="99" spans="1:4" ht="12" customHeight="1" x14ac:dyDescent="0.2">
      <c r="A99" s="8" t="str">
        <f>'Pregnant Women Participating'!A99</f>
        <v>Inter-Tribal Council, NV</v>
      </c>
      <c r="B99" s="13">
        <v>253</v>
      </c>
      <c r="C99" s="4">
        <v>283</v>
      </c>
      <c r="D99" s="13">
        <f t="shared" si="1"/>
        <v>268</v>
      </c>
    </row>
    <row r="100" spans="1:4" s="17" customFormat="1" ht="24.75" customHeight="1" x14ac:dyDescent="0.2">
      <c r="A100" s="14" t="str">
        <f>'Pregnant Women Participating'!A100</f>
        <v>Western Region</v>
      </c>
      <c r="B100" s="15">
        <v>834737</v>
      </c>
      <c r="C100" s="15">
        <v>827320</v>
      </c>
      <c r="D100" s="16">
        <f t="shared" si="1"/>
        <v>831028.5</v>
      </c>
    </row>
    <row r="101" spans="1:4" s="31" customFormat="1" ht="16.5" customHeight="1" thickBot="1" x14ac:dyDescent="0.25">
      <c r="A101" s="28" t="str">
        <f>'Pregnant Women Participating'!A101</f>
        <v>TOTAL</v>
      </c>
      <c r="B101" s="29">
        <v>3899483</v>
      </c>
      <c r="C101" s="30">
        <v>3839127</v>
      </c>
      <c r="D101" s="29">
        <f t="shared" si="1"/>
        <v>3869305</v>
      </c>
    </row>
    <row r="102" spans="1:4" ht="12.75" customHeight="1" thickTop="1" x14ac:dyDescent="0.2">
      <c r="A102" s="9"/>
    </row>
    <row r="103" spans="1:4" x14ac:dyDescent="0.2">
      <c r="A103" s="9"/>
    </row>
    <row r="104" spans="1: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D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3" width="11.7109375" style="3" customWidth="1"/>
    <col min="4" max="4" width="13.7109375" style="3" customWidth="1"/>
    <col min="5" max="16384" width="9.140625" style="3"/>
  </cols>
  <sheetData>
    <row r="1" spans="1:4" ht="12" customHeight="1" x14ac:dyDescent="0.2">
      <c r="A1" s="10" t="s">
        <v>6</v>
      </c>
      <c r="B1" s="2"/>
      <c r="C1" s="2"/>
    </row>
    <row r="2" spans="1:4" ht="12" customHeight="1" x14ac:dyDescent="0.2">
      <c r="A2" s="10" t="str">
        <f>'Pregnant Women Participating'!A2</f>
        <v>FISCAL YEAR 2026</v>
      </c>
      <c r="B2" s="2"/>
      <c r="C2" s="2"/>
    </row>
    <row r="3" spans="1:4" ht="12" customHeight="1" x14ac:dyDescent="0.2">
      <c r="A3" s="1" t="str">
        <f>'Pregnant Women Participating'!A3</f>
        <v>Data as of February 13, 2026</v>
      </c>
      <c r="B3" s="2"/>
      <c r="C3" s="2"/>
    </row>
    <row r="4" spans="1:4" ht="12" customHeight="1" x14ac:dyDescent="0.2">
      <c r="A4" s="2"/>
      <c r="B4" s="2"/>
      <c r="C4" s="2"/>
    </row>
    <row r="5" spans="1:4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2" t="s">
        <v>12</v>
      </c>
    </row>
    <row r="6" spans="1:4" ht="12" customHeight="1" x14ac:dyDescent="0.2">
      <c r="A6" s="7" t="str">
        <f>'Pregnant Women Participating'!A6</f>
        <v>Connecticut</v>
      </c>
      <c r="B6" s="13">
        <v>53325</v>
      </c>
      <c r="C6" s="4">
        <v>51553</v>
      </c>
      <c r="D6" s="13">
        <f t="shared" ref="D6:D14" si="0">IF(SUM(B6:C6)&gt;0,AVERAGE(B6:C6)," ")</f>
        <v>52439</v>
      </c>
    </row>
    <row r="7" spans="1:4" ht="12" customHeight="1" x14ac:dyDescent="0.2">
      <c r="A7" s="7" t="str">
        <f>'Pregnant Women Participating'!A7</f>
        <v>Maine</v>
      </c>
      <c r="B7" s="13">
        <v>19307</v>
      </c>
      <c r="C7" s="4">
        <v>18969</v>
      </c>
      <c r="D7" s="13">
        <f t="shared" si="0"/>
        <v>19138</v>
      </c>
    </row>
    <row r="8" spans="1:4" ht="12" customHeight="1" x14ac:dyDescent="0.2">
      <c r="A8" s="7" t="str">
        <f>'Pregnant Women Participating'!A8</f>
        <v>Massachusetts</v>
      </c>
      <c r="B8" s="13">
        <v>119374</v>
      </c>
      <c r="C8" s="4">
        <v>117547</v>
      </c>
      <c r="D8" s="13">
        <f t="shared" si="0"/>
        <v>118460.5</v>
      </c>
    </row>
    <row r="9" spans="1:4" ht="12" customHeight="1" x14ac:dyDescent="0.2">
      <c r="A9" s="7" t="str">
        <f>'Pregnant Women Participating'!A9</f>
        <v>New Hampshire</v>
      </c>
      <c r="B9" s="13">
        <v>12275</v>
      </c>
      <c r="C9" s="4">
        <v>12035</v>
      </c>
      <c r="D9" s="13">
        <f t="shared" si="0"/>
        <v>12155</v>
      </c>
    </row>
    <row r="10" spans="1:4" ht="12" customHeight="1" x14ac:dyDescent="0.2">
      <c r="A10" s="7" t="str">
        <f>'Pregnant Women Participating'!A10</f>
        <v>New York</v>
      </c>
      <c r="B10" s="13">
        <v>462325</v>
      </c>
      <c r="C10" s="4">
        <v>457535</v>
      </c>
      <c r="D10" s="13">
        <f t="shared" si="0"/>
        <v>459930</v>
      </c>
    </row>
    <row r="11" spans="1:4" ht="12" customHeight="1" x14ac:dyDescent="0.2">
      <c r="A11" s="7" t="str">
        <f>'Pregnant Women Participating'!A11</f>
        <v>Rhode Island</v>
      </c>
      <c r="B11" s="13">
        <v>17962</v>
      </c>
      <c r="C11" s="4">
        <v>17412</v>
      </c>
      <c r="D11" s="13">
        <f t="shared" si="0"/>
        <v>17687</v>
      </c>
    </row>
    <row r="12" spans="1:4" ht="12" customHeight="1" x14ac:dyDescent="0.2">
      <c r="A12" s="7" t="str">
        <f>'Pregnant Women Participating'!A12</f>
        <v>Vermont</v>
      </c>
      <c r="B12" s="13">
        <v>10521</v>
      </c>
      <c r="C12" s="4">
        <v>10434</v>
      </c>
      <c r="D12" s="13">
        <f t="shared" si="0"/>
        <v>10477.5</v>
      </c>
    </row>
    <row r="13" spans="1:4" ht="12" customHeight="1" x14ac:dyDescent="0.2">
      <c r="A13" s="7" t="str">
        <f>'Pregnant Women Participating'!A13</f>
        <v>Virgin Islands</v>
      </c>
      <c r="B13" s="13">
        <v>2369</v>
      </c>
      <c r="C13" s="4">
        <v>2354</v>
      </c>
      <c r="D13" s="13">
        <f t="shared" si="0"/>
        <v>2361.5</v>
      </c>
    </row>
    <row r="14" spans="1:4" ht="12" customHeight="1" x14ac:dyDescent="0.2">
      <c r="A14" s="7" t="str">
        <f>'Pregnant Women Participating'!A14</f>
        <v>Pleasant Point, ME</v>
      </c>
      <c r="B14" s="13">
        <v>37</v>
      </c>
      <c r="C14" s="4">
        <v>41</v>
      </c>
      <c r="D14" s="13">
        <f t="shared" si="0"/>
        <v>39</v>
      </c>
    </row>
    <row r="15" spans="1:4" s="17" customFormat="1" ht="24.75" customHeight="1" x14ac:dyDescent="0.2">
      <c r="A15" s="14" t="str">
        <f>'Pregnant Women Participating'!A15</f>
        <v>Northeast Region</v>
      </c>
      <c r="B15" s="16">
        <v>697495</v>
      </c>
      <c r="C15" s="15">
        <v>687880</v>
      </c>
      <c r="D15" s="16">
        <f t="shared" ref="D15:D101" si="1">IF(SUM(B15:C15)&gt;0,AVERAGE(B15:C15)," ")</f>
        <v>692687.5</v>
      </c>
    </row>
    <row r="16" spans="1:4" ht="12" customHeight="1" x14ac:dyDescent="0.2">
      <c r="A16" s="7" t="str">
        <f>'Pregnant Women Participating'!A16</f>
        <v>Delaware</v>
      </c>
      <c r="B16" s="4">
        <v>23647</v>
      </c>
      <c r="C16" s="4">
        <v>23333</v>
      </c>
      <c r="D16" s="13">
        <f t="shared" si="1"/>
        <v>23490</v>
      </c>
    </row>
    <row r="17" spans="1:4" ht="12" customHeight="1" x14ac:dyDescent="0.2">
      <c r="A17" s="7" t="str">
        <f>'Pregnant Women Participating'!A17</f>
        <v>District of Columbia</v>
      </c>
      <c r="B17" s="4">
        <v>12064</v>
      </c>
      <c r="C17" s="4">
        <v>11892</v>
      </c>
      <c r="D17" s="13">
        <f t="shared" si="1"/>
        <v>11978</v>
      </c>
    </row>
    <row r="18" spans="1:4" ht="12" customHeight="1" x14ac:dyDescent="0.2">
      <c r="A18" s="7" t="str">
        <f>'Pregnant Women Participating'!A18</f>
        <v>Maryland</v>
      </c>
      <c r="B18" s="4">
        <v>121840</v>
      </c>
      <c r="C18" s="4">
        <v>119706</v>
      </c>
      <c r="D18" s="13">
        <f t="shared" si="1"/>
        <v>120773</v>
      </c>
    </row>
    <row r="19" spans="1:4" ht="12" customHeight="1" x14ac:dyDescent="0.2">
      <c r="A19" s="7" t="str">
        <f>'Pregnant Women Participating'!A19</f>
        <v>New Jersey</v>
      </c>
      <c r="B19" s="4">
        <v>163691</v>
      </c>
      <c r="C19" s="4">
        <v>162371</v>
      </c>
      <c r="D19" s="13">
        <f t="shared" si="1"/>
        <v>163031</v>
      </c>
    </row>
    <row r="20" spans="1:4" ht="12" customHeight="1" x14ac:dyDescent="0.2">
      <c r="A20" s="7" t="str">
        <f>'Pregnant Women Participating'!A20</f>
        <v>Pennsylvania</v>
      </c>
      <c r="B20" s="4">
        <v>184674</v>
      </c>
      <c r="C20" s="4">
        <v>180518</v>
      </c>
      <c r="D20" s="13">
        <f t="shared" si="1"/>
        <v>182596</v>
      </c>
    </row>
    <row r="21" spans="1:4" ht="12" customHeight="1" x14ac:dyDescent="0.2">
      <c r="A21" s="7" t="str">
        <f>'Pregnant Women Participating'!A21</f>
        <v>Puerto Rico</v>
      </c>
      <c r="B21" s="4">
        <v>88468</v>
      </c>
      <c r="C21" s="4">
        <v>87195</v>
      </c>
      <c r="D21" s="13">
        <f t="shared" si="1"/>
        <v>87831.5</v>
      </c>
    </row>
    <row r="22" spans="1:4" ht="12" customHeight="1" x14ac:dyDescent="0.2">
      <c r="A22" s="7" t="str">
        <f>'Pregnant Women Participating'!A22</f>
        <v>Virginia</v>
      </c>
      <c r="B22" s="4">
        <v>104522</v>
      </c>
      <c r="C22" s="4">
        <v>101443</v>
      </c>
      <c r="D22" s="13">
        <f t="shared" si="1"/>
        <v>102982.5</v>
      </c>
    </row>
    <row r="23" spans="1:4" ht="12" customHeight="1" x14ac:dyDescent="0.2">
      <c r="A23" s="7" t="str">
        <f>'Pregnant Women Participating'!A23</f>
        <v>West Virginia</v>
      </c>
      <c r="B23" s="4">
        <v>35946</v>
      </c>
      <c r="C23" s="4">
        <v>35432</v>
      </c>
      <c r="D23" s="13">
        <f t="shared" si="1"/>
        <v>35689</v>
      </c>
    </row>
    <row r="24" spans="1:4" s="17" customFormat="1" ht="24.75" customHeight="1" x14ac:dyDescent="0.2">
      <c r="A24" s="14" t="str">
        <f>'Pregnant Women Participating'!A24</f>
        <v>Mid-Atlantic Region</v>
      </c>
      <c r="B24" s="15">
        <v>734852</v>
      </c>
      <c r="C24" s="15">
        <v>721890</v>
      </c>
      <c r="D24" s="16">
        <f t="shared" si="1"/>
        <v>728371</v>
      </c>
    </row>
    <row r="25" spans="1:4" ht="12" customHeight="1" x14ac:dyDescent="0.2">
      <c r="A25" s="7" t="str">
        <f>'Pregnant Women Participating'!A25</f>
        <v>Alabama</v>
      </c>
      <c r="B25" s="4">
        <v>107359</v>
      </c>
      <c r="C25" s="4">
        <v>101539</v>
      </c>
      <c r="D25" s="13">
        <f t="shared" si="1"/>
        <v>104449</v>
      </c>
    </row>
    <row r="26" spans="1:4" ht="12" customHeight="1" x14ac:dyDescent="0.2">
      <c r="A26" s="7" t="str">
        <f>'Pregnant Women Participating'!A26</f>
        <v>Florida</v>
      </c>
      <c r="B26" s="4">
        <v>431243</v>
      </c>
      <c r="C26" s="4">
        <v>399033</v>
      </c>
      <c r="D26" s="13">
        <f t="shared" si="1"/>
        <v>415138</v>
      </c>
    </row>
    <row r="27" spans="1:4" ht="12" customHeight="1" x14ac:dyDescent="0.2">
      <c r="A27" s="7" t="str">
        <f>'Pregnant Women Participating'!A27</f>
        <v>Georgia</v>
      </c>
      <c r="B27" s="4">
        <v>247706</v>
      </c>
      <c r="C27" s="4">
        <v>246792</v>
      </c>
      <c r="D27" s="13">
        <f t="shared" si="1"/>
        <v>247249</v>
      </c>
    </row>
    <row r="28" spans="1:4" ht="12" customHeight="1" x14ac:dyDescent="0.2">
      <c r="A28" s="7" t="str">
        <f>'Pregnant Women Participating'!A28</f>
        <v>Kentucky</v>
      </c>
      <c r="B28" s="4">
        <v>107461</v>
      </c>
      <c r="C28" s="4">
        <v>105619</v>
      </c>
      <c r="D28" s="13">
        <f t="shared" si="1"/>
        <v>106540</v>
      </c>
    </row>
    <row r="29" spans="1:4" ht="12" customHeight="1" x14ac:dyDescent="0.2">
      <c r="A29" s="7" t="str">
        <f>'Pregnant Women Participating'!A29</f>
        <v>Mississippi</v>
      </c>
      <c r="B29" s="4">
        <v>57309</v>
      </c>
      <c r="C29" s="4">
        <v>56328</v>
      </c>
      <c r="D29" s="13">
        <f t="shared" si="1"/>
        <v>56818.5</v>
      </c>
    </row>
    <row r="30" spans="1:4" ht="12" customHeight="1" x14ac:dyDescent="0.2">
      <c r="A30" s="7" t="str">
        <f>'Pregnant Women Participating'!A30</f>
        <v>North Carolina</v>
      </c>
      <c r="B30" s="4">
        <v>264509</v>
      </c>
      <c r="C30" s="4">
        <v>259368</v>
      </c>
      <c r="D30" s="13">
        <f t="shared" si="1"/>
        <v>261938.5</v>
      </c>
    </row>
    <row r="31" spans="1:4" ht="12" customHeight="1" x14ac:dyDescent="0.2">
      <c r="A31" s="7" t="str">
        <f>'Pregnant Women Participating'!A31</f>
        <v>South Carolina</v>
      </c>
      <c r="B31" s="4">
        <v>97965</v>
      </c>
      <c r="C31" s="4">
        <v>96350</v>
      </c>
      <c r="D31" s="13">
        <f t="shared" si="1"/>
        <v>97157.5</v>
      </c>
    </row>
    <row r="32" spans="1:4" ht="12" customHeight="1" x14ac:dyDescent="0.2">
      <c r="A32" s="7" t="str">
        <f>'Pregnant Women Participating'!A32</f>
        <v>Tennessee</v>
      </c>
      <c r="B32" s="4">
        <v>162934</v>
      </c>
      <c r="C32" s="4">
        <v>158395</v>
      </c>
      <c r="D32" s="13">
        <f t="shared" si="1"/>
        <v>160664.5</v>
      </c>
    </row>
    <row r="33" spans="1:4" ht="12" customHeight="1" x14ac:dyDescent="0.2">
      <c r="A33" s="7" t="str">
        <f>'Pregnant Women Participating'!A33</f>
        <v>Choctaw Indians, MS</v>
      </c>
      <c r="B33" s="4">
        <v>628</v>
      </c>
      <c r="C33" s="4">
        <v>602</v>
      </c>
      <c r="D33" s="13">
        <f t="shared" si="1"/>
        <v>615</v>
      </c>
    </row>
    <row r="34" spans="1:4" ht="12" customHeight="1" x14ac:dyDescent="0.2">
      <c r="A34" s="7" t="str">
        <f>'Pregnant Women Participating'!A34</f>
        <v>Eastern Cherokee, NC</v>
      </c>
      <c r="B34" s="4">
        <v>472</v>
      </c>
      <c r="C34" s="4">
        <v>470</v>
      </c>
      <c r="D34" s="13">
        <f t="shared" si="1"/>
        <v>471</v>
      </c>
    </row>
    <row r="35" spans="1:4" s="17" customFormat="1" ht="24.75" customHeight="1" x14ac:dyDescent="0.2">
      <c r="A35" s="14" t="str">
        <f>'Pregnant Women Participating'!A35</f>
        <v>Southeast Region</v>
      </c>
      <c r="B35" s="15">
        <v>1477586</v>
      </c>
      <c r="C35" s="15">
        <v>1424496</v>
      </c>
      <c r="D35" s="16">
        <f t="shared" si="1"/>
        <v>1451041</v>
      </c>
    </row>
    <row r="36" spans="1:4" ht="12" customHeight="1" x14ac:dyDescent="0.2">
      <c r="A36" s="7" t="str">
        <f>'Pregnant Women Participating'!A36</f>
        <v>Illinois</v>
      </c>
      <c r="B36" s="4">
        <v>175860</v>
      </c>
      <c r="C36" s="4">
        <v>171714</v>
      </c>
      <c r="D36" s="13">
        <f t="shared" si="1"/>
        <v>173787</v>
      </c>
    </row>
    <row r="37" spans="1:4" ht="12" customHeight="1" x14ac:dyDescent="0.2">
      <c r="A37" s="7" t="str">
        <f>'Pregnant Women Participating'!A37</f>
        <v>Indiana</v>
      </c>
      <c r="B37" s="4">
        <v>156544</v>
      </c>
      <c r="C37" s="4">
        <v>153378</v>
      </c>
      <c r="D37" s="13">
        <f t="shared" si="1"/>
        <v>154961</v>
      </c>
    </row>
    <row r="38" spans="1:4" ht="12" customHeight="1" x14ac:dyDescent="0.2">
      <c r="A38" s="7" t="str">
        <f>'Pregnant Women Participating'!A38</f>
        <v>Iowa</v>
      </c>
      <c r="B38" s="4">
        <v>62381</v>
      </c>
      <c r="C38" s="4">
        <v>61816</v>
      </c>
      <c r="D38" s="13">
        <f t="shared" si="1"/>
        <v>62098.5</v>
      </c>
    </row>
    <row r="39" spans="1:4" ht="12" customHeight="1" x14ac:dyDescent="0.2">
      <c r="A39" s="7" t="str">
        <f>'Pregnant Women Participating'!A39</f>
        <v>Michigan</v>
      </c>
      <c r="B39" s="4">
        <v>186266</v>
      </c>
      <c r="C39" s="4">
        <v>183165</v>
      </c>
      <c r="D39" s="13">
        <f t="shared" si="1"/>
        <v>184715.5</v>
      </c>
    </row>
    <row r="40" spans="1:4" ht="12" customHeight="1" x14ac:dyDescent="0.2">
      <c r="A40" s="7" t="str">
        <f>'Pregnant Women Participating'!A40</f>
        <v>Minnesota</v>
      </c>
      <c r="B40" s="4">
        <v>105084</v>
      </c>
      <c r="C40" s="4">
        <v>103106</v>
      </c>
      <c r="D40" s="13">
        <f t="shared" si="1"/>
        <v>104095</v>
      </c>
    </row>
    <row r="41" spans="1:4" ht="12" customHeight="1" x14ac:dyDescent="0.2">
      <c r="A41" s="7" t="str">
        <f>'Pregnant Women Participating'!A41</f>
        <v>Ohio</v>
      </c>
      <c r="B41" s="4">
        <v>183609</v>
      </c>
      <c r="C41" s="4">
        <v>179560</v>
      </c>
      <c r="D41" s="13">
        <f t="shared" si="1"/>
        <v>181584.5</v>
      </c>
    </row>
    <row r="42" spans="1:4" ht="12" customHeight="1" x14ac:dyDescent="0.2">
      <c r="A42" s="7" t="str">
        <f>'Pregnant Women Participating'!A42</f>
        <v>Wisconsin</v>
      </c>
      <c r="B42" s="4">
        <v>94824</v>
      </c>
      <c r="C42" s="4">
        <v>93530</v>
      </c>
      <c r="D42" s="13">
        <f t="shared" si="1"/>
        <v>94177</v>
      </c>
    </row>
    <row r="43" spans="1:4" s="17" customFormat="1" ht="24.75" customHeight="1" x14ac:dyDescent="0.2">
      <c r="A43" s="14" t="str">
        <f>'Pregnant Women Participating'!A43</f>
        <v>Midwest Region</v>
      </c>
      <c r="B43" s="15">
        <v>964568</v>
      </c>
      <c r="C43" s="15">
        <v>946269</v>
      </c>
      <c r="D43" s="16">
        <f t="shared" si="1"/>
        <v>955418.5</v>
      </c>
    </row>
    <row r="44" spans="1:4" ht="12" customHeight="1" x14ac:dyDescent="0.2">
      <c r="A44" s="7" t="str">
        <f>'Pregnant Women Participating'!A44</f>
        <v>Arizona</v>
      </c>
      <c r="B44" s="4">
        <v>146419</v>
      </c>
      <c r="C44" s="4">
        <v>144471</v>
      </c>
      <c r="D44" s="13">
        <f t="shared" si="1"/>
        <v>145445</v>
      </c>
    </row>
    <row r="45" spans="1:4" ht="12" customHeight="1" x14ac:dyDescent="0.2">
      <c r="A45" s="7" t="str">
        <f>'Pregnant Women Participating'!A45</f>
        <v>Arkansas</v>
      </c>
      <c r="B45" s="4">
        <v>66460</v>
      </c>
      <c r="C45" s="4">
        <v>61584</v>
      </c>
      <c r="D45" s="13">
        <f t="shared" si="1"/>
        <v>64022</v>
      </c>
    </row>
    <row r="46" spans="1:4" ht="12" customHeight="1" x14ac:dyDescent="0.2">
      <c r="A46" s="7" t="str">
        <f>'Pregnant Women Participating'!A46</f>
        <v>Louisiana</v>
      </c>
      <c r="B46" s="4">
        <v>105411</v>
      </c>
      <c r="C46" s="4">
        <v>102699</v>
      </c>
      <c r="D46" s="13">
        <f t="shared" si="1"/>
        <v>104055</v>
      </c>
    </row>
    <row r="47" spans="1:4" ht="12" customHeight="1" x14ac:dyDescent="0.2">
      <c r="A47" s="7" t="str">
        <f>'Pregnant Women Participating'!A47</f>
        <v>New Mexico</v>
      </c>
      <c r="B47" s="4">
        <v>45538</v>
      </c>
      <c r="C47" s="4">
        <v>42348</v>
      </c>
      <c r="D47" s="13">
        <f t="shared" si="1"/>
        <v>43943</v>
      </c>
    </row>
    <row r="48" spans="1:4" ht="12" customHeight="1" x14ac:dyDescent="0.2">
      <c r="A48" s="7" t="str">
        <f>'Pregnant Women Participating'!A48</f>
        <v>Oklahoma</v>
      </c>
      <c r="B48" s="4">
        <v>75899</v>
      </c>
      <c r="C48" s="4">
        <v>73811</v>
      </c>
      <c r="D48" s="13">
        <f t="shared" si="1"/>
        <v>74855</v>
      </c>
    </row>
    <row r="49" spans="1:4" ht="12" customHeight="1" x14ac:dyDescent="0.2">
      <c r="A49" s="7" t="str">
        <f>'Pregnant Women Participating'!A49</f>
        <v>Texas</v>
      </c>
      <c r="B49" s="4">
        <v>810273</v>
      </c>
      <c r="C49" s="4">
        <v>794091</v>
      </c>
      <c r="D49" s="13">
        <f t="shared" si="1"/>
        <v>802182</v>
      </c>
    </row>
    <row r="50" spans="1:4" ht="12" customHeight="1" x14ac:dyDescent="0.2">
      <c r="A50" s="7" t="str">
        <f>'Pregnant Women Participating'!A50</f>
        <v>Utah</v>
      </c>
      <c r="B50" s="4">
        <v>47892</v>
      </c>
      <c r="C50" s="4">
        <v>47095</v>
      </c>
      <c r="D50" s="13">
        <f t="shared" si="1"/>
        <v>47493.5</v>
      </c>
    </row>
    <row r="51" spans="1:4" ht="12" customHeight="1" x14ac:dyDescent="0.2">
      <c r="A51" s="7" t="str">
        <f>'Pregnant Women Participating'!A51</f>
        <v>Inter-Tribal Council, AZ</v>
      </c>
      <c r="B51" s="4">
        <v>6674</v>
      </c>
      <c r="C51" s="4">
        <v>6402</v>
      </c>
      <c r="D51" s="13">
        <f t="shared" si="1"/>
        <v>6538</v>
      </c>
    </row>
    <row r="52" spans="1:4" ht="12" customHeight="1" x14ac:dyDescent="0.2">
      <c r="A52" s="7" t="str">
        <f>'Pregnant Women Participating'!A52</f>
        <v>Navajo Nation, AZ</v>
      </c>
      <c r="B52" s="4">
        <v>4048</v>
      </c>
      <c r="C52" s="4">
        <v>3877</v>
      </c>
      <c r="D52" s="13">
        <f t="shared" si="1"/>
        <v>3962.5</v>
      </c>
    </row>
    <row r="53" spans="1:4" ht="12" customHeight="1" x14ac:dyDescent="0.2">
      <c r="A53" s="7" t="str">
        <f>'Pregnant Women Participating'!A53</f>
        <v>Acoma, Canoncito &amp; Laguna, NM</v>
      </c>
      <c r="B53" s="4">
        <v>282</v>
      </c>
      <c r="C53" s="4">
        <v>307</v>
      </c>
      <c r="D53" s="13">
        <f t="shared" si="1"/>
        <v>294.5</v>
      </c>
    </row>
    <row r="54" spans="1:4" ht="12" customHeight="1" x14ac:dyDescent="0.2">
      <c r="A54" s="7" t="str">
        <f>'Pregnant Women Participating'!A54</f>
        <v>Eight Northern Pueblos, NM</v>
      </c>
      <c r="B54" s="4">
        <v>289</v>
      </c>
      <c r="C54" s="4">
        <v>295</v>
      </c>
      <c r="D54" s="13">
        <f t="shared" si="1"/>
        <v>292</v>
      </c>
    </row>
    <row r="55" spans="1:4" ht="12" customHeight="1" x14ac:dyDescent="0.2">
      <c r="A55" s="7" t="str">
        <f>'Pregnant Women Participating'!A55</f>
        <v>Five Sandoval Pueblos, NM</v>
      </c>
      <c r="B55" s="4">
        <v>181</v>
      </c>
      <c r="C55" s="4">
        <v>172</v>
      </c>
      <c r="D55" s="13">
        <f t="shared" si="1"/>
        <v>176.5</v>
      </c>
    </row>
    <row r="56" spans="1:4" ht="12" customHeight="1" x14ac:dyDescent="0.2">
      <c r="A56" s="7" t="str">
        <f>'Pregnant Women Participating'!A56</f>
        <v>Isleta Pueblo, NM</v>
      </c>
      <c r="B56" s="4">
        <v>948</v>
      </c>
      <c r="C56" s="4">
        <v>889</v>
      </c>
      <c r="D56" s="13">
        <f t="shared" si="1"/>
        <v>918.5</v>
      </c>
    </row>
    <row r="57" spans="1:4" ht="12" customHeight="1" x14ac:dyDescent="0.2">
      <c r="A57" s="7" t="str">
        <f>'Pregnant Women Participating'!A57</f>
        <v>San Felipe Pueblo, NM</v>
      </c>
      <c r="B57" s="4">
        <v>196</v>
      </c>
      <c r="C57" s="4">
        <v>204</v>
      </c>
      <c r="D57" s="13">
        <f t="shared" si="1"/>
        <v>200</v>
      </c>
    </row>
    <row r="58" spans="1:4" ht="12" customHeight="1" x14ac:dyDescent="0.2">
      <c r="A58" s="7" t="str">
        <f>'Pregnant Women Participating'!A58</f>
        <v>Santo Domingo Tribe, NM</v>
      </c>
      <c r="B58" s="4">
        <v>130</v>
      </c>
      <c r="C58" s="4">
        <v>128</v>
      </c>
      <c r="D58" s="13">
        <f t="shared" si="1"/>
        <v>129</v>
      </c>
    </row>
    <row r="59" spans="1:4" ht="12" customHeight="1" x14ac:dyDescent="0.2">
      <c r="A59" s="7" t="str">
        <f>'Pregnant Women Participating'!A59</f>
        <v>Zuni Pueblo, NM</v>
      </c>
      <c r="B59" s="4">
        <v>464</v>
      </c>
      <c r="C59" s="4">
        <v>461</v>
      </c>
      <c r="D59" s="13">
        <f t="shared" si="1"/>
        <v>462.5</v>
      </c>
    </row>
    <row r="60" spans="1:4" ht="12" customHeight="1" x14ac:dyDescent="0.2">
      <c r="A60" s="7" t="str">
        <f>'Pregnant Women Participating'!A60</f>
        <v>Cherokee Nation, OK</v>
      </c>
      <c r="B60" s="4">
        <v>5807</v>
      </c>
      <c r="C60" s="4">
        <v>5709</v>
      </c>
      <c r="D60" s="13">
        <f t="shared" si="1"/>
        <v>5758</v>
      </c>
    </row>
    <row r="61" spans="1:4" ht="12" customHeight="1" x14ac:dyDescent="0.2">
      <c r="A61" s="7" t="str">
        <f>'Pregnant Women Participating'!A61</f>
        <v>Chickasaw Nation, OK</v>
      </c>
      <c r="B61" s="4">
        <v>3795</v>
      </c>
      <c r="C61" s="4">
        <v>3682</v>
      </c>
      <c r="D61" s="13">
        <f t="shared" si="1"/>
        <v>3738.5</v>
      </c>
    </row>
    <row r="62" spans="1:4" ht="12" customHeight="1" x14ac:dyDescent="0.2">
      <c r="A62" s="7" t="str">
        <f>'Pregnant Women Participating'!A62</f>
        <v>Choctaw Nation, OK</v>
      </c>
      <c r="B62" s="4">
        <v>5003</v>
      </c>
      <c r="C62" s="4">
        <v>4930</v>
      </c>
      <c r="D62" s="13">
        <f t="shared" si="1"/>
        <v>4966.5</v>
      </c>
    </row>
    <row r="63" spans="1:4" ht="12" customHeight="1" x14ac:dyDescent="0.2">
      <c r="A63" s="7" t="str">
        <f>'Pregnant Women Participating'!A63</f>
        <v>Citizen Potawatomi Nation, OK</v>
      </c>
      <c r="B63" s="4">
        <v>1232</v>
      </c>
      <c r="C63" s="4">
        <v>1230</v>
      </c>
      <c r="D63" s="13">
        <f t="shared" si="1"/>
        <v>1231</v>
      </c>
    </row>
    <row r="64" spans="1:4" ht="12" customHeight="1" x14ac:dyDescent="0.2">
      <c r="A64" s="7" t="str">
        <f>'Pregnant Women Participating'!A64</f>
        <v>Inter-Tribal Council, OK</v>
      </c>
      <c r="B64" s="4">
        <v>613</v>
      </c>
      <c r="C64" s="4">
        <v>606</v>
      </c>
      <c r="D64" s="13">
        <f t="shared" si="1"/>
        <v>609.5</v>
      </c>
    </row>
    <row r="65" spans="1:4" ht="12" customHeight="1" x14ac:dyDescent="0.2">
      <c r="A65" s="7" t="str">
        <f>'Pregnant Women Participating'!A65</f>
        <v>Muscogee Creek Nation, OK</v>
      </c>
      <c r="B65" s="4">
        <v>2067</v>
      </c>
      <c r="C65" s="4">
        <v>2005</v>
      </c>
      <c r="D65" s="13">
        <f t="shared" si="1"/>
        <v>2036</v>
      </c>
    </row>
    <row r="66" spans="1:4" ht="12" customHeight="1" x14ac:dyDescent="0.2">
      <c r="A66" s="7" t="str">
        <f>'Pregnant Women Participating'!A66</f>
        <v>Osage Tribal Council, OK</v>
      </c>
      <c r="B66" s="4">
        <v>2711</v>
      </c>
      <c r="C66" s="4">
        <v>2649</v>
      </c>
      <c r="D66" s="13">
        <f t="shared" si="1"/>
        <v>2680</v>
      </c>
    </row>
    <row r="67" spans="1:4" ht="12" customHeight="1" x14ac:dyDescent="0.2">
      <c r="A67" s="7" t="str">
        <f>'Pregnant Women Participating'!A67</f>
        <v>Otoe-Missouria Tribe, OK</v>
      </c>
      <c r="B67" s="4">
        <v>429</v>
      </c>
      <c r="C67" s="4">
        <v>437</v>
      </c>
      <c r="D67" s="13">
        <f t="shared" si="1"/>
        <v>433</v>
      </c>
    </row>
    <row r="68" spans="1:4" ht="12" customHeight="1" x14ac:dyDescent="0.2">
      <c r="A68" s="7" t="str">
        <f>'Pregnant Women Participating'!A68</f>
        <v>Wichita, Caddo &amp; Delaware (WCD), OK</v>
      </c>
      <c r="B68" s="4">
        <v>3969</v>
      </c>
      <c r="C68" s="4">
        <v>3880</v>
      </c>
      <c r="D68" s="13">
        <f t="shared" si="1"/>
        <v>3924.5</v>
      </c>
    </row>
    <row r="69" spans="1:4" s="17" customFormat="1" ht="24.75" customHeight="1" x14ac:dyDescent="0.2">
      <c r="A69" s="14" t="str">
        <f>'Pregnant Women Participating'!A69</f>
        <v>Southwest Region</v>
      </c>
      <c r="B69" s="15">
        <v>1336730</v>
      </c>
      <c r="C69" s="15">
        <v>1303962</v>
      </c>
      <c r="D69" s="16">
        <f t="shared" si="1"/>
        <v>1320346</v>
      </c>
    </row>
    <row r="70" spans="1:4" ht="12" customHeight="1" x14ac:dyDescent="0.2">
      <c r="A70" s="7" t="str">
        <f>'Pregnant Women Participating'!A70</f>
        <v>Colorado</v>
      </c>
      <c r="B70" s="13">
        <v>97592</v>
      </c>
      <c r="C70" s="4">
        <v>96591</v>
      </c>
      <c r="D70" s="13">
        <f t="shared" si="1"/>
        <v>97091.5</v>
      </c>
    </row>
    <row r="71" spans="1:4" ht="12" customHeight="1" x14ac:dyDescent="0.2">
      <c r="A71" s="7" t="str">
        <f>'Pregnant Women Participating'!A71</f>
        <v>Kansas</v>
      </c>
      <c r="B71" s="13">
        <v>49767</v>
      </c>
      <c r="C71" s="4">
        <v>47869</v>
      </c>
      <c r="D71" s="13">
        <f t="shared" si="1"/>
        <v>48818</v>
      </c>
    </row>
    <row r="72" spans="1:4" ht="12" customHeight="1" x14ac:dyDescent="0.2">
      <c r="A72" s="7" t="str">
        <f>'Pregnant Women Participating'!A72</f>
        <v>Missouri</v>
      </c>
      <c r="B72" s="13">
        <v>98691</v>
      </c>
      <c r="C72" s="4">
        <v>96231</v>
      </c>
      <c r="D72" s="13">
        <f t="shared" si="1"/>
        <v>97461</v>
      </c>
    </row>
    <row r="73" spans="1:4" ht="12" customHeight="1" x14ac:dyDescent="0.2">
      <c r="A73" s="7" t="str">
        <f>'Pregnant Women Participating'!A73</f>
        <v>Montana</v>
      </c>
      <c r="B73" s="13">
        <v>13634</v>
      </c>
      <c r="C73" s="4">
        <v>13210</v>
      </c>
      <c r="D73" s="13">
        <f t="shared" si="1"/>
        <v>13422</v>
      </c>
    </row>
    <row r="74" spans="1:4" ht="12" customHeight="1" x14ac:dyDescent="0.2">
      <c r="A74" s="7" t="str">
        <f>'Pregnant Women Participating'!A74</f>
        <v>Nebraska</v>
      </c>
      <c r="B74" s="13">
        <v>36910</v>
      </c>
      <c r="C74" s="4">
        <v>36504</v>
      </c>
      <c r="D74" s="13">
        <f t="shared" si="1"/>
        <v>36707</v>
      </c>
    </row>
    <row r="75" spans="1:4" ht="12" customHeight="1" x14ac:dyDescent="0.2">
      <c r="A75" s="7" t="str">
        <f>'Pregnant Women Participating'!A75</f>
        <v>North Dakota</v>
      </c>
      <c r="B75" s="13">
        <v>10461</v>
      </c>
      <c r="C75" s="4">
        <v>10336</v>
      </c>
      <c r="D75" s="13">
        <f t="shared" si="1"/>
        <v>10398.5</v>
      </c>
    </row>
    <row r="76" spans="1:4" ht="12" customHeight="1" x14ac:dyDescent="0.2">
      <c r="A76" s="7" t="str">
        <f>'Pregnant Women Participating'!A76</f>
        <v>South Dakota</v>
      </c>
      <c r="B76" s="13">
        <v>13998</v>
      </c>
      <c r="C76" s="4">
        <v>13802</v>
      </c>
      <c r="D76" s="13">
        <f t="shared" si="1"/>
        <v>13900</v>
      </c>
    </row>
    <row r="77" spans="1:4" ht="12" customHeight="1" x14ac:dyDescent="0.2">
      <c r="A77" s="7" t="str">
        <f>'Pregnant Women Participating'!A77</f>
        <v>Wyoming</v>
      </c>
      <c r="B77" s="13">
        <v>7787</v>
      </c>
      <c r="C77" s="4">
        <v>7687</v>
      </c>
      <c r="D77" s="13">
        <f t="shared" si="1"/>
        <v>7737</v>
      </c>
    </row>
    <row r="78" spans="1:4" ht="12" customHeight="1" x14ac:dyDescent="0.2">
      <c r="A78" s="7" t="str">
        <f>'Pregnant Women Participating'!A78</f>
        <v>Ute Mountain Ute Tribe, CO</v>
      </c>
      <c r="B78" s="13">
        <v>156</v>
      </c>
      <c r="C78" s="4">
        <v>147</v>
      </c>
      <c r="D78" s="13">
        <f t="shared" si="1"/>
        <v>151.5</v>
      </c>
    </row>
    <row r="79" spans="1:4" ht="12" customHeight="1" x14ac:dyDescent="0.2">
      <c r="A79" s="7" t="str">
        <f>'Pregnant Women Participating'!A79</f>
        <v>Omaha Sioux, NE</v>
      </c>
      <c r="B79" s="13">
        <v>199</v>
      </c>
      <c r="C79" s="4">
        <v>190</v>
      </c>
      <c r="D79" s="13">
        <f t="shared" si="1"/>
        <v>194.5</v>
      </c>
    </row>
    <row r="80" spans="1:4" ht="12" customHeight="1" x14ac:dyDescent="0.2">
      <c r="A80" s="7" t="str">
        <f>'Pregnant Women Participating'!A80</f>
        <v>Santee Sioux, NE</v>
      </c>
      <c r="B80" s="13">
        <v>70</v>
      </c>
      <c r="C80" s="4">
        <v>66</v>
      </c>
      <c r="D80" s="13">
        <f t="shared" si="1"/>
        <v>68</v>
      </c>
    </row>
    <row r="81" spans="1:4" ht="12" customHeight="1" x14ac:dyDescent="0.2">
      <c r="A81" s="7" t="str">
        <f>'Pregnant Women Participating'!A81</f>
        <v>Winnebago Tribe, NE</v>
      </c>
      <c r="B81" s="13">
        <v>127</v>
      </c>
      <c r="C81" s="4">
        <v>110</v>
      </c>
      <c r="D81" s="13">
        <f t="shared" si="1"/>
        <v>118.5</v>
      </c>
    </row>
    <row r="82" spans="1:4" ht="12" customHeight="1" x14ac:dyDescent="0.2">
      <c r="A82" s="7" t="str">
        <f>'Pregnant Women Participating'!A82</f>
        <v>Standing Rock Sioux Tribe, ND</v>
      </c>
      <c r="B82" s="13">
        <v>243</v>
      </c>
      <c r="C82" s="4">
        <v>228</v>
      </c>
      <c r="D82" s="13">
        <f t="shared" si="1"/>
        <v>235.5</v>
      </c>
    </row>
    <row r="83" spans="1:4" ht="12" customHeight="1" x14ac:dyDescent="0.2">
      <c r="A83" s="7" t="str">
        <f>'Pregnant Women Participating'!A83</f>
        <v>Three Affiliated Tribes, ND</v>
      </c>
      <c r="B83" s="13">
        <v>86</v>
      </c>
      <c r="C83" s="4">
        <v>83</v>
      </c>
      <c r="D83" s="13">
        <f t="shared" si="1"/>
        <v>84.5</v>
      </c>
    </row>
    <row r="84" spans="1:4" ht="12" customHeight="1" x14ac:dyDescent="0.2">
      <c r="A84" s="7" t="str">
        <f>'Pregnant Women Participating'!A84</f>
        <v>Cheyenne River Sioux, SD</v>
      </c>
      <c r="B84" s="13">
        <v>432</v>
      </c>
      <c r="C84" s="4">
        <v>414</v>
      </c>
      <c r="D84" s="13">
        <f t="shared" si="1"/>
        <v>423</v>
      </c>
    </row>
    <row r="85" spans="1:4" ht="12" customHeight="1" x14ac:dyDescent="0.2">
      <c r="A85" s="7" t="str">
        <f>'Pregnant Women Participating'!A85</f>
        <v>Rosebud Sioux, SD</v>
      </c>
      <c r="B85" s="13">
        <v>849</v>
      </c>
      <c r="C85" s="4">
        <v>832</v>
      </c>
      <c r="D85" s="13">
        <f t="shared" si="1"/>
        <v>840.5</v>
      </c>
    </row>
    <row r="86" spans="1:4" ht="12" customHeight="1" x14ac:dyDescent="0.2">
      <c r="A86" s="7" t="str">
        <f>'Pregnant Women Participating'!A86</f>
        <v>Northern Arapahoe, WY</v>
      </c>
      <c r="B86" s="13">
        <v>214</v>
      </c>
      <c r="C86" s="4">
        <v>212</v>
      </c>
      <c r="D86" s="13">
        <f t="shared" si="1"/>
        <v>213</v>
      </c>
    </row>
    <row r="87" spans="1:4" ht="12" customHeight="1" x14ac:dyDescent="0.2">
      <c r="A87" s="7" t="str">
        <f>'Pregnant Women Participating'!A87</f>
        <v>Shoshone Tribe, WY</v>
      </c>
      <c r="B87" s="13">
        <v>108</v>
      </c>
      <c r="C87" s="4">
        <v>88</v>
      </c>
      <c r="D87" s="13">
        <f t="shared" si="1"/>
        <v>98</v>
      </c>
    </row>
    <row r="88" spans="1:4" s="17" customFormat="1" ht="24.75" customHeight="1" x14ac:dyDescent="0.2">
      <c r="A88" s="14" t="str">
        <f>'Pregnant Women Participating'!A88</f>
        <v>Mountain Plains</v>
      </c>
      <c r="B88" s="15">
        <v>331324</v>
      </c>
      <c r="C88" s="15">
        <v>324600</v>
      </c>
      <c r="D88" s="16">
        <f t="shared" si="1"/>
        <v>327962</v>
      </c>
    </row>
    <row r="89" spans="1:4" ht="12" customHeight="1" x14ac:dyDescent="0.2">
      <c r="A89" s="8" t="str">
        <f>'Pregnant Women Participating'!A89</f>
        <v>Alaska</v>
      </c>
      <c r="B89" s="13">
        <v>13557</v>
      </c>
      <c r="C89" s="4">
        <v>13303</v>
      </c>
      <c r="D89" s="13">
        <f t="shared" si="1"/>
        <v>13430</v>
      </c>
    </row>
    <row r="90" spans="1:4" ht="12" customHeight="1" x14ac:dyDescent="0.2">
      <c r="A90" s="8" t="str">
        <f>'Pregnant Women Participating'!A90</f>
        <v>American Samoa</v>
      </c>
      <c r="B90" s="13">
        <v>3872</v>
      </c>
      <c r="C90" s="4">
        <v>3820</v>
      </c>
      <c r="D90" s="13">
        <f t="shared" si="1"/>
        <v>3846</v>
      </c>
    </row>
    <row r="91" spans="1:4" ht="12" customHeight="1" x14ac:dyDescent="0.2">
      <c r="A91" s="8" t="str">
        <f>'Pregnant Women Participating'!A91</f>
        <v>California</v>
      </c>
      <c r="B91" s="13">
        <v>998447</v>
      </c>
      <c r="C91" s="4">
        <v>982400</v>
      </c>
      <c r="D91" s="13">
        <f t="shared" si="1"/>
        <v>990423.5</v>
      </c>
    </row>
    <row r="92" spans="1:4" ht="12" customHeight="1" x14ac:dyDescent="0.2">
      <c r="A92" s="8" t="str">
        <f>'Pregnant Women Participating'!A92</f>
        <v>Guam</v>
      </c>
      <c r="B92" s="13">
        <v>6136</v>
      </c>
      <c r="C92" s="4">
        <v>5931</v>
      </c>
      <c r="D92" s="13">
        <f t="shared" si="1"/>
        <v>6033.5</v>
      </c>
    </row>
    <row r="93" spans="1:4" ht="12" customHeight="1" x14ac:dyDescent="0.2">
      <c r="A93" s="8" t="str">
        <f>'Pregnant Women Participating'!A93</f>
        <v>Hawaii</v>
      </c>
      <c r="B93" s="13">
        <v>25729</v>
      </c>
      <c r="C93" s="4">
        <v>25090</v>
      </c>
      <c r="D93" s="13">
        <f t="shared" si="1"/>
        <v>25409.5</v>
      </c>
    </row>
    <row r="94" spans="1:4" ht="12" customHeight="1" x14ac:dyDescent="0.2">
      <c r="A94" s="8" t="str">
        <f>'Pregnant Women Participating'!A94</f>
        <v>Idaho</v>
      </c>
      <c r="B94" s="13">
        <v>32646</v>
      </c>
      <c r="C94" s="4">
        <v>32157</v>
      </c>
      <c r="D94" s="13">
        <f t="shared" si="1"/>
        <v>32401.5</v>
      </c>
    </row>
    <row r="95" spans="1:4" ht="12" customHeight="1" x14ac:dyDescent="0.2">
      <c r="A95" s="8" t="str">
        <f>'Pregnant Women Participating'!A95</f>
        <v>Nevada</v>
      </c>
      <c r="B95" s="13">
        <v>55774</v>
      </c>
      <c r="C95" s="4">
        <v>53917</v>
      </c>
      <c r="D95" s="13">
        <f t="shared" si="1"/>
        <v>54845.5</v>
      </c>
    </row>
    <row r="96" spans="1:4" ht="12" customHeight="1" x14ac:dyDescent="0.2">
      <c r="A96" s="8" t="str">
        <f>'Pregnant Women Participating'!A96</f>
        <v>Oregon</v>
      </c>
      <c r="B96" s="13">
        <v>84207</v>
      </c>
      <c r="C96" s="4">
        <v>83049</v>
      </c>
      <c r="D96" s="13">
        <f t="shared" si="1"/>
        <v>83628</v>
      </c>
    </row>
    <row r="97" spans="1:4" ht="12" customHeight="1" x14ac:dyDescent="0.2">
      <c r="A97" s="8" t="str">
        <f>'Pregnant Women Participating'!A97</f>
        <v>Washington</v>
      </c>
      <c r="B97" s="13">
        <v>143168</v>
      </c>
      <c r="C97" s="4">
        <v>140416</v>
      </c>
      <c r="D97" s="13">
        <f t="shared" si="1"/>
        <v>141792</v>
      </c>
    </row>
    <row r="98" spans="1:4" ht="12" customHeight="1" x14ac:dyDescent="0.2">
      <c r="A98" s="8" t="str">
        <f>'Pregnant Women Participating'!A98</f>
        <v>Northern Marianas</v>
      </c>
      <c r="B98" s="13">
        <v>2513</v>
      </c>
      <c r="C98" s="4">
        <v>2494</v>
      </c>
      <c r="D98" s="13">
        <f t="shared" si="1"/>
        <v>2503.5</v>
      </c>
    </row>
    <row r="99" spans="1:4" ht="12" customHeight="1" x14ac:dyDescent="0.2">
      <c r="A99" s="8" t="str">
        <f>'Pregnant Women Participating'!A99</f>
        <v>Inter-Tribal Council, NV</v>
      </c>
      <c r="B99" s="13">
        <v>446</v>
      </c>
      <c r="C99" s="4">
        <v>464</v>
      </c>
      <c r="D99" s="13">
        <f t="shared" si="1"/>
        <v>455</v>
      </c>
    </row>
    <row r="100" spans="1:4" s="17" customFormat="1" ht="24.75" customHeight="1" x14ac:dyDescent="0.2">
      <c r="A100" s="14" t="str">
        <f>'Pregnant Women Participating'!A100</f>
        <v>Western Region</v>
      </c>
      <c r="B100" s="15">
        <v>1366495</v>
      </c>
      <c r="C100" s="15">
        <v>1343041</v>
      </c>
      <c r="D100" s="16">
        <f t="shared" si="1"/>
        <v>1354768</v>
      </c>
    </row>
    <row r="101" spans="1:4" s="25" customFormat="1" ht="16.5" customHeight="1" thickBot="1" x14ac:dyDescent="0.25">
      <c r="A101" s="22" t="str">
        <f>'Pregnant Women Participating'!A101</f>
        <v>TOTAL</v>
      </c>
      <c r="B101" s="23">
        <v>6909050</v>
      </c>
      <c r="C101" s="24">
        <v>6752138</v>
      </c>
      <c r="D101" s="23">
        <f t="shared" si="1"/>
        <v>6830594</v>
      </c>
    </row>
    <row r="102" spans="1:4" ht="12.75" customHeight="1" thickTop="1" x14ac:dyDescent="0.2">
      <c r="A102" s="9"/>
    </row>
    <row r="103" spans="1:4" x14ac:dyDescent="0.2">
      <c r="A103" s="9"/>
    </row>
    <row r="104" spans="1:4" s="27" customFormat="1" ht="12.75" x14ac:dyDescent="0.2">
      <c r="A104" s="26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D176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3" width="11.7109375" style="5" customWidth="1"/>
    <col min="4" max="4" width="13.7109375" style="5" customWidth="1"/>
    <col min="5" max="16384" width="9.140625" style="3"/>
  </cols>
  <sheetData>
    <row r="1" spans="1:4" ht="12" customHeight="1" x14ac:dyDescent="0.2">
      <c r="A1" s="10" t="s">
        <v>5</v>
      </c>
      <c r="B1" s="32"/>
      <c r="C1" s="32"/>
    </row>
    <row r="2" spans="1:4" ht="12" customHeight="1" x14ac:dyDescent="0.2">
      <c r="A2" s="10" t="str">
        <f>'Pregnant Women Participating'!A2</f>
        <v>FISCAL YEAR 2026</v>
      </c>
      <c r="B2" s="32"/>
      <c r="C2" s="32"/>
    </row>
    <row r="3" spans="1:4" ht="12" customHeight="1" x14ac:dyDescent="0.2">
      <c r="A3" s="1" t="str">
        <f>'Pregnant Women Participating'!A3</f>
        <v>Data as of February 13, 2026</v>
      </c>
      <c r="B3" s="32"/>
      <c r="C3" s="32"/>
    </row>
    <row r="4" spans="1:4" ht="12" customHeight="1" x14ac:dyDescent="0.2">
      <c r="A4" s="2"/>
      <c r="B4" s="32"/>
      <c r="C4" s="32"/>
    </row>
    <row r="5" spans="1:4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33" t="s">
        <v>22</v>
      </c>
    </row>
    <row r="6" spans="1:4" ht="12" customHeight="1" x14ac:dyDescent="0.2">
      <c r="A6" s="7" t="str">
        <f>'Pregnant Women Participating'!A6</f>
        <v>Connecticut</v>
      </c>
      <c r="B6" s="34">
        <v>42.769399999999997</v>
      </c>
      <c r="C6" s="35">
        <v>55.795900000000003</v>
      </c>
      <c r="D6" s="34">
        <f>IF(SUM('Total Number of Participants'!B6:C6)&gt;0,'Food Costs'!D6/SUM('Total Number of Participants'!B6:C6)," ")</f>
        <v>49.172600545395603</v>
      </c>
    </row>
    <row r="7" spans="1:4" ht="12" customHeight="1" x14ac:dyDescent="0.2">
      <c r="A7" s="7" t="str">
        <f>'Pregnant Women Participating'!A7</f>
        <v>Maine</v>
      </c>
      <c r="B7" s="34">
        <v>55.111600000000003</v>
      </c>
      <c r="C7" s="35">
        <v>57.7669</v>
      </c>
      <c r="D7" s="34">
        <f>IF(SUM('Total Number of Participants'!B7:C7)&gt;0,'Food Costs'!D7/SUM('Total Number of Participants'!B7:C7)," ")</f>
        <v>56.427526387292296</v>
      </c>
    </row>
    <row r="8" spans="1:4" ht="12" customHeight="1" x14ac:dyDescent="0.2">
      <c r="A8" s="7" t="str">
        <f>'Pregnant Women Participating'!A8</f>
        <v>Massachusetts</v>
      </c>
      <c r="B8" s="34">
        <v>37.876899999999999</v>
      </c>
      <c r="C8" s="35">
        <v>73.352099999999993</v>
      </c>
      <c r="D8" s="34">
        <f>IF(SUM('Total Number of Participants'!B8:C8)&gt;0,'Food Costs'!D8/SUM('Total Number of Participants'!B8:C8)," ")</f>
        <v>55.477716200758906</v>
      </c>
    </row>
    <row r="9" spans="1:4" ht="12" customHeight="1" x14ac:dyDescent="0.2">
      <c r="A9" s="7" t="str">
        <f>'Pregnant Women Participating'!A9</f>
        <v>New Hampshire</v>
      </c>
      <c r="B9" s="34">
        <v>50.265300000000003</v>
      </c>
      <c r="C9" s="35">
        <v>51.896700000000003</v>
      </c>
      <c r="D9" s="34">
        <f>IF(SUM('Total Number of Participants'!B9:C9)&gt;0,'Food Costs'!D9/SUM('Total Number of Participants'!B9:C9)," ")</f>
        <v>51.072974084738789</v>
      </c>
    </row>
    <row r="10" spans="1:4" ht="12" customHeight="1" x14ac:dyDescent="0.2">
      <c r="A10" s="7" t="str">
        <f>'Pregnant Women Participating'!A10</f>
        <v>New York</v>
      </c>
      <c r="B10" s="34">
        <v>77.574700000000007</v>
      </c>
      <c r="C10" s="35">
        <v>75.212500000000006</v>
      </c>
      <c r="D10" s="34">
        <f>IF(SUM('Total Number of Participants'!B10:C10)&gt;0,'Food Costs'!D10/SUM('Total Number of Participants'!B10:C10)," ")</f>
        <v>76.399730393755576</v>
      </c>
    </row>
    <row r="11" spans="1:4" ht="12" customHeight="1" x14ac:dyDescent="0.2">
      <c r="A11" s="7" t="str">
        <f>'Pregnant Women Participating'!A11</f>
        <v>Rhode Island</v>
      </c>
      <c r="B11" s="34">
        <v>14.697699999999999</v>
      </c>
      <c r="C11" s="35">
        <v>58.408000000000001</v>
      </c>
      <c r="D11" s="34">
        <f>IF(SUM('Total Number of Participants'!B11:C11)&gt;0,'Food Costs'!D11/SUM('Total Number of Participants'!B11:C11)," ")</f>
        <v>36.213037824390796</v>
      </c>
    </row>
    <row r="12" spans="1:4" ht="12" customHeight="1" x14ac:dyDescent="0.2">
      <c r="A12" s="7" t="str">
        <f>'Pregnant Women Participating'!A12</f>
        <v>Vermont</v>
      </c>
      <c r="B12" s="34">
        <v>61.210900000000002</v>
      </c>
      <c r="C12" s="35">
        <v>61.242100000000001</v>
      </c>
      <c r="D12" s="34">
        <f>IF(SUM('Total Number of Participants'!B12:C12)&gt;0,'Food Costs'!D12/SUM('Total Number of Participants'!B12:C12)," ")</f>
        <v>61.226437604390362</v>
      </c>
    </row>
    <row r="13" spans="1:4" ht="12" customHeight="1" x14ac:dyDescent="0.2">
      <c r="A13" s="7" t="str">
        <f>'Pregnant Women Participating'!A13</f>
        <v>Virgin Islands</v>
      </c>
      <c r="B13" s="34">
        <v>69.254499999999993</v>
      </c>
      <c r="C13" s="35">
        <v>106.367</v>
      </c>
      <c r="D13" s="34">
        <f>IF(SUM('Total Number of Participants'!B13:C13)&gt;0,'Food Costs'!D13/SUM('Total Number of Participants'!B13:C13)," ")</f>
        <v>87.751852636036418</v>
      </c>
    </row>
    <row r="14" spans="1:4" ht="12" customHeight="1" x14ac:dyDescent="0.2">
      <c r="A14" s="7" t="str">
        <f>'Pregnant Women Participating'!A14</f>
        <v>Pleasant Point, ME</v>
      </c>
      <c r="B14" s="34">
        <v>159.32429999999999</v>
      </c>
      <c r="C14" s="35">
        <v>143.7561</v>
      </c>
      <c r="D14" s="34">
        <f>IF(SUM('Total Number of Participants'!B14:C14)&gt;0,'Food Costs'!D14/SUM('Total Number of Participants'!B14:C14)," ")</f>
        <v>151.14102564102564</v>
      </c>
    </row>
    <row r="15" spans="1:4" s="17" customFormat="1" ht="24.75" customHeight="1" x14ac:dyDescent="0.2">
      <c r="A15" s="14" t="str">
        <f>'Pregnant Women Participating'!A15</f>
        <v>Northeast Region</v>
      </c>
      <c r="B15" s="36">
        <v>65.127200000000002</v>
      </c>
      <c r="C15" s="37">
        <v>72.023799999999994</v>
      </c>
      <c r="D15" s="41">
        <f>IF(SUM('Total Number of Participants'!B15:C15)&gt;0,'Food Costs'!D15/SUM('Total Number of Participants'!B15:C15)," ")</f>
        <v>68.551591446359282</v>
      </c>
    </row>
    <row r="16" spans="1:4" ht="12" customHeight="1" x14ac:dyDescent="0.2">
      <c r="A16" s="7" t="str">
        <f>'Pregnant Women Participating'!A16</f>
        <v>Delaware</v>
      </c>
      <c r="B16" s="35">
        <v>52.805100000000003</v>
      </c>
      <c r="C16" s="35">
        <v>50.633499999999998</v>
      </c>
      <c r="D16" s="34">
        <f>IF(SUM('Total Number of Participants'!B16:C16)&gt;0,'Food Costs'!D16/SUM('Total Number of Participants'!B16:C16)," ")</f>
        <v>51.726543209876546</v>
      </c>
    </row>
    <row r="17" spans="1:4" ht="12" customHeight="1" x14ac:dyDescent="0.2">
      <c r="A17" s="7" t="str">
        <f>'Pregnant Women Participating'!A17</f>
        <v>District of Columbia</v>
      </c>
      <c r="B17" s="35">
        <v>83.092500000000001</v>
      </c>
      <c r="C17" s="35">
        <v>11.439299999999999</v>
      </c>
      <c r="D17" s="34">
        <f>IF(SUM('Total Number of Participants'!B17:C17)&gt;0,'Food Costs'!D17/SUM('Total Number of Participants'!B17:C17)," ")</f>
        <v>47.523125730505924</v>
      </c>
    </row>
    <row r="18" spans="1:4" ht="12" customHeight="1" x14ac:dyDescent="0.2">
      <c r="A18" s="7" t="str">
        <f>'Pregnant Women Participating'!A18</f>
        <v>Maryland</v>
      </c>
      <c r="B18" s="35">
        <v>49.833799999999997</v>
      </c>
      <c r="C18" s="35">
        <v>80.917400000000001</v>
      </c>
      <c r="D18" s="34">
        <f>IF(SUM('Total Number of Participants'!B18:C18)&gt;0,'Food Costs'!D18/SUM('Total Number of Participants'!B18:C18)," ")</f>
        <v>65.238277595157854</v>
      </c>
    </row>
    <row r="19" spans="1:4" ht="12" customHeight="1" x14ac:dyDescent="0.2">
      <c r="A19" s="7" t="str">
        <f>'Pregnant Women Participating'!A19</f>
        <v>New Jersey</v>
      </c>
      <c r="B19" s="35">
        <v>77.411900000000003</v>
      </c>
      <c r="C19" s="35">
        <v>82.205699999999993</v>
      </c>
      <c r="D19" s="34">
        <f>IF(SUM('Total Number of Participants'!B19:C19)&gt;0,'Food Costs'!D19/SUM('Total Number of Participants'!B19:C19)," ")</f>
        <v>79.799062754936173</v>
      </c>
    </row>
    <row r="20" spans="1:4" ht="12" customHeight="1" x14ac:dyDescent="0.2">
      <c r="A20" s="7" t="str">
        <f>'Pregnant Women Participating'!A20</f>
        <v>Pennsylvania</v>
      </c>
      <c r="B20" s="35">
        <v>72.042699999999996</v>
      </c>
      <c r="C20" s="35">
        <v>70.677899999999994</v>
      </c>
      <c r="D20" s="34">
        <f>IF(SUM('Total Number of Participants'!B20:C20)&gt;0,'Food Costs'!D20/SUM('Total Number of Participants'!B20:C20)," ")</f>
        <v>71.368072137396226</v>
      </c>
    </row>
    <row r="21" spans="1:4" ht="12" customHeight="1" x14ac:dyDescent="0.2">
      <c r="A21" s="7" t="str">
        <f>'Pregnant Women Participating'!A21</f>
        <v>Puerto Rico</v>
      </c>
      <c r="B21" s="35">
        <v>158.53380000000001</v>
      </c>
      <c r="C21" s="35">
        <v>153.17359999999999</v>
      </c>
      <c r="D21" s="34">
        <f>IF(SUM('Total Number of Participants'!B21:C21)&gt;0,'Food Costs'!D21/SUM('Total Number of Participants'!B21:C21)," ")</f>
        <v>155.87308653501307</v>
      </c>
    </row>
    <row r="22" spans="1:4" ht="12" customHeight="1" x14ac:dyDescent="0.2">
      <c r="A22" s="7" t="str">
        <f>'Pregnant Women Participating'!A22</f>
        <v>Virginia</v>
      </c>
      <c r="B22" s="35">
        <v>34.100700000000003</v>
      </c>
      <c r="C22" s="35">
        <v>51.389400000000002</v>
      </c>
      <c r="D22" s="34">
        <f>IF(SUM('Total Number of Participants'!B22:C22)&gt;0,'Food Costs'!D22/SUM('Total Number of Participants'!B22:C22)," ")</f>
        <v>42.615837642317871</v>
      </c>
    </row>
    <row r="23" spans="1:4" ht="12" customHeight="1" x14ac:dyDescent="0.2">
      <c r="A23" s="7" t="str">
        <f>'Pregnant Women Participating'!A23</f>
        <v>West Virginia</v>
      </c>
      <c r="B23" s="35">
        <v>59.9681</v>
      </c>
      <c r="C23" s="35">
        <v>56.9268</v>
      </c>
      <c r="D23" s="34">
        <f>IF(SUM('Total Number of Participants'!B23:C23)&gt;0,'Food Costs'!D23/SUM('Total Number of Participants'!B23:C23)," ")</f>
        <v>58.458418560340718</v>
      </c>
    </row>
    <row r="24" spans="1:4" s="17" customFormat="1" ht="24.75" customHeight="1" x14ac:dyDescent="0.2">
      <c r="A24" s="14" t="str">
        <f>'Pregnant Women Participating'!A24</f>
        <v>Mid-Atlantic Region</v>
      </c>
      <c r="B24" s="37">
        <v>73.543999999999997</v>
      </c>
      <c r="C24" s="37">
        <v>79.924000000000007</v>
      </c>
      <c r="D24" s="41">
        <f>IF(SUM('Total Number of Participants'!B24:C24)&gt;0,'Food Costs'!D24/SUM('Total Number of Participants'!B24:C24)," ")</f>
        <v>76.705595774680759</v>
      </c>
    </row>
    <row r="25" spans="1:4" ht="12" customHeight="1" x14ac:dyDescent="0.2">
      <c r="A25" s="7" t="str">
        <f>'Pregnant Women Participating'!A25</f>
        <v>Alabama</v>
      </c>
      <c r="B25" s="35">
        <v>27.316099999999999</v>
      </c>
      <c r="C25" s="35">
        <v>37.633499999999998</v>
      </c>
      <c r="D25" s="34">
        <f>IF(SUM('Total Number of Participants'!B25:C25)&gt;0,'Food Costs'!D25/SUM('Total Number of Participants'!B25:C25)," ")</f>
        <v>32.331099388218171</v>
      </c>
    </row>
    <row r="26" spans="1:4" ht="12" customHeight="1" x14ac:dyDescent="0.2">
      <c r="A26" s="7" t="str">
        <f>'Pregnant Women Participating'!A26</f>
        <v>Florida</v>
      </c>
      <c r="B26" s="35">
        <v>52.811799999999998</v>
      </c>
      <c r="C26" s="35">
        <v>77.1965</v>
      </c>
      <c r="D26" s="34">
        <f>IF(SUM('Total Number of Participants'!B26:C26)&gt;0,'Food Costs'!D26/SUM('Total Number of Participants'!B26:C26)," ")</f>
        <v>64.531146269433293</v>
      </c>
    </row>
    <row r="27" spans="1:4" ht="12" customHeight="1" x14ac:dyDescent="0.2">
      <c r="A27" s="7" t="str">
        <f>'Pregnant Women Participating'!A27</f>
        <v>Georgia</v>
      </c>
      <c r="B27" s="35">
        <v>42.2849</v>
      </c>
      <c r="C27" s="35">
        <v>78.661500000000004</v>
      </c>
      <c r="D27" s="34">
        <f>IF(SUM('Total Number of Participants'!B27:C27)&gt;0,'Food Costs'!D27/SUM('Total Number of Participants'!B27:C27)," ")</f>
        <v>60.439571039721088</v>
      </c>
    </row>
    <row r="28" spans="1:4" ht="12" customHeight="1" x14ac:dyDescent="0.2">
      <c r="A28" s="7" t="str">
        <f>'Pregnant Women Participating'!A28</f>
        <v>Kentucky</v>
      </c>
      <c r="B28" s="35">
        <v>42.222900000000003</v>
      </c>
      <c r="C28" s="35">
        <v>60.771700000000003</v>
      </c>
      <c r="D28" s="34">
        <f>IF(SUM('Total Number of Participants'!B28:C28)&gt;0,'Food Costs'!D28/SUM('Total Number of Participants'!B28:C28)," ")</f>
        <v>51.417162568049562</v>
      </c>
    </row>
    <row r="29" spans="1:4" ht="12" customHeight="1" x14ac:dyDescent="0.2">
      <c r="A29" s="7" t="str">
        <f>'Pregnant Women Participating'!A29</f>
        <v>Mississippi</v>
      </c>
      <c r="B29" s="35">
        <v>12.236599999999999</v>
      </c>
      <c r="C29" s="35">
        <v>45.270800000000001</v>
      </c>
      <c r="D29" s="34">
        <f>IF(SUM('Total Number of Participants'!B29:C29)&gt;0,'Food Costs'!D29/SUM('Total Number of Participants'!B29:C29)," ")</f>
        <v>28.611138977621724</v>
      </c>
    </row>
    <row r="30" spans="1:4" ht="12" customHeight="1" x14ac:dyDescent="0.2">
      <c r="A30" s="7" t="str">
        <f>'Pregnant Women Participating'!A30</f>
        <v>North Carolina</v>
      </c>
      <c r="B30" s="35">
        <v>59.492800000000003</v>
      </c>
      <c r="C30" s="35">
        <v>54.310099999999998</v>
      </c>
      <c r="D30" s="34">
        <f>IF(SUM('Total Number of Participants'!B30:C30)&gt;0,'Food Costs'!D30/SUM('Total Number of Participants'!B30:C30)," ")</f>
        <v>56.926916050905078</v>
      </c>
    </row>
    <row r="31" spans="1:4" ht="12" customHeight="1" x14ac:dyDescent="0.2">
      <c r="A31" s="7" t="str">
        <f>'Pregnant Women Participating'!A31</f>
        <v>South Carolina</v>
      </c>
      <c r="B31" s="35">
        <v>45.403100000000002</v>
      </c>
      <c r="C31" s="35">
        <v>69.460800000000006</v>
      </c>
      <c r="D31" s="34">
        <f>IF(SUM('Total Number of Participants'!B31:C31)&gt;0,'Food Costs'!D31/SUM('Total Number of Participants'!B31:C31)," ")</f>
        <v>57.331955844891027</v>
      </c>
    </row>
    <row r="32" spans="1:4" ht="12" customHeight="1" x14ac:dyDescent="0.2">
      <c r="A32" s="7" t="str">
        <f>'Pregnant Women Participating'!A32</f>
        <v>Tennessee</v>
      </c>
      <c r="B32" s="35">
        <v>44.5351</v>
      </c>
      <c r="C32" s="35">
        <v>72.001300000000001</v>
      </c>
      <c r="D32" s="34">
        <f>IF(SUM('Total Number of Participants'!B32:C32)&gt;0,'Food Costs'!D32/SUM('Total Number of Participants'!B32:C32)," ")</f>
        <v>58.074219880558559</v>
      </c>
    </row>
    <row r="33" spans="1:4" ht="12" customHeight="1" x14ac:dyDescent="0.2">
      <c r="A33" s="7" t="str">
        <f>'Pregnant Women Participating'!A33</f>
        <v>Choctaw Indians, MS</v>
      </c>
      <c r="B33" s="35">
        <v>58.159199999999998</v>
      </c>
      <c r="C33" s="35">
        <v>57.328899999999997</v>
      </c>
      <c r="D33" s="34">
        <f>IF(SUM('Total Number of Participants'!B33:C33)&gt;0,'Food Costs'!D33/SUM('Total Number of Participants'!B33:C33)," ")</f>
        <v>57.752845528455282</v>
      </c>
    </row>
    <row r="34" spans="1:4" ht="12" customHeight="1" x14ac:dyDescent="0.2">
      <c r="A34" s="7" t="str">
        <f>'Pregnant Women Participating'!A34</f>
        <v>Eastern Cherokee, NC</v>
      </c>
      <c r="B34" s="35">
        <v>32.972499999999997</v>
      </c>
      <c r="C34" s="35">
        <v>42.451099999999997</v>
      </c>
      <c r="D34" s="34">
        <f>IF(SUM('Total Number of Participants'!B34:C34)&gt;0,'Food Costs'!D34/SUM('Total Number of Participants'!B34:C34)," ")</f>
        <v>37.701698513800423</v>
      </c>
    </row>
    <row r="35" spans="1:4" s="17" customFormat="1" ht="24.75" customHeight="1" x14ac:dyDescent="0.2">
      <c r="A35" s="14" t="str">
        <f>'Pregnant Women Participating'!A35</f>
        <v>Southeast Region</v>
      </c>
      <c r="B35" s="37">
        <v>46.638800000000003</v>
      </c>
      <c r="C35" s="37">
        <v>66.862200000000001</v>
      </c>
      <c r="D35" s="41">
        <f>IF(SUM('Total Number of Participants'!B35:C35)&gt;0,'Food Costs'!D35/SUM('Total Number of Participants'!B35:C35)," ")</f>
        <v>56.565495737198326</v>
      </c>
    </row>
    <row r="36" spans="1:4" ht="12" customHeight="1" x14ac:dyDescent="0.2">
      <c r="A36" s="7" t="str">
        <f>'Pregnant Women Participating'!A36</f>
        <v>Illinois</v>
      </c>
      <c r="B36" s="35">
        <v>63.054400000000001</v>
      </c>
      <c r="C36" s="35">
        <v>61.631100000000004</v>
      </c>
      <c r="D36" s="34">
        <f>IF(SUM('Total Number of Participants'!B36:C36)&gt;0,'Food Costs'!D36/SUM('Total Number of Participants'!B36:C36)," ")</f>
        <v>62.351246065586032</v>
      </c>
    </row>
    <row r="37" spans="1:4" ht="12" customHeight="1" x14ac:dyDescent="0.2">
      <c r="A37" s="7" t="str">
        <f>'Pregnant Women Participating'!A37</f>
        <v>Indiana</v>
      </c>
      <c r="B37" s="35">
        <v>65.053899999999999</v>
      </c>
      <c r="C37" s="35">
        <v>49.2241</v>
      </c>
      <c r="D37" s="34">
        <f>IF(SUM('Total Number of Participants'!B37:C37)&gt;0,'Food Costs'!D37/SUM('Total Number of Participants'!B37:C37)," ")</f>
        <v>57.21985854505327</v>
      </c>
    </row>
    <row r="38" spans="1:4" ht="12" customHeight="1" x14ac:dyDescent="0.2">
      <c r="A38" s="7" t="str">
        <f>'Pregnant Women Participating'!A38</f>
        <v>Iowa</v>
      </c>
      <c r="B38" s="35">
        <v>54.585500000000003</v>
      </c>
      <c r="C38" s="35">
        <v>51.458599999999997</v>
      </c>
      <c r="D38" s="34">
        <f>IF(SUM('Total Number of Participants'!B38:C38)&gt;0,'Food Costs'!D38/SUM('Total Number of Participants'!B38:C38)," ")</f>
        <v>53.029147241881851</v>
      </c>
    </row>
    <row r="39" spans="1:4" ht="12" customHeight="1" x14ac:dyDescent="0.2">
      <c r="A39" s="7" t="str">
        <f>'Pregnant Women Participating'!A39</f>
        <v>Michigan</v>
      </c>
      <c r="B39" s="35">
        <v>39.995600000000003</v>
      </c>
      <c r="C39" s="35">
        <v>49.555900000000001</v>
      </c>
      <c r="D39" s="34">
        <f>IF(SUM('Total Number of Participants'!B39:C39)&gt;0,'Food Costs'!D39/SUM('Total Number of Participants'!B39:C39)," ")</f>
        <v>44.735620454157882</v>
      </c>
    </row>
    <row r="40" spans="1:4" ht="12" customHeight="1" x14ac:dyDescent="0.2">
      <c r="A40" s="7" t="str">
        <f>'Pregnant Women Participating'!A40</f>
        <v>Minnesota</v>
      </c>
      <c r="B40" s="35">
        <v>56.415799999999997</v>
      </c>
      <c r="C40" s="35">
        <v>56.271500000000003</v>
      </c>
      <c r="D40" s="34">
        <f>IF(SUM('Total Number of Participants'!B40:C40)&gt;0,'Food Costs'!D40/SUM('Total Number of Participants'!B40:C40)," ")</f>
        <v>56.344310485614102</v>
      </c>
    </row>
    <row r="41" spans="1:4" ht="12" customHeight="1" x14ac:dyDescent="0.2">
      <c r="A41" s="7" t="str">
        <f>'Pregnant Women Participating'!A41</f>
        <v>Ohio</v>
      </c>
      <c r="B41" s="35">
        <v>62.803400000000003</v>
      </c>
      <c r="C41" s="35">
        <v>60.927799999999998</v>
      </c>
      <c r="D41" s="34">
        <f>IF(SUM('Total Number of Participants'!B41:C41)&gt;0,'Food Costs'!D41/SUM('Total Number of Participants'!B41:C41)," ")</f>
        <v>61.876087992091833</v>
      </c>
    </row>
    <row r="42" spans="1:4" ht="12" customHeight="1" x14ac:dyDescent="0.2">
      <c r="A42" s="7" t="str">
        <f>'Pregnant Women Participating'!A42</f>
        <v>Wisconsin</v>
      </c>
      <c r="B42" s="35">
        <v>21.499400000000001</v>
      </c>
      <c r="C42" s="35">
        <v>56.9664</v>
      </c>
      <c r="D42" s="34">
        <f>IF(SUM('Total Number of Participants'!B42:C42)&gt;0,'Food Costs'!D42/SUM('Total Number of Participants'!B42:C42)," ")</f>
        <v>39.111109931299573</v>
      </c>
    </row>
    <row r="43" spans="1:4" s="17" customFormat="1" ht="24.75" customHeight="1" x14ac:dyDescent="0.2">
      <c r="A43" s="14" t="str">
        <f>'Pregnant Women Participating'!A43</f>
        <v>Midwest Region</v>
      </c>
      <c r="B43" s="37">
        <v>53.522199999999998</v>
      </c>
      <c r="C43" s="37">
        <v>55.439700000000002</v>
      </c>
      <c r="D43" s="41">
        <f>IF(SUM('Total Number of Participants'!B43:C43)&gt;0,'Food Costs'!D43/SUM('Total Number of Participants'!B43:C43)," ")</f>
        <v>54.471775457561264</v>
      </c>
    </row>
    <row r="44" spans="1:4" ht="12" customHeight="1" x14ac:dyDescent="0.2">
      <c r="A44" s="7" t="str">
        <f>'Pregnant Women Participating'!A44</f>
        <v>Arizona</v>
      </c>
      <c r="B44" s="35">
        <v>69.577600000000004</v>
      </c>
      <c r="C44" s="35">
        <v>69.742900000000006</v>
      </c>
      <c r="D44" s="34">
        <f>IF(SUM('Total Number of Participants'!B44:C44)&gt;0,'Food Costs'!D44/SUM('Total Number of Participants'!B44:C44)," ")</f>
        <v>69.659740795489711</v>
      </c>
    </row>
    <row r="45" spans="1:4" ht="12" customHeight="1" x14ac:dyDescent="0.2">
      <c r="A45" s="7" t="str">
        <f>'Pregnant Women Participating'!A45</f>
        <v>Arkansas</v>
      </c>
      <c r="B45" s="35">
        <v>50.156199999999998</v>
      </c>
      <c r="C45" s="35">
        <v>49.310899999999997</v>
      </c>
      <c r="D45" s="34">
        <f>IF(SUM('Total Number of Participants'!B45:C45)&gt;0,'Food Costs'!D45/SUM('Total Number of Participants'!B45:C45)," ")</f>
        <v>49.749609509231199</v>
      </c>
    </row>
    <row r="46" spans="1:4" ht="12" customHeight="1" x14ac:dyDescent="0.2">
      <c r="A46" s="7" t="str">
        <f>'Pregnant Women Participating'!A46</f>
        <v>Louisiana</v>
      </c>
      <c r="B46" s="35">
        <v>39.7425</v>
      </c>
      <c r="C46" s="35">
        <v>78.3857</v>
      </c>
      <c r="D46" s="34">
        <f>IF(SUM('Total Number of Participants'!B46:C46)&gt;0,'Food Costs'!D46/SUM('Total Number of Participants'!B46:C46)," ")</f>
        <v>58.812296381721204</v>
      </c>
    </row>
    <row r="47" spans="1:4" ht="12" customHeight="1" x14ac:dyDescent="0.2">
      <c r="A47" s="7" t="str">
        <f>'Pregnant Women Participating'!A47</f>
        <v>New Mexico</v>
      </c>
      <c r="B47" s="35">
        <v>53.778700000000001</v>
      </c>
      <c r="C47" s="35">
        <v>64.001199999999997</v>
      </c>
      <c r="D47" s="34">
        <f>IF(SUM('Total Number of Participants'!B47:C47)&gt;0,'Food Costs'!D47/SUM('Total Number of Participants'!B47:C47)," ")</f>
        <v>58.704435291172658</v>
      </c>
    </row>
    <row r="48" spans="1:4" ht="12" customHeight="1" x14ac:dyDescent="0.2">
      <c r="A48" s="7" t="str">
        <f>'Pregnant Women Participating'!A48</f>
        <v>Oklahoma</v>
      </c>
      <c r="B48" s="35">
        <v>62.420400000000001</v>
      </c>
      <c r="C48" s="35">
        <v>53.653799999999997</v>
      </c>
      <c r="D48" s="34">
        <f>IF(SUM('Total Number of Participants'!B48:C48)&gt;0,'Food Costs'!D48/SUM('Total Number of Participants'!B48:C48)," ")</f>
        <v>58.098223231581059</v>
      </c>
    </row>
    <row r="49" spans="1:4" ht="12" customHeight="1" x14ac:dyDescent="0.2">
      <c r="A49" s="7" t="str">
        <f>'Pregnant Women Participating'!A49</f>
        <v>Texas</v>
      </c>
      <c r="B49" s="35">
        <v>31.733799999999999</v>
      </c>
      <c r="C49" s="35">
        <v>52.158999999999999</v>
      </c>
      <c r="D49" s="34">
        <f>IF(SUM('Total Number of Participants'!B49:C49)&gt;0,'Food Costs'!D49/SUM('Total Number of Participants'!B49:C49)," ")</f>
        <v>41.843418326514431</v>
      </c>
    </row>
    <row r="50" spans="1:4" ht="12" customHeight="1" x14ac:dyDescent="0.2">
      <c r="A50" s="7" t="str">
        <f>'Pregnant Women Participating'!A50</f>
        <v>Utah</v>
      </c>
      <c r="B50" s="35">
        <v>45.309600000000003</v>
      </c>
      <c r="C50" s="35">
        <v>55.862200000000001</v>
      </c>
      <c r="D50" s="34">
        <f>IF(SUM('Total Number of Participants'!B50:C50)&gt;0,'Food Costs'!D50/SUM('Total Number of Participants'!B50:C50)," ")</f>
        <v>50.541610957288896</v>
      </c>
    </row>
    <row r="51" spans="1:4" ht="12" customHeight="1" x14ac:dyDescent="0.2">
      <c r="A51" s="7" t="str">
        <f>'Pregnant Women Participating'!A51</f>
        <v>Inter-Tribal Council, AZ</v>
      </c>
      <c r="B51" s="35">
        <v>40.892899999999997</v>
      </c>
      <c r="C51" s="35">
        <v>57.0366</v>
      </c>
      <c r="D51" s="34">
        <f>IF(SUM('Total Number of Participants'!B51:C51)&gt;0,'Food Costs'!D51/SUM('Total Number of Participants'!B51:C51)," ")</f>
        <v>48.796803303762616</v>
      </c>
    </row>
    <row r="52" spans="1:4" ht="12" customHeight="1" x14ac:dyDescent="0.2">
      <c r="A52" s="7" t="str">
        <f>'Pregnant Women Participating'!A52</f>
        <v>Navajo Nation, AZ</v>
      </c>
      <c r="B52" s="35">
        <v>68.001999999999995</v>
      </c>
      <c r="C52" s="35">
        <v>68.164000000000001</v>
      </c>
      <c r="D52" s="34">
        <f>IF(SUM('Total Number of Participants'!B52:C52)&gt;0,'Food Costs'!D52/SUM('Total Number of Participants'!B52:C52)," ")</f>
        <v>68.081261829653002</v>
      </c>
    </row>
    <row r="53" spans="1:4" ht="12" customHeight="1" x14ac:dyDescent="0.2">
      <c r="A53" s="7" t="str">
        <f>'Pregnant Women Participating'!A53</f>
        <v>Acoma, Canoncito &amp; Laguna, NM</v>
      </c>
      <c r="B53" s="35">
        <v>99.482299999999995</v>
      </c>
      <c r="C53" s="35">
        <v>66.664500000000004</v>
      </c>
      <c r="D53" s="34">
        <f>IF(SUM('Total Number of Participants'!B53:C53)&gt;0,'Food Costs'!D53/SUM('Total Number of Participants'!B53:C53)," ")</f>
        <v>82.376910016977931</v>
      </c>
    </row>
    <row r="54" spans="1:4" ht="12" customHeight="1" x14ac:dyDescent="0.2">
      <c r="A54" s="7" t="str">
        <f>'Pregnant Women Participating'!A54</f>
        <v>Eight Northern Pueblos, NM</v>
      </c>
      <c r="B54" s="35">
        <v>71.5398</v>
      </c>
      <c r="C54" s="35">
        <v>60.067799999999998</v>
      </c>
      <c r="D54" s="34">
        <f>IF(SUM('Total Number of Participants'!B54:C54)&gt;0,'Food Costs'!D54/SUM('Total Number of Participants'!B54:C54)," ")</f>
        <v>65.744863013698634</v>
      </c>
    </row>
    <row r="55" spans="1:4" ht="12" customHeight="1" x14ac:dyDescent="0.2">
      <c r="A55" s="7" t="str">
        <f>'Pregnant Women Participating'!A55</f>
        <v>Five Sandoval Pueblos, NM</v>
      </c>
      <c r="B55" s="35">
        <v>86.519300000000001</v>
      </c>
      <c r="C55" s="35">
        <v>91.046499999999995</v>
      </c>
      <c r="D55" s="34">
        <f>IF(SUM('Total Number of Participants'!B55:C55)&gt;0,'Food Costs'!D55/SUM('Total Number of Participants'!B55:C55)," ")</f>
        <v>88.725212464589234</v>
      </c>
    </row>
    <row r="56" spans="1:4" ht="12" customHeight="1" x14ac:dyDescent="0.2">
      <c r="A56" s="7" t="str">
        <f>'Pregnant Women Participating'!A56</f>
        <v>Isleta Pueblo, NM</v>
      </c>
      <c r="B56" s="35">
        <v>73.924099999999996</v>
      </c>
      <c r="C56" s="35">
        <v>73.076499999999996</v>
      </c>
      <c r="D56" s="34">
        <f>IF(SUM('Total Number of Participants'!B56:C56)&gt;0,'Food Costs'!D56/SUM('Total Number of Participants'!B56:C56)," ")</f>
        <v>73.51388132825258</v>
      </c>
    </row>
    <row r="57" spans="1:4" ht="12" customHeight="1" x14ac:dyDescent="0.2">
      <c r="A57" s="7" t="str">
        <f>'Pregnant Women Participating'!A57</f>
        <v>San Felipe Pueblo, NM</v>
      </c>
      <c r="B57" s="35">
        <v>180.04079999999999</v>
      </c>
      <c r="C57" s="35">
        <v>176.93629999999999</v>
      </c>
      <c r="D57" s="34">
        <f>IF(SUM('Total Number of Participants'!B57:C57)&gt;0,'Food Costs'!D57/SUM('Total Number of Participants'!B57:C57)," ")</f>
        <v>178.45750000000001</v>
      </c>
    </row>
    <row r="58" spans="1:4" ht="12" customHeight="1" x14ac:dyDescent="0.2">
      <c r="A58" s="7" t="str">
        <f>'Pregnant Women Participating'!A58</f>
        <v>Santo Domingo Tribe, NM</v>
      </c>
      <c r="B58" s="35">
        <v>172.4</v>
      </c>
      <c r="C58" s="35">
        <v>179.39060000000001</v>
      </c>
      <c r="D58" s="34">
        <f>IF(SUM('Total Number of Participants'!B58:C58)&gt;0,'Food Costs'!D58/SUM('Total Number of Participants'!B58:C58)," ")</f>
        <v>175.86821705426357</v>
      </c>
    </row>
    <row r="59" spans="1:4" ht="12" customHeight="1" x14ac:dyDescent="0.2">
      <c r="A59" s="7" t="str">
        <f>'Pregnant Women Participating'!A59</f>
        <v>Zuni Pueblo, NM</v>
      </c>
      <c r="B59" s="35">
        <v>52.834099999999999</v>
      </c>
      <c r="C59" s="35">
        <v>55.104100000000003</v>
      </c>
      <c r="D59" s="34">
        <f>IF(SUM('Total Number of Participants'!B59:C59)&gt;0,'Food Costs'!D59/SUM('Total Number of Participants'!B59:C59)," ")</f>
        <v>53.965405405405406</v>
      </c>
    </row>
    <row r="60" spans="1:4" ht="12" customHeight="1" x14ac:dyDescent="0.2">
      <c r="A60" s="7" t="str">
        <f>'Pregnant Women Participating'!A60</f>
        <v>Cherokee Nation, OK</v>
      </c>
      <c r="B60" s="35">
        <v>53.171700000000001</v>
      </c>
      <c r="C60" s="35">
        <v>48.931899999999999</v>
      </c>
      <c r="D60" s="34">
        <f>IF(SUM('Total Number of Participants'!B60:C60)&gt;0,'Food Costs'!D60/SUM('Total Number of Participants'!B60:C60)," ")</f>
        <v>51.069815908301493</v>
      </c>
    </row>
    <row r="61" spans="1:4" ht="12" customHeight="1" x14ac:dyDescent="0.2">
      <c r="A61" s="7" t="str">
        <f>'Pregnant Women Participating'!A61</f>
        <v>Chickasaw Nation, OK</v>
      </c>
      <c r="B61" s="35">
        <v>61.4893</v>
      </c>
      <c r="C61" s="35">
        <v>51.478499999999997</v>
      </c>
      <c r="D61" s="34">
        <f>IF(SUM('Total Number of Participants'!B61:C61)&gt;0,'Food Costs'!D61/SUM('Total Number of Participants'!B61:C61)," ")</f>
        <v>56.559582720342384</v>
      </c>
    </row>
    <row r="62" spans="1:4" ht="12" customHeight="1" x14ac:dyDescent="0.2">
      <c r="A62" s="7" t="str">
        <f>'Pregnant Women Participating'!A62</f>
        <v>Choctaw Nation, OK</v>
      </c>
      <c r="B62" s="35">
        <v>31.980799999999999</v>
      </c>
      <c r="C62" s="35">
        <v>32.535499999999999</v>
      </c>
      <c r="D62" s="34">
        <f>IF(SUM('Total Number of Participants'!B62:C62)&gt;0,'Food Costs'!D62/SUM('Total Number of Participants'!B62:C62)," ")</f>
        <v>32.256115977046207</v>
      </c>
    </row>
    <row r="63" spans="1:4" ht="12" customHeight="1" x14ac:dyDescent="0.2">
      <c r="A63" s="7" t="str">
        <f>'Pregnant Women Participating'!A63</f>
        <v>Citizen Potawatomi Nation, OK</v>
      </c>
      <c r="B63" s="35">
        <v>59.8872</v>
      </c>
      <c r="C63" s="35">
        <v>59.999200000000002</v>
      </c>
      <c r="D63" s="34">
        <f>IF(SUM('Total Number of Participants'!B63:C63)&gt;0,'Food Costs'!D63/SUM('Total Number of Participants'!B63:C63)," ")</f>
        <v>59.943135662063362</v>
      </c>
    </row>
    <row r="64" spans="1:4" ht="12" customHeight="1" x14ac:dyDescent="0.2">
      <c r="A64" s="7" t="str">
        <f>'Pregnant Women Participating'!A64</f>
        <v>Inter-Tribal Council, OK</v>
      </c>
      <c r="B64" s="35">
        <v>73.135400000000004</v>
      </c>
      <c r="C64" s="35">
        <v>68.575900000000004</v>
      </c>
      <c r="D64" s="34">
        <f>IF(SUM('Total Number of Participants'!B64:C64)&gt;0,'Food Costs'!D64/SUM('Total Number of Participants'!B64:C64)," ")</f>
        <v>70.868744872846591</v>
      </c>
    </row>
    <row r="65" spans="1:4" ht="12" customHeight="1" x14ac:dyDescent="0.2">
      <c r="A65" s="7" t="str">
        <f>'Pregnant Women Participating'!A65</f>
        <v>Muscogee Creek Nation, OK</v>
      </c>
      <c r="B65" s="35">
        <v>38.624099999999999</v>
      </c>
      <c r="C65" s="35">
        <v>41.015000000000001</v>
      </c>
      <c r="D65" s="34">
        <f>IF(SUM('Total Number of Participants'!B65:C65)&gt;0,'Food Costs'!D65/SUM('Total Number of Participants'!B65:C65)," ")</f>
        <v>39.801326129666009</v>
      </c>
    </row>
    <row r="66" spans="1:4" ht="12" customHeight="1" x14ac:dyDescent="0.2">
      <c r="A66" s="7" t="str">
        <f>'Pregnant Women Participating'!A66</f>
        <v>Osage Tribal Council, OK</v>
      </c>
      <c r="B66" s="35">
        <v>48.3217</v>
      </c>
      <c r="C66" s="35">
        <v>49.546999999999997</v>
      </c>
      <c r="D66" s="34">
        <f>IF(SUM('Total Number of Participants'!B66:C66)&gt;0,'Food Costs'!D66/SUM('Total Number of Participants'!B66:C66)," ")</f>
        <v>48.927238805970148</v>
      </c>
    </row>
    <row r="67" spans="1:4" ht="12" customHeight="1" x14ac:dyDescent="0.2">
      <c r="A67" s="7" t="str">
        <f>'Pregnant Women Participating'!A67</f>
        <v>Otoe-Missouria Tribe, OK</v>
      </c>
      <c r="B67" s="35">
        <v>58.585099999999997</v>
      </c>
      <c r="C67" s="35">
        <v>60.347799999999999</v>
      </c>
      <c r="D67" s="34">
        <f>IF(SUM('Total Number of Participants'!B67:C67)&gt;0,'Food Costs'!D67/SUM('Total Number of Participants'!B67:C67)," ")</f>
        <v>59.47459584295612</v>
      </c>
    </row>
    <row r="68" spans="1:4" ht="12" customHeight="1" x14ac:dyDescent="0.2">
      <c r="A68" s="7" t="str">
        <f>'Pregnant Women Participating'!A68</f>
        <v>Wichita, Caddo &amp; Delaware (WCD), OK</v>
      </c>
      <c r="B68" s="35">
        <v>59.964700000000001</v>
      </c>
      <c r="C68" s="35">
        <v>60.8247</v>
      </c>
      <c r="D68" s="34">
        <f>IF(SUM('Total Number of Participants'!B68:C68)&gt;0,'Food Costs'!D68/SUM('Total Number of Participants'!B68:C68)," ")</f>
        <v>60.389858580710921</v>
      </c>
    </row>
    <row r="69" spans="1:4" s="17" customFormat="1" ht="24.75" customHeight="1" x14ac:dyDescent="0.2">
      <c r="A69" s="14" t="str">
        <f>'Pregnant Women Participating'!A69</f>
        <v>Southwest Region</v>
      </c>
      <c r="B69" s="37">
        <v>41.024999999999999</v>
      </c>
      <c r="C69" s="37">
        <v>56.701300000000003</v>
      </c>
      <c r="D69" s="41">
        <f>IF(SUM('Total Number of Participants'!B69:C69)&gt;0,'Food Costs'!D69/SUM('Total Number of Participants'!B69:C69)," ")</f>
        <v>48.765898484185207</v>
      </c>
    </row>
    <row r="70" spans="1:4" ht="12" customHeight="1" x14ac:dyDescent="0.2">
      <c r="A70" s="7" t="str">
        <f>'Pregnant Women Participating'!A70</f>
        <v>Colorado</v>
      </c>
      <c r="B70" s="34">
        <v>57.5976</v>
      </c>
      <c r="C70" s="35">
        <v>71.820700000000002</v>
      </c>
      <c r="D70" s="34">
        <f>IF(SUM('Total Number of Participants'!B70:C70)&gt;0,'Food Costs'!D70/SUM('Total Number of Participants'!B70:C70)," ")</f>
        <v>64.672489352826972</v>
      </c>
    </row>
    <row r="71" spans="1:4" ht="12" customHeight="1" x14ac:dyDescent="0.2">
      <c r="A71" s="7" t="str">
        <f>'Pregnant Women Participating'!A71</f>
        <v>Kansas</v>
      </c>
      <c r="B71" s="34">
        <v>40.975099999999998</v>
      </c>
      <c r="C71" s="35">
        <v>73.840599999999995</v>
      </c>
      <c r="D71" s="34">
        <f>IF(SUM('Total Number of Participants'!B71:C71)&gt;0,'Food Costs'!D71/SUM('Total Number of Participants'!B71:C71)," ")</f>
        <v>57.088410012700237</v>
      </c>
    </row>
    <row r="72" spans="1:4" ht="12" customHeight="1" x14ac:dyDescent="0.2">
      <c r="A72" s="7" t="str">
        <f>'Pregnant Women Participating'!A72</f>
        <v>Missouri</v>
      </c>
      <c r="B72" s="34">
        <v>5.4795999999999996</v>
      </c>
      <c r="C72" s="35">
        <v>4.1406999999999998</v>
      </c>
      <c r="D72" s="34">
        <f>IF(SUM('Total Number of Participants'!B72:C72)&gt;0,'Food Costs'!D72/SUM('Total Number of Participants'!B72:C72)," ")</f>
        <v>4.818599234565621</v>
      </c>
    </row>
    <row r="73" spans="1:4" ht="12" customHeight="1" x14ac:dyDescent="0.2">
      <c r="A73" s="7" t="str">
        <f>'Pregnant Women Participating'!A73</f>
        <v>Montana</v>
      </c>
      <c r="B73" s="34">
        <v>49.621400000000001</v>
      </c>
      <c r="C73" s="35">
        <v>55.882100000000001</v>
      </c>
      <c r="D73" s="34">
        <f>IF(SUM('Total Number of Participants'!B73:C73)&gt;0,'Food Costs'!D73/SUM('Total Number of Participants'!B73:C73)," ")</f>
        <v>52.702317091342572</v>
      </c>
    </row>
    <row r="74" spans="1:4" ht="12" customHeight="1" x14ac:dyDescent="0.2">
      <c r="A74" s="7" t="str">
        <f>'Pregnant Women Participating'!A74</f>
        <v>Nebraska</v>
      </c>
      <c r="B74" s="34">
        <v>56.805</v>
      </c>
      <c r="C74" s="35">
        <v>52.765799999999999</v>
      </c>
      <c r="D74" s="34">
        <f>IF(SUM('Total Number of Participants'!B74:C74)&gt;0,'Food Costs'!D74/SUM('Total Number of Participants'!B74:C74)," ")</f>
        <v>54.796591930694419</v>
      </c>
    </row>
    <row r="75" spans="1:4" ht="12" customHeight="1" x14ac:dyDescent="0.2">
      <c r="A75" s="7" t="str">
        <f>'Pregnant Women Participating'!A75</f>
        <v>North Dakota</v>
      </c>
      <c r="B75" s="34">
        <v>31.7014</v>
      </c>
      <c r="C75" s="35"/>
      <c r="D75" s="34">
        <f>IF(SUM('Total Number of Participants'!B75:C75)&gt;0,'Food Costs'!D75/SUM('Total Number of Participants'!B75:C75)," ")</f>
        <v>15.945953743328365</v>
      </c>
    </row>
    <row r="76" spans="1:4" ht="12" customHeight="1" x14ac:dyDescent="0.2">
      <c r="A76" s="7" t="str">
        <f>'Pregnant Women Participating'!A76</f>
        <v>South Dakota</v>
      </c>
      <c r="B76" s="34">
        <v>29.724</v>
      </c>
      <c r="C76" s="35">
        <v>67.813000000000002</v>
      </c>
      <c r="D76" s="34">
        <f>IF(SUM('Total Number of Participants'!B76:C76)&gt;0,'Food Costs'!D76/SUM('Total Number of Participants'!B76:C76)," ")</f>
        <v>48.634244604316549</v>
      </c>
    </row>
    <row r="77" spans="1:4" ht="12" customHeight="1" x14ac:dyDescent="0.2">
      <c r="A77" s="7" t="str">
        <f>'Pregnant Women Participating'!A77</f>
        <v>Wyoming</v>
      </c>
      <c r="B77" s="34">
        <v>60.268999999999998</v>
      </c>
      <c r="C77" s="35">
        <v>55.993499999999997</v>
      </c>
      <c r="D77" s="34">
        <f>IF(SUM('Total Number of Participants'!B77:C77)&gt;0,'Food Costs'!D77/SUM('Total Number of Participants'!B77:C77)," ")</f>
        <v>58.145082073154967</v>
      </c>
    </row>
    <row r="78" spans="1:4" ht="12" customHeight="1" x14ac:dyDescent="0.2">
      <c r="A78" s="7" t="str">
        <f>'Pregnant Women Participating'!A78</f>
        <v>Ute Mountain Ute Tribe, CO</v>
      </c>
      <c r="B78" s="34">
        <v>64.660300000000007</v>
      </c>
      <c r="C78" s="35">
        <v>75.877600000000001</v>
      </c>
      <c r="D78" s="34">
        <f>IF(SUM('Total Number of Participants'!B78:C78)&gt;0,'Food Costs'!D78/SUM('Total Number of Participants'!B78:C78)," ")</f>
        <v>70.102310231023097</v>
      </c>
    </row>
    <row r="79" spans="1:4" ht="12" customHeight="1" x14ac:dyDescent="0.2">
      <c r="A79" s="7" t="str">
        <f>'Pregnant Women Participating'!A79</f>
        <v>Omaha Sioux, NE</v>
      </c>
      <c r="B79" s="34">
        <v>80.462299999999999</v>
      </c>
      <c r="C79" s="35">
        <v>74.221100000000007</v>
      </c>
      <c r="D79" s="34">
        <f>IF(SUM('Total Number of Participants'!B79:C79)&gt;0,'Food Costs'!D79/SUM('Total Number of Participants'!B79:C79)," ")</f>
        <v>77.413881748071987</v>
      </c>
    </row>
    <row r="80" spans="1:4" ht="12" customHeight="1" x14ac:dyDescent="0.2">
      <c r="A80" s="7" t="str">
        <f>'Pregnant Women Participating'!A80</f>
        <v>Santee Sioux, NE</v>
      </c>
      <c r="B80" s="34">
        <v>81.514300000000006</v>
      </c>
      <c r="C80" s="35">
        <v>73.454499999999996</v>
      </c>
      <c r="D80" s="34">
        <f>IF(SUM('Total Number of Participants'!B80:C80)&gt;0,'Food Costs'!D80/SUM('Total Number of Participants'!B80:C80)," ")</f>
        <v>77.602941176470594</v>
      </c>
    </row>
    <row r="81" spans="1:4" ht="12" customHeight="1" x14ac:dyDescent="0.2">
      <c r="A81" s="7" t="str">
        <f>'Pregnant Women Participating'!A81</f>
        <v>Winnebago Tribe, NE</v>
      </c>
      <c r="B81" s="34">
        <v>65.456699999999998</v>
      </c>
      <c r="C81" s="35">
        <v>81.2</v>
      </c>
      <c r="D81" s="34">
        <f>IF(SUM('Total Number of Participants'!B81:C81)&gt;0,'Food Costs'!D81/SUM('Total Number of Participants'!B81:C81)," ")</f>
        <v>72.76371308016877</v>
      </c>
    </row>
    <row r="82" spans="1:4" ht="12" customHeight="1" x14ac:dyDescent="0.2">
      <c r="A82" s="7" t="str">
        <f>'Pregnant Women Participating'!A82</f>
        <v>Standing Rock Sioux Tribe, ND</v>
      </c>
      <c r="B82" s="34">
        <v>67.831299999999999</v>
      </c>
      <c r="C82" s="35">
        <v>62.5351</v>
      </c>
      <c r="D82" s="34">
        <f>IF(SUM('Total Number of Participants'!B82:C82)&gt;0,'Food Costs'!D82/SUM('Total Number of Participants'!B82:C82)," ")</f>
        <v>65.267515923566876</v>
      </c>
    </row>
    <row r="83" spans="1:4" ht="12" customHeight="1" x14ac:dyDescent="0.2">
      <c r="A83" s="7" t="str">
        <f>'Pregnant Women Participating'!A83</f>
        <v>Three Affiliated Tribes, ND</v>
      </c>
      <c r="B83" s="34">
        <v>84.511600000000001</v>
      </c>
      <c r="C83" s="35">
        <v>87.036100000000005</v>
      </c>
      <c r="D83" s="34">
        <f>IF(SUM('Total Number of Participants'!B83:C83)&gt;0,'Food Costs'!D83/SUM('Total Number of Participants'!B83:C83)," ")</f>
        <v>85.751479289940832</v>
      </c>
    </row>
    <row r="84" spans="1:4" ht="12" customHeight="1" x14ac:dyDescent="0.2">
      <c r="A84" s="7" t="str">
        <f>'Pregnant Women Participating'!A84</f>
        <v>Cheyenne River Sioux, SD</v>
      </c>
      <c r="B84" s="34">
        <v>166.54169999999999</v>
      </c>
      <c r="C84" s="35">
        <v>175.3913</v>
      </c>
      <c r="D84" s="34">
        <f>IF(SUM('Total Number of Participants'!B84:C84)&gt;0,'Food Costs'!D84/SUM('Total Number of Participants'!B84:C84)," ")</f>
        <v>170.87234042553192</v>
      </c>
    </row>
    <row r="85" spans="1:4" ht="12" customHeight="1" x14ac:dyDescent="0.2">
      <c r="A85" s="7" t="str">
        <f>'Pregnant Women Participating'!A85</f>
        <v>Rosebud Sioux, SD</v>
      </c>
      <c r="B85" s="34">
        <v>28.939900000000002</v>
      </c>
      <c r="C85" s="35">
        <v>12.1358</v>
      </c>
      <c r="D85" s="34">
        <f>IF(SUM('Total Number of Participants'!B85:C85)&gt;0,'Food Costs'!D85/SUM('Total Number of Participants'!B85:C85)," ")</f>
        <v>20.622843545508626</v>
      </c>
    </row>
    <row r="86" spans="1:4" ht="12" customHeight="1" x14ac:dyDescent="0.2">
      <c r="A86" s="7" t="str">
        <f>'Pregnant Women Participating'!A86</f>
        <v>Northern Arapahoe, WY</v>
      </c>
      <c r="B86" s="34">
        <v>73.373800000000003</v>
      </c>
      <c r="C86" s="35">
        <v>68.787700000000001</v>
      </c>
      <c r="D86" s="34">
        <f>IF(SUM('Total Number of Participants'!B86:C86)&gt;0,'Food Costs'!D86/SUM('Total Number of Participants'!B86:C86)," ")</f>
        <v>71.091549295774641</v>
      </c>
    </row>
    <row r="87" spans="1:4" ht="12" customHeight="1" x14ac:dyDescent="0.2">
      <c r="A87" s="7" t="str">
        <f>'Pregnant Women Participating'!A87</f>
        <v>Shoshone Tribe, WY</v>
      </c>
      <c r="B87" s="34">
        <v>172.26849999999999</v>
      </c>
      <c r="C87" s="35">
        <v>162.75</v>
      </c>
      <c r="D87" s="34">
        <f>IF(SUM('Total Number of Participants'!B87:C87)&gt;0,'Food Costs'!D87/SUM('Total Number of Participants'!B87:C87)," ")</f>
        <v>167.99489795918367</v>
      </c>
    </row>
    <row r="88" spans="1:4" s="17" customFormat="1" ht="24.75" customHeight="1" x14ac:dyDescent="0.2">
      <c r="A88" s="14" t="str">
        <f>'Pregnant Women Participating'!A88</f>
        <v>Mountain Plains</v>
      </c>
      <c r="B88" s="37">
        <v>37.383299999999998</v>
      </c>
      <c r="C88" s="37">
        <v>46.436399999999999</v>
      </c>
      <c r="D88" s="41">
        <f>IF(SUM('Total Number of Participants'!B88:C88)&gt;0,'Food Costs'!D88/SUM('Total Number of Participants'!B88:C88)," ")</f>
        <v>41.863435398003425</v>
      </c>
    </row>
    <row r="89" spans="1:4" ht="12" customHeight="1" x14ac:dyDescent="0.2">
      <c r="A89" s="8" t="str">
        <f>'Pregnant Women Participating'!A89</f>
        <v>Alaska</v>
      </c>
      <c r="B89" s="34">
        <v>106.6571</v>
      </c>
      <c r="C89" s="35">
        <v>106.67870000000001</v>
      </c>
      <c r="D89" s="34">
        <f>IF(SUM('Total Number of Participants'!B89:C89)&gt;0,'Food Costs'!D89/SUM('Total Number of Participants'!B89:C89)," ")</f>
        <v>106.66779597915115</v>
      </c>
    </row>
    <row r="90" spans="1:4" ht="12" customHeight="1" x14ac:dyDescent="0.2">
      <c r="A90" s="8" t="str">
        <f>'Pregnant Women Participating'!A90</f>
        <v>American Samoa</v>
      </c>
      <c r="B90" s="34">
        <v>105.9804</v>
      </c>
      <c r="C90" s="35">
        <v>104.7105</v>
      </c>
      <c r="D90" s="34">
        <f>IF(SUM('Total Number of Participants'!B90:C90)&gt;0,'Food Costs'!D90/SUM('Total Number of Participants'!B90:C90)," ")</f>
        <v>105.34971398855954</v>
      </c>
    </row>
    <row r="91" spans="1:4" ht="12" customHeight="1" x14ac:dyDescent="0.2">
      <c r="A91" s="8" t="str">
        <f>'Pregnant Women Participating'!A91</f>
        <v>California</v>
      </c>
      <c r="B91" s="34">
        <v>68.250100000000003</v>
      </c>
      <c r="C91" s="35">
        <v>69.548100000000005</v>
      </c>
      <c r="D91" s="34">
        <f>IF(SUM('Total Number of Participants'!B91:C91)&gt;0,'Food Costs'!D91/SUM('Total Number of Participants'!B91:C91)," ")</f>
        <v>68.893843391236175</v>
      </c>
    </row>
    <row r="92" spans="1:4" ht="12" customHeight="1" x14ac:dyDescent="0.2">
      <c r="A92" s="8" t="str">
        <f>'Pregnant Women Participating'!A92</f>
        <v>Guam</v>
      </c>
      <c r="B92" s="34">
        <v>90.5548</v>
      </c>
      <c r="C92" s="35">
        <v>94.308000000000007</v>
      </c>
      <c r="D92" s="34">
        <f>IF(SUM('Total Number of Participants'!B92:C92)&gt;0,'Food Costs'!D92/SUM('Total Number of Participants'!B92:C92)," ")</f>
        <v>92.399519350294185</v>
      </c>
    </row>
    <row r="93" spans="1:4" ht="12" customHeight="1" x14ac:dyDescent="0.2">
      <c r="A93" s="8" t="str">
        <f>'Pregnant Women Participating'!A93</f>
        <v>Hawaii</v>
      </c>
      <c r="B93" s="34">
        <v>65.589600000000004</v>
      </c>
      <c r="C93" s="35">
        <v>71.152299999999997</v>
      </c>
      <c r="D93" s="34">
        <f>IF(SUM('Total Number of Participants'!B93:C93)&gt;0,'Food Costs'!D93/SUM('Total Number of Participants'!B93:C93)," ")</f>
        <v>68.335996379306948</v>
      </c>
    </row>
    <row r="94" spans="1:4" ht="12" customHeight="1" x14ac:dyDescent="0.2">
      <c r="A94" s="8" t="str">
        <f>'Pregnant Women Participating'!A94</f>
        <v>Idaho</v>
      </c>
      <c r="B94" s="34">
        <v>57.292900000000003</v>
      </c>
      <c r="C94" s="35">
        <v>52.936799999999998</v>
      </c>
      <c r="D94" s="34">
        <f>IF(SUM('Total Number of Participants'!B94:C94)&gt;0,'Food Costs'!D94/SUM('Total Number of Participants'!B94:C94)," ")</f>
        <v>55.131259355276761</v>
      </c>
    </row>
    <row r="95" spans="1:4" ht="12" customHeight="1" x14ac:dyDescent="0.2">
      <c r="A95" s="8" t="str">
        <f>'Pregnant Women Participating'!A95</f>
        <v>Nevada</v>
      </c>
      <c r="B95" s="34">
        <v>67.053600000000003</v>
      </c>
      <c r="C95" s="35">
        <v>65.809799999999996</v>
      </c>
      <c r="D95" s="34">
        <f>IF(SUM('Total Number of Participants'!B95:C95)&gt;0,'Food Costs'!D95/SUM('Total Number of Participants'!B95:C95)," ")</f>
        <v>66.442214949266571</v>
      </c>
    </row>
    <row r="96" spans="1:4" ht="12" customHeight="1" x14ac:dyDescent="0.2">
      <c r="A96" s="8" t="str">
        <f>'Pregnant Women Participating'!A96</f>
        <v>Oregon</v>
      </c>
      <c r="B96" s="34">
        <v>19.232700000000001</v>
      </c>
      <c r="C96" s="35">
        <v>49.125100000000003</v>
      </c>
      <c r="D96" s="34">
        <f>IF(SUM('Total Number of Participants'!B96:C96)&gt;0,'Food Costs'!D96/SUM('Total Number of Participants'!B96:C96)," ")</f>
        <v>34.075417324341132</v>
      </c>
    </row>
    <row r="97" spans="1:4" ht="12" customHeight="1" x14ac:dyDescent="0.2">
      <c r="A97" s="8" t="str">
        <f>'Pregnant Women Participating'!A97</f>
        <v>Washington</v>
      </c>
      <c r="B97" s="34">
        <v>57.579500000000003</v>
      </c>
      <c r="C97" s="35">
        <v>51.209000000000003</v>
      </c>
      <c r="D97" s="34">
        <f>IF(SUM('Total Number of Participants'!B97:C97)&gt;0,'Food Costs'!D97/SUM('Total Number of Participants'!B97:C97)," ")</f>
        <v>54.42518266192733</v>
      </c>
    </row>
    <row r="98" spans="1:4" ht="12" customHeight="1" x14ac:dyDescent="0.2">
      <c r="A98" s="8" t="str">
        <f>'Pregnant Women Participating'!A98</f>
        <v>Northern Marianas</v>
      </c>
      <c r="B98" s="34">
        <v>74.677700000000002</v>
      </c>
      <c r="C98" s="35">
        <v>100.49760000000001</v>
      </c>
      <c r="D98" s="34">
        <f>IF(SUM('Total Number of Participants'!B98:C98)&gt;0,'Food Costs'!D98/SUM('Total Number of Participants'!B98:C98)," ")</f>
        <v>87.538645895745958</v>
      </c>
    </row>
    <row r="99" spans="1:4" ht="12" customHeight="1" x14ac:dyDescent="0.2">
      <c r="A99" s="8" t="str">
        <f>'Pregnant Women Participating'!A99</f>
        <v>Inter-Tribal Council, NV</v>
      </c>
      <c r="B99" s="34">
        <v>53.652500000000003</v>
      </c>
      <c r="C99" s="35">
        <v>42.980600000000003</v>
      </c>
      <c r="D99" s="34">
        <f>IF(SUM('Total Number of Participants'!B99:C99)&gt;0,'Food Costs'!D99/SUM('Total Number of Participants'!B99:C99)," ")</f>
        <v>48.21098901098901</v>
      </c>
    </row>
    <row r="100" spans="1:4" s="17" customFormat="1" ht="24.75" customHeight="1" x14ac:dyDescent="0.2">
      <c r="A100" s="14" t="str">
        <f>'Pregnant Women Participating'!A100</f>
        <v>Western Region</v>
      </c>
      <c r="B100" s="37">
        <v>64.346000000000004</v>
      </c>
      <c r="C100" s="37">
        <v>66.475399999999993</v>
      </c>
      <c r="D100" s="41">
        <f>IF(SUM('Total Number of Participants'!B100:C100)&gt;0,'Food Costs'!D100/SUM('Total Number of Participants'!B100:C100)," ")</f>
        <v>65.401512657517742</v>
      </c>
    </row>
    <row r="101" spans="1:4" s="31" customFormat="1" ht="16.5" customHeight="1" thickBot="1" x14ac:dyDescent="0.25">
      <c r="A101" s="28" t="str">
        <f>'Pregnant Women Participating'!A101</f>
        <v>TOTAL</v>
      </c>
      <c r="B101" s="38">
        <v>54.3001</v>
      </c>
      <c r="C101" s="39">
        <v>64.162599999999998</v>
      </c>
      <c r="D101" s="42">
        <f>IF(SUM('Total Number of Participants'!B101:C101)&gt;0,'Food Costs'!D101/SUM('Total Number of Participants'!B101:C101)," ")</f>
        <v>59.174723164632532</v>
      </c>
    </row>
    <row r="102" spans="1:4" ht="12.75" customHeight="1" thickTop="1" x14ac:dyDescent="0.2">
      <c r="A102" s="9"/>
    </row>
    <row r="103" spans="1:4" x14ac:dyDescent="0.2">
      <c r="A103" s="9"/>
    </row>
    <row r="104" spans="1:4" customFormat="1" ht="12.75" x14ac:dyDescent="0.2">
      <c r="A104" s="10" t="s">
        <v>1</v>
      </c>
      <c r="B104" s="40"/>
      <c r="C104" s="40"/>
      <c r="D104" s="40"/>
    </row>
    <row r="105" spans="1:4" ht="12.75" customHeight="1" x14ac:dyDescent="0.2"/>
    <row r="106" spans="1:4" ht="12.75" customHeight="1" x14ac:dyDescent="0.2"/>
    <row r="107" spans="1:4" ht="12.75" customHeight="1" x14ac:dyDescent="0.2"/>
    <row r="108" spans="1:4" ht="12.75" customHeight="1" x14ac:dyDescent="0.2"/>
    <row r="109" spans="1:4" ht="12.75" customHeight="1" x14ac:dyDescent="0.2"/>
    <row r="110" spans="1:4" ht="12.75" customHeight="1" x14ac:dyDescent="0.2"/>
    <row r="111" spans="1:4" ht="12.75" customHeight="1" x14ac:dyDescent="0.2"/>
    <row r="112" spans="1:4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pageSetUpPr fitToPage="1"/>
  </sheetPr>
  <dimension ref="A1:D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3" width="11.7109375" style="3" customWidth="1"/>
    <col min="4" max="4" width="13.7109375" style="3" customWidth="1"/>
    <col min="5" max="16384" width="9.140625" style="3"/>
  </cols>
  <sheetData>
    <row r="1" spans="1:4" ht="12" customHeight="1" x14ac:dyDescent="0.2">
      <c r="A1" s="10" t="s">
        <v>4</v>
      </c>
      <c r="B1" s="2"/>
      <c r="C1" s="2"/>
    </row>
    <row r="2" spans="1:4" ht="12" customHeight="1" x14ac:dyDescent="0.2">
      <c r="A2" s="10" t="str">
        <f>'Pregnant Women Participating'!A2</f>
        <v>FISCAL YEAR 2026</v>
      </c>
      <c r="B2" s="2"/>
      <c r="C2" s="2"/>
    </row>
    <row r="3" spans="1:4" ht="12" customHeight="1" x14ac:dyDescent="0.2">
      <c r="A3" s="1" t="str">
        <f>'Pregnant Women Participating'!A3</f>
        <v>Data as of February 13, 2026</v>
      </c>
      <c r="B3" s="2"/>
      <c r="C3" s="2"/>
    </row>
    <row r="4" spans="1:4" ht="12" customHeight="1" x14ac:dyDescent="0.2">
      <c r="A4" s="2"/>
      <c r="B4" s="2"/>
      <c r="C4" s="2"/>
    </row>
    <row r="5" spans="1:4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2" t="s">
        <v>23</v>
      </c>
    </row>
    <row r="6" spans="1:4" ht="12" customHeight="1" x14ac:dyDescent="0.2">
      <c r="A6" s="7" t="str">
        <f>'Pregnant Women Participating'!A6</f>
        <v>Connecticut</v>
      </c>
      <c r="B6" s="13">
        <v>2280677</v>
      </c>
      <c r="C6" s="4">
        <v>2876447</v>
      </c>
      <c r="D6" s="13">
        <f t="shared" ref="D6:D101" si="0">IF(SUM(B6:C6)&gt;0,SUM(B6:C6)," ")</f>
        <v>5157124</v>
      </c>
    </row>
    <row r="7" spans="1:4" ht="12" customHeight="1" x14ac:dyDescent="0.2">
      <c r="A7" s="7" t="str">
        <f>'Pregnant Women Participating'!A7</f>
        <v>Maine</v>
      </c>
      <c r="B7" s="13">
        <v>1064039</v>
      </c>
      <c r="C7" s="4">
        <v>1095781</v>
      </c>
      <c r="D7" s="13">
        <f t="shared" si="0"/>
        <v>2159820</v>
      </c>
    </row>
    <row r="8" spans="1:4" ht="12" customHeight="1" x14ac:dyDescent="0.2">
      <c r="A8" s="7" t="str">
        <f>'Pregnant Women Participating'!A8</f>
        <v>Massachusetts</v>
      </c>
      <c r="B8" s="13">
        <v>4521515</v>
      </c>
      <c r="C8" s="4">
        <v>8622321</v>
      </c>
      <c r="D8" s="13">
        <f t="shared" si="0"/>
        <v>13143836</v>
      </c>
    </row>
    <row r="9" spans="1:4" ht="12" customHeight="1" x14ac:dyDescent="0.2">
      <c r="A9" s="7" t="str">
        <f>'Pregnant Women Participating'!A9</f>
        <v>New Hampshire</v>
      </c>
      <c r="B9" s="13">
        <v>617007</v>
      </c>
      <c r="C9" s="4">
        <v>624577</v>
      </c>
      <c r="D9" s="13">
        <f t="shared" si="0"/>
        <v>1241584</v>
      </c>
    </row>
    <row r="10" spans="1:4" ht="12" customHeight="1" x14ac:dyDescent="0.2">
      <c r="A10" s="7" t="str">
        <f>'Pregnant Women Participating'!A10</f>
        <v>New York</v>
      </c>
      <c r="B10" s="13">
        <v>35864727</v>
      </c>
      <c r="C10" s="4">
        <v>34412329</v>
      </c>
      <c r="D10" s="13">
        <f t="shared" si="0"/>
        <v>70277056</v>
      </c>
    </row>
    <row r="11" spans="1:4" ht="12" customHeight="1" x14ac:dyDescent="0.2">
      <c r="A11" s="7" t="str">
        <f>'Pregnant Women Participating'!A11</f>
        <v>Rhode Island</v>
      </c>
      <c r="B11" s="13">
        <v>264000</v>
      </c>
      <c r="C11" s="4">
        <v>1017000</v>
      </c>
      <c r="D11" s="13">
        <f t="shared" si="0"/>
        <v>1281000</v>
      </c>
    </row>
    <row r="12" spans="1:4" ht="12" customHeight="1" x14ac:dyDescent="0.2">
      <c r="A12" s="7" t="str">
        <f>'Pregnant Women Participating'!A12</f>
        <v>Vermont</v>
      </c>
      <c r="B12" s="13">
        <v>644000</v>
      </c>
      <c r="C12" s="4">
        <v>639000</v>
      </c>
      <c r="D12" s="13">
        <f t="shared" si="0"/>
        <v>1283000</v>
      </c>
    </row>
    <row r="13" spans="1:4" ht="12" customHeight="1" x14ac:dyDescent="0.2">
      <c r="A13" s="7" t="str">
        <f>'Pregnant Women Participating'!A13</f>
        <v>Virgin Islands</v>
      </c>
      <c r="B13" s="13">
        <v>164064</v>
      </c>
      <c r="C13" s="4">
        <v>250388</v>
      </c>
      <c r="D13" s="13">
        <f t="shared" si="0"/>
        <v>414452</v>
      </c>
    </row>
    <row r="14" spans="1:4" ht="12" customHeight="1" x14ac:dyDescent="0.2">
      <c r="A14" s="7" t="str">
        <f>'Pregnant Women Participating'!A14</f>
        <v>Pleasant Point, ME</v>
      </c>
      <c r="B14" s="13">
        <v>5895</v>
      </c>
      <c r="C14" s="4">
        <v>5894</v>
      </c>
      <c r="D14" s="13">
        <f t="shared" si="0"/>
        <v>11789</v>
      </c>
    </row>
    <row r="15" spans="1:4" s="17" customFormat="1" ht="24.75" customHeight="1" x14ac:dyDescent="0.2">
      <c r="A15" s="14" t="str">
        <f>'Pregnant Women Participating'!A15</f>
        <v>Northeast Region</v>
      </c>
      <c r="B15" s="16">
        <v>45425924</v>
      </c>
      <c r="C15" s="15">
        <v>49543737</v>
      </c>
      <c r="D15" s="16">
        <f t="shared" si="0"/>
        <v>94969661</v>
      </c>
    </row>
    <row r="16" spans="1:4" ht="12" customHeight="1" x14ac:dyDescent="0.2">
      <c r="A16" s="7" t="str">
        <f>'Pregnant Women Participating'!A16</f>
        <v>Delaware</v>
      </c>
      <c r="B16" s="4">
        <v>1248682</v>
      </c>
      <c r="C16" s="4">
        <v>1181431</v>
      </c>
      <c r="D16" s="13">
        <f t="shared" si="0"/>
        <v>2430113</v>
      </c>
    </row>
    <row r="17" spans="1:4" ht="12" customHeight="1" x14ac:dyDescent="0.2">
      <c r="A17" s="7" t="str">
        <f>'Pregnant Women Participating'!A17</f>
        <v>District of Columbia</v>
      </c>
      <c r="B17" s="4">
        <v>1002428</v>
      </c>
      <c r="C17" s="4">
        <v>136036</v>
      </c>
      <c r="D17" s="13">
        <f t="shared" si="0"/>
        <v>1138464</v>
      </c>
    </row>
    <row r="18" spans="1:4" ht="12" customHeight="1" x14ac:dyDescent="0.2">
      <c r="A18" s="7" t="str">
        <f>'Pregnant Women Participating'!A18</f>
        <v>Maryland</v>
      </c>
      <c r="B18" s="4">
        <v>6071751</v>
      </c>
      <c r="C18" s="4">
        <v>9686294</v>
      </c>
      <c r="D18" s="13">
        <f t="shared" si="0"/>
        <v>15758045</v>
      </c>
    </row>
    <row r="19" spans="1:4" ht="12" customHeight="1" x14ac:dyDescent="0.2">
      <c r="A19" s="7" t="str">
        <f>'Pregnant Women Participating'!A19</f>
        <v>New Jersey</v>
      </c>
      <c r="B19" s="4">
        <v>12671624</v>
      </c>
      <c r="C19" s="4">
        <v>13347818</v>
      </c>
      <c r="D19" s="13">
        <f t="shared" si="0"/>
        <v>26019442</v>
      </c>
    </row>
    <row r="20" spans="1:4" ht="12" customHeight="1" x14ac:dyDescent="0.2">
      <c r="A20" s="7" t="str">
        <f>'Pregnant Women Participating'!A20</f>
        <v>Pennsylvania</v>
      </c>
      <c r="B20" s="4">
        <v>13304416</v>
      </c>
      <c r="C20" s="4">
        <v>12758633</v>
      </c>
      <c r="D20" s="13">
        <f t="shared" si="0"/>
        <v>26063049</v>
      </c>
    </row>
    <row r="21" spans="1:4" ht="12" customHeight="1" x14ac:dyDescent="0.2">
      <c r="A21" s="7" t="str">
        <f>'Pregnant Women Participating'!A21</f>
        <v>Puerto Rico</v>
      </c>
      <c r="B21" s="4">
        <v>14025166</v>
      </c>
      <c r="C21" s="4">
        <v>13355968</v>
      </c>
      <c r="D21" s="13">
        <f t="shared" si="0"/>
        <v>27381134</v>
      </c>
    </row>
    <row r="22" spans="1:4" ht="12" customHeight="1" x14ac:dyDescent="0.2">
      <c r="A22" s="7" t="str">
        <f>'Pregnant Women Participating'!A22</f>
        <v>Virginia</v>
      </c>
      <c r="B22" s="4">
        <v>3564272</v>
      </c>
      <c r="C22" s="4">
        <v>5213099</v>
      </c>
      <c r="D22" s="13">
        <f t="shared" si="0"/>
        <v>8777371</v>
      </c>
    </row>
    <row r="23" spans="1:4" ht="12" customHeight="1" x14ac:dyDescent="0.2">
      <c r="A23" s="7" t="str">
        <f>'Pregnant Women Participating'!A23</f>
        <v>West Virginia</v>
      </c>
      <c r="B23" s="4">
        <v>2155613</v>
      </c>
      <c r="C23" s="4">
        <v>2017032</v>
      </c>
      <c r="D23" s="13">
        <f t="shared" si="0"/>
        <v>4172645</v>
      </c>
    </row>
    <row r="24" spans="1:4" s="17" customFormat="1" ht="24.75" customHeight="1" x14ac:dyDescent="0.2">
      <c r="A24" s="14" t="str">
        <f>'Pregnant Women Participating'!A24</f>
        <v>Mid-Atlantic Region</v>
      </c>
      <c r="B24" s="15">
        <v>54043952</v>
      </c>
      <c r="C24" s="15">
        <v>57696311</v>
      </c>
      <c r="D24" s="16">
        <f t="shared" si="0"/>
        <v>111740263</v>
      </c>
    </row>
    <row r="25" spans="1:4" ht="12" customHeight="1" x14ac:dyDescent="0.2">
      <c r="A25" s="7" t="str">
        <f>'Pregnant Women Participating'!A25</f>
        <v>Alabama</v>
      </c>
      <c r="B25" s="4">
        <v>2932633</v>
      </c>
      <c r="C25" s="4">
        <v>3821269</v>
      </c>
      <c r="D25" s="13">
        <f t="shared" si="0"/>
        <v>6753902</v>
      </c>
    </row>
    <row r="26" spans="1:4" ht="12" customHeight="1" x14ac:dyDescent="0.2">
      <c r="A26" s="7" t="str">
        <f>'Pregnant Women Participating'!A26</f>
        <v>Florida</v>
      </c>
      <c r="B26" s="4">
        <v>22774719</v>
      </c>
      <c r="C26" s="4">
        <v>30803943</v>
      </c>
      <c r="D26" s="13">
        <f t="shared" si="0"/>
        <v>53578662</v>
      </c>
    </row>
    <row r="27" spans="1:4" ht="12" customHeight="1" x14ac:dyDescent="0.2">
      <c r="A27" s="7" t="str">
        <f>'Pregnant Women Participating'!A27</f>
        <v>Georgia</v>
      </c>
      <c r="B27" s="4">
        <v>10474218</v>
      </c>
      <c r="C27" s="4">
        <v>19413029</v>
      </c>
      <c r="D27" s="13">
        <f t="shared" si="0"/>
        <v>29887247</v>
      </c>
    </row>
    <row r="28" spans="1:4" ht="12" customHeight="1" x14ac:dyDescent="0.2">
      <c r="A28" s="7" t="str">
        <f>'Pregnant Women Participating'!A28</f>
        <v>Kentucky</v>
      </c>
      <c r="B28" s="4">
        <v>4537318</v>
      </c>
      <c r="C28" s="4">
        <v>6418651</v>
      </c>
      <c r="D28" s="13">
        <f t="shared" si="0"/>
        <v>10955969</v>
      </c>
    </row>
    <row r="29" spans="1:4" ht="12" customHeight="1" x14ac:dyDescent="0.2">
      <c r="A29" s="7" t="str">
        <f>'Pregnant Women Participating'!A29</f>
        <v>Mississippi</v>
      </c>
      <c r="B29" s="4">
        <v>701270</v>
      </c>
      <c r="C29" s="4">
        <v>2550014</v>
      </c>
      <c r="D29" s="13">
        <f t="shared" si="0"/>
        <v>3251284</v>
      </c>
    </row>
    <row r="30" spans="1:4" ht="12" customHeight="1" x14ac:dyDescent="0.2">
      <c r="A30" s="7" t="str">
        <f>'Pregnant Women Participating'!A30</f>
        <v>North Carolina</v>
      </c>
      <c r="B30" s="4">
        <v>15736388</v>
      </c>
      <c r="C30" s="4">
        <v>14086314</v>
      </c>
      <c r="D30" s="13">
        <f t="shared" si="0"/>
        <v>29822702</v>
      </c>
    </row>
    <row r="31" spans="1:4" ht="12" customHeight="1" x14ac:dyDescent="0.2">
      <c r="A31" s="7" t="str">
        <f>'Pregnant Women Participating'!A31</f>
        <v>South Carolina</v>
      </c>
      <c r="B31" s="4">
        <v>4447911</v>
      </c>
      <c r="C31" s="4">
        <v>6692548</v>
      </c>
      <c r="D31" s="13">
        <f t="shared" si="0"/>
        <v>11140459</v>
      </c>
    </row>
    <row r="32" spans="1:4" ht="12" customHeight="1" x14ac:dyDescent="0.2">
      <c r="A32" s="7" t="str">
        <f>'Pregnant Women Participating'!A32</f>
        <v>Tennessee</v>
      </c>
      <c r="B32" s="4">
        <v>7256286</v>
      </c>
      <c r="C32" s="4">
        <v>11404645</v>
      </c>
      <c r="D32" s="13">
        <f t="shared" si="0"/>
        <v>18660931</v>
      </c>
    </row>
    <row r="33" spans="1:4" ht="12" customHeight="1" x14ac:dyDescent="0.2">
      <c r="A33" s="7" t="str">
        <f>'Pregnant Women Participating'!A33</f>
        <v>Choctaw Indians, MS</v>
      </c>
      <c r="B33" s="4">
        <v>36524</v>
      </c>
      <c r="C33" s="4">
        <v>34512</v>
      </c>
      <c r="D33" s="13">
        <f t="shared" si="0"/>
        <v>71036</v>
      </c>
    </row>
    <row r="34" spans="1:4" ht="12" customHeight="1" x14ac:dyDescent="0.2">
      <c r="A34" s="7" t="str">
        <f>'Pregnant Women Participating'!A34</f>
        <v>Eastern Cherokee, NC</v>
      </c>
      <c r="B34" s="4">
        <v>15563</v>
      </c>
      <c r="C34" s="4">
        <v>19952</v>
      </c>
      <c r="D34" s="13">
        <f t="shared" si="0"/>
        <v>35515</v>
      </c>
    </row>
    <row r="35" spans="1:4" s="17" customFormat="1" ht="24.75" customHeight="1" x14ac:dyDescent="0.2">
      <c r="A35" s="14" t="str">
        <f>'Pregnant Women Participating'!A35</f>
        <v>Southeast Region</v>
      </c>
      <c r="B35" s="15">
        <v>68912830</v>
      </c>
      <c r="C35" s="15">
        <v>95244877</v>
      </c>
      <c r="D35" s="16">
        <f t="shared" si="0"/>
        <v>164157707</v>
      </c>
    </row>
    <row r="36" spans="1:4" ht="12" customHeight="1" x14ac:dyDescent="0.2">
      <c r="A36" s="7" t="str">
        <f>'Pregnant Women Participating'!A36</f>
        <v>Illinois</v>
      </c>
      <c r="B36" s="4">
        <v>11088747</v>
      </c>
      <c r="C36" s="4">
        <v>10582925</v>
      </c>
      <c r="D36" s="13">
        <f t="shared" si="0"/>
        <v>21671672</v>
      </c>
    </row>
    <row r="37" spans="1:4" ht="12" customHeight="1" x14ac:dyDescent="0.2">
      <c r="A37" s="7" t="str">
        <f>'Pregnant Women Participating'!A37</f>
        <v>Indiana</v>
      </c>
      <c r="B37" s="4">
        <v>10183793</v>
      </c>
      <c r="C37" s="4">
        <v>7549900</v>
      </c>
      <c r="D37" s="13">
        <f t="shared" si="0"/>
        <v>17733693</v>
      </c>
    </row>
    <row r="38" spans="1:4" ht="12" customHeight="1" x14ac:dyDescent="0.2">
      <c r="A38" s="7" t="str">
        <f>'Pregnant Women Participating'!A38</f>
        <v>Iowa</v>
      </c>
      <c r="B38" s="4">
        <v>3405096</v>
      </c>
      <c r="C38" s="4">
        <v>3180965</v>
      </c>
      <c r="D38" s="13">
        <f t="shared" si="0"/>
        <v>6586061</v>
      </c>
    </row>
    <row r="39" spans="1:4" ht="12" customHeight="1" x14ac:dyDescent="0.2">
      <c r="A39" s="7" t="str">
        <f>'Pregnant Women Participating'!A39</f>
        <v>Michigan</v>
      </c>
      <c r="B39" s="4">
        <v>7449818</v>
      </c>
      <c r="C39" s="4">
        <v>9076907</v>
      </c>
      <c r="D39" s="13">
        <f t="shared" si="0"/>
        <v>16526725</v>
      </c>
    </row>
    <row r="40" spans="1:4" ht="12" customHeight="1" x14ac:dyDescent="0.2">
      <c r="A40" s="7" t="str">
        <f>'Pregnant Women Participating'!A40</f>
        <v>Minnesota</v>
      </c>
      <c r="B40" s="4">
        <v>5928393</v>
      </c>
      <c r="C40" s="4">
        <v>5801929</v>
      </c>
      <c r="D40" s="13">
        <f t="shared" si="0"/>
        <v>11730322</v>
      </c>
    </row>
    <row r="41" spans="1:4" ht="12" customHeight="1" x14ac:dyDescent="0.2">
      <c r="A41" s="7" t="str">
        <f>'Pregnant Women Participating'!A41</f>
        <v>Ohio</v>
      </c>
      <c r="B41" s="4">
        <v>11531274</v>
      </c>
      <c r="C41" s="4">
        <v>10940203</v>
      </c>
      <c r="D41" s="13">
        <f t="shared" si="0"/>
        <v>22471477</v>
      </c>
    </row>
    <row r="42" spans="1:4" ht="12" customHeight="1" x14ac:dyDescent="0.2">
      <c r="A42" s="7" t="str">
        <f>'Pregnant Women Participating'!A42</f>
        <v>Wisconsin</v>
      </c>
      <c r="B42" s="4">
        <v>2038663</v>
      </c>
      <c r="C42" s="4">
        <v>5328071</v>
      </c>
      <c r="D42" s="13">
        <f t="shared" si="0"/>
        <v>7366734</v>
      </c>
    </row>
    <row r="43" spans="1:4" s="17" customFormat="1" ht="24.75" customHeight="1" x14ac:dyDescent="0.2">
      <c r="A43" s="14" t="str">
        <f>'Pregnant Women Participating'!A43</f>
        <v>Midwest Region</v>
      </c>
      <c r="B43" s="15">
        <v>51625784</v>
      </c>
      <c r="C43" s="15">
        <v>52460900</v>
      </c>
      <c r="D43" s="16">
        <f t="shared" si="0"/>
        <v>104086684</v>
      </c>
    </row>
    <row r="44" spans="1:4" ht="12" customHeight="1" x14ac:dyDescent="0.2">
      <c r="A44" s="7" t="str">
        <f>'Pregnant Women Participating'!A44</f>
        <v>Arizona</v>
      </c>
      <c r="B44" s="4">
        <v>10187489</v>
      </c>
      <c r="C44" s="4">
        <v>10075833</v>
      </c>
      <c r="D44" s="13">
        <f t="shared" si="0"/>
        <v>20263322</v>
      </c>
    </row>
    <row r="45" spans="1:4" ht="12" customHeight="1" x14ac:dyDescent="0.2">
      <c r="A45" s="7" t="str">
        <f>'Pregnant Women Participating'!A45</f>
        <v>Arkansas</v>
      </c>
      <c r="B45" s="4">
        <v>3333378</v>
      </c>
      <c r="C45" s="4">
        <v>3036761</v>
      </c>
      <c r="D45" s="13">
        <f t="shared" si="0"/>
        <v>6370139</v>
      </c>
    </row>
    <row r="46" spans="1:4" ht="12" customHeight="1" x14ac:dyDescent="0.2">
      <c r="A46" s="7" t="str">
        <f>'Pregnant Women Participating'!A46</f>
        <v>Louisiana</v>
      </c>
      <c r="B46" s="4">
        <v>4189297</v>
      </c>
      <c r="C46" s="4">
        <v>8050130</v>
      </c>
      <c r="D46" s="13">
        <f t="shared" si="0"/>
        <v>12239427</v>
      </c>
    </row>
    <row r="47" spans="1:4" ht="12" customHeight="1" x14ac:dyDescent="0.2">
      <c r="A47" s="7" t="str">
        <f>'Pregnant Women Participating'!A47</f>
        <v>New Mexico</v>
      </c>
      <c r="B47" s="4">
        <v>2448976</v>
      </c>
      <c r="C47" s="4">
        <v>2710322</v>
      </c>
      <c r="D47" s="13">
        <f t="shared" si="0"/>
        <v>5159298</v>
      </c>
    </row>
    <row r="48" spans="1:4" ht="12" customHeight="1" x14ac:dyDescent="0.2">
      <c r="A48" s="7" t="str">
        <f>'Pregnant Women Participating'!A48</f>
        <v>Oklahoma</v>
      </c>
      <c r="B48" s="4">
        <v>4737646</v>
      </c>
      <c r="C48" s="4">
        <v>3960239</v>
      </c>
      <c r="D48" s="13">
        <f t="shared" si="0"/>
        <v>8697885</v>
      </c>
    </row>
    <row r="49" spans="1:4" ht="12" customHeight="1" x14ac:dyDescent="0.2">
      <c r="A49" s="7" t="str">
        <f>'Pregnant Women Participating'!A49</f>
        <v>Texas</v>
      </c>
      <c r="B49" s="4">
        <v>25713055</v>
      </c>
      <c r="C49" s="4">
        <v>41419019</v>
      </c>
      <c r="D49" s="13">
        <f t="shared" si="0"/>
        <v>67132074</v>
      </c>
    </row>
    <row r="50" spans="1:4" ht="12" customHeight="1" x14ac:dyDescent="0.2">
      <c r="A50" s="7" t="str">
        <f>'Pregnant Women Participating'!A50</f>
        <v>Utah</v>
      </c>
      <c r="B50" s="4">
        <v>2169968</v>
      </c>
      <c r="C50" s="4">
        <v>2630828</v>
      </c>
      <c r="D50" s="13">
        <f t="shared" si="0"/>
        <v>4800796</v>
      </c>
    </row>
    <row r="51" spans="1:4" ht="12" customHeight="1" x14ac:dyDescent="0.2">
      <c r="A51" s="7" t="str">
        <f>'Pregnant Women Participating'!A51</f>
        <v>Inter-Tribal Council, AZ</v>
      </c>
      <c r="B51" s="4">
        <v>272919</v>
      </c>
      <c r="C51" s="4">
        <v>365148</v>
      </c>
      <c r="D51" s="13">
        <f t="shared" si="0"/>
        <v>638067</v>
      </c>
    </row>
    <row r="52" spans="1:4" ht="12" customHeight="1" x14ac:dyDescent="0.2">
      <c r="A52" s="7" t="str">
        <f>'Pregnant Women Participating'!A52</f>
        <v>Navajo Nation, AZ</v>
      </c>
      <c r="B52" s="4">
        <v>275272</v>
      </c>
      <c r="C52" s="4">
        <v>264272</v>
      </c>
      <c r="D52" s="13">
        <f t="shared" si="0"/>
        <v>539544</v>
      </c>
    </row>
    <row r="53" spans="1:4" ht="12" customHeight="1" x14ac:dyDescent="0.2">
      <c r="A53" s="7" t="str">
        <f>'Pregnant Women Participating'!A53</f>
        <v>Acoma, Canoncito &amp; Laguna, NM</v>
      </c>
      <c r="B53" s="4">
        <v>28054</v>
      </c>
      <c r="C53" s="4">
        <v>20466</v>
      </c>
      <c r="D53" s="13">
        <f t="shared" si="0"/>
        <v>48520</v>
      </c>
    </row>
    <row r="54" spans="1:4" ht="12" customHeight="1" x14ac:dyDescent="0.2">
      <c r="A54" s="7" t="str">
        <f>'Pregnant Women Participating'!A54</f>
        <v>Eight Northern Pueblos, NM</v>
      </c>
      <c r="B54" s="4">
        <v>20675</v>
      </c>
      <c r="C54" s="4">
        <v>17720</v>
      </c>
      <c r="D54" s="13">
        <f t="shared" si="0"/>
        <v>38395</v>
      </c>
    </row>
    <row r="55" spans="1:4" ht="12" customHeight="1" x14ac:dyDescent="0.2">
      <c r="A55" s="7" t="str">
        <f>'Pregnant Women Participating'!A55</f>
        <v>Five Sandoval Pueblos, NM</v>
      </c>
      <c r="B55" s="4">
        <v>15660</v>
      </c>
      <c r="C55" s="4">
        <v>15660</v>
      </c>
      <c r="D55" s="13">
        <f t="shared" si="0"/>
        <v>31320</v>
      </c>
    </row>
    <row r="56" spans="1:4" ht="12" customHeight="1" x14ac:dyDescent="0.2">
      <c r="A56" s="7" t="str">
        <f>'Pregnant Women Participating'!A56</f>
        <v>Isleta Pueblo, NM</v>
      </c>
      <c r="B56" s="4">
        <v>70080</v>
      </c>
      <c r="C56" s="4">
        <v>64965</v>
      </c>
      <c r="D56" s="13">
        <f t="shared" si="0"/>
        <v>135045</v>
      </c>
    </row>
    <row r="57" spans="1:4" ht="12" customHeight="1" x14ac:dyDescent="0.2">
      <c r="A57" s="7" t="str">
        <f>'Pregnant Women Participating'!A57</f>
        <v>San Felipe Pueblo, NM</v>
      </c>
      <c r="B57" s="4">
        <v>35288</v>
      </c>
      <c r="C57" s="4">
        <v>36095</v>
      </c>
      <c r="D57" s="13">
        <f t="shared" si="0"/>
        <v>71383</v>
      </c>
    </row>
    <row r="58" spans="1:4" ht="12" customHeight="1" x14ac:dyDescent="0.2">
      <c r="A58" s="7" t="str">
        <f>'Pregnant Women Participating'!A58</f>
        <v>Santo Domingo Tribe, NM</v>
      </c>
      <c r="B58" s="4">
        <v>22412</v>
      </c>
      <c r="C58" s="4">
        <v>22962</v>
      </c>
      <c r="D58" s="13">
        <f t="shared" si="0"/>
        <v>45374</v>
      </c>
    </row>
    <row r="59" spans="1:4" ht="12" customHeight="1" x14ac:dyDescent="0.2">
      <c r="A59" s="7" t="str">
        <f>'Pregnant Women Participating'!A59</f>
        <v>Zuni Pueblo, NM</v>
      </c>
      <c r="B59" s="4">
        <v>24515</v>
      </c>
      <c r="C59" s="4">
        <v>25403</v>
      </c>
      <c r="D59" s="13">
        <f t="shared" si="0"/>
        <v>49918</v>
      </c>
    </row>
    <row r="60" spans="1:4" ht="12" customHeight="1" x14ac:dyDescent="0.2">
      <c r="A60" s="7" t="str">
        <f>'Pregnant Women Participating'!A60</f>
        <v>Cherokee Nation, OK</v>
      </c>
      <c r="B60" s="4">
        <v>308768</v>
      </c>
      <c r="C60" s="4">
        <v>279352</v>
      </c>
      <c r="D60" s="13">
        <f t="shared" si="0"/>
        <v>588120</v>
      </c>
    </row>
    <row r="61" spans="1:4" ht="12" customHeight="1" x14ac:dyDescent="0.2">
      <c r="A61" s="7" t="str">
        <f>'Pregnant Women Participating'!A61</f>
        <v>Chickasaw Nation, OK</v>
      </c>
      <c r="B61" s="4">
        <v>233352</v>
      </c>
      <c r="C61" s="4">
        <v>189544</v>
      </c>
      <c r="D61" s="13">
        <f t="shared" si="0"/>
        <v>422896</v>
      </c>
    </row>
    <row r="62" spans="1:4" ht="12" customHeight="1" x14ac:dyDescent="0.2">
      <c r="A62" s="7" t="str">
        <f>'Pregnant Women Participating'!A62</f>
        <v>Choctaw Nation, OK</v>
      </c>
      <c r="B62" s="4">
        <v>160000</v>
      </c>
      <c r="C62" s="4">
        <v>160400</v>
      </c>
      <c r="D62" s="13">
        <f t="shared" si="0"/>
        <v>320400</v>
      </c>
    </row>
    <row r="63" spans="1:4" ht="12" customHeight="1" x14ac:dyDescent="0.2">
      <c r="A63" s="7" t="str">
        <f>'Pregnant Women Participating'!A63</f>
        <v>Citizen Potawatomi Nation, OK</v>
      </c>
      <c r="B63" s="4">
        <v>73781</v>
      </c>
      <c r="C63" s="4">
        <v>73799</v>
      </c>
      <c r="D63" s="13">
        <f t="shared" si="0"/>
        <v>147580</v>
      </c>
    </row>
    <row r="64" spans="1:4" ht="12" customHeight="1" x14ac:dyDescent="0.2">
      <c r="A64" s="7" t="str">
        <f>'Pregnant Women Participating'!A64</f>
        <v>Inter-Tribal Council, OK</v>
      </c>
      <c r="B64" s="4">
        <v>44832</v>
      </c>
      <c r="C64" s="4">
        <v>41557</v>
      </c>
      <c r="D64" s="13">
        <f t="shared" si="0"/>
        <v>86389</v>
      </c>
    </row>
    <row r="65" spans="1:4" ht="12" customHeight="1" x14ac:dyDescent="0.2">
      <c r="A65" s="7" t="str">
        <f>'Pregnant Women Participating'!A65</f>
        <v>Muscogee Creek Nation, OK</v>
      </c>
      <c r="B65" s="4">
        <v>79836</v>
      </c>
      <c r="C65" s="4">
        <v>82235</v>
      </c>
      <c r="D65" s="13">
        <f t="shared" si="0"/>
        <v>162071</v>
      </c>
    </row>
    <row r="66" spans="1:4" ht="12" customHeight="1" x14ac:dyDescent="0.2">
      <c r="A66" s="7" t="str">
        <f>'Pregnant Women Participating'!A66</f>
        <v>Osage Tribal Council, OK</v>
      </c>
      <c r="B66" s="4">
        <v>131000</v>
      </c>
      <c r="C66" s="4">
        <v>131250</v>
      </c>
      <c r="D66" s="13">
        <f t="shared" si="0"/>
        <v>262250</v>
      </c>
    </row>
    <row r="67" spans="1:4" ht="12" customHeight="1" x14ac:dyDescent="0.2">
      <c r="A67" s="7" t="str">
        <f>'Pregnant Women Participating'!A67</f>
        <v>Otoe-Missouria Tribe, OK</v>
      </c>
      <c r="B67" s="4">
        <v>25133</v>
      </c>
      <c r="C67" s="4">
        <v>26372</v>
      </c>
      <c r="D67" s="13">
        <f t="shared" si="0"/>
        <v>51505</v>
      </c>
    </row>
    <row r="68" spans="1:4" ht="12" customHeight="1" x14ac:dyDescent="0.2">
      <c r="A68" s="7" t="str">
        <f>'Pregnant Women Participating'!A68</f>
        <v>Wichita, Caddo &amp; Delaware (WCD), OK</v>
      </c>
      <c r="B68" s="4">
        <v>238000</v>
      </c>
      <c r="C68" s="4">
        <v>236000</v>
      </c>
      <c r="D68" s="13">
        <f t="shared" si="0"/>
        <v>474000</v>
      </c>
    </row>
    <row r="69" spans="1:4" s="17" customFormat="1" ht="24.75" customHeight="1" x14ac:dyDescent="0.2">
      <c r="A69" s="14" t="str">
        <f>'Pregnant Women Participating'!A69</f>
        <v>Southwest Region</v>
      </c>
      <c r="B69" s="15">
        <v>54839386</v>
      </c>
      <c r="C69" s="15">
        <v>73936332</v>
      </c>
      <c r="D69" s="16">
        <f t="shared" si="0"/>
        <v>128775718</v>
      </c>
    </row>
    <row r="70" spans="1:4" ht="12" customHeight="1" x14ac:dyDescent="0.2">
      <c r="A70" s="7" t="str">
        <f>'Pregnant Women Participating'!A70</f>
        <v>Colorado</v>
      </c>
      <c r="B70" s="13">
        <v>5621062</v>
      </c>
      <c r="C70" s="4">
        <v>6937236</v>
      </c>
      <c r="D70" s="13">
        <f t="shared" si="0"/>
        <v>12558298</v>
      </c>
    </row>
    <row r="71" spans="1:4" ht="12" customHeight="1" x14ac:dyDescent="0.2">
      <c r="A71" s="7" t="str">
        <f>'Pregnant Women Participating'!A71</f>
        <v>Kansas</v>
      </c>
      <c r="B71" s="13">
        <v>2039207</v>
      </c>
      <c r="C71" s="4">
        <v>3534677</v>
      </c>
      <c r="D71" s="13">
        <f t="shared" si="0"/>
        <v>5573884</v>
      </c>
    </row>
    <row r="72" spans="1:4" ht="12" customHeight="1" x14ac:dyDescent="0.2">
      <c r="A72" s="7" t="str">
        <f>'Pregnant Women Participating'!A72</f>
        <v>Missouri</v>
      </c>
      <c r="B72" s="13">
        <v>540791</v>
      </c>
      <c r="C72" s="4">
        <v>398460</v>
      </c>
      <c r="D72" s="13">
        <f t="shared" si="0"/>
        <v>939251</v>
      </c>
    </row>
    <row r="73" spans="1:4" ht="12" customHeight="1" x14ac:dyDescent="0.2">
      <c r="A73" s="7" t="str">
        <f>'Pregnant Women Participating'!A73</f>
        <v>Montana</v>
      </c>
      <c r="B73" s="13">
        <v>676538</v>
      </c>
      <c r="C73" s="4">
        <v>738203</v>
      </c>
      <c r="D73" s="13">
        <f t="shared" si="0"/>
        <v>1414741</v>
      </c>
    </row>
    <row r="74" spans="1:4" ht="12" customHeight="1" x14ac:dyDescent="0.2">
      <c r="A74" s="7" t="str">
        <f>'Pregnant Women Participating'!A74</f>
        <v>Nebraska</v>
      </c>
      <c r="B74" s="13">
        <v>2096674</v>
      </c>
      <c r="C74" s="4">
        <v>1926163</v>
      </c>
      <c r="D74" s="13">
        <f t="shared" si="0"/>
        <v>4022837</v>
      </c>
    </row>
    <row r="75" spans="1:4" ht="12" customHeight="1" x14ac:dyDescent="0.2">
      <c r="A75" s="7" t="str">
        <f>'Pregnant Women Participating'!A75</f>
        <v>North Dakota</v>
      </c>
      <c r="B75" s="13">
        <v>331628</v>
      </c>
      <c r="C75" s="4">
        <v>0</v>
      </c>
      <c r="D75" s="13">
        <f t="shared" si="0"/>
        <v>331628</v>
      </c>
    </row>
    <row r="76" spans="1:4" ht="12" customHeight="1" x14ac:dyDescent="0.2">
      <c r="A76" s="7" t="str">
        <f>'Pregnant Women Participating'!A76</f>
        <v>South Dakota</v>
      </c>
      <c r="B76" s="13">
        <v>416077</v>
      </c>
      <c r="C76" s="4">
        <v>935955</v>
      </c>
      <c r="D76" s="13">
        <f t="shared" si="0"/>
        <v>1352032</v>
      </c>
    </row>
    <row r="77" spans="1:4" ht="12" customHeight="1" x14ac:dyDescent="0.2">
      <c r="A77" s="7" t="str">
        <f>'Pregnant Women Participating'!A77</f>
        <v>Wyoming</v>
      </c>
      <c r="B77" s="13">
        <v>469315</v>
      </c>
      <c r="C77" s="4">
        <v>430422</v>
      </c>
      <c r="D77" s="13">
        <f t="shared" si="0"/>
        <v>899737</v>
      </c>
    </row>
    <row r="78" spans="1:4" ht="12" customHeight="1" x14ac:dyDescent="0.2">
      <c r="A78" s="7" t="str">
        <f>'Pregnant Women Participating'!A78</f>
        <v>Ute Mountain Ute Tribe, CO</v>
      </c>
      <c r="B78" s="13">
        <v>10087</v>
      </c>
      <c r="C78" s="4">
        <v>11154</v>
      </c>
      <c r="D78" s="13">
        <f t="shared" si="0"/>
        <v>21241</v>
      </c>
    </row>
    <row r="79" spans="1:4" ht="12" customHeight="1" x14ac:dyDescent="0.2">
      <c r="A79" s="7" t="str">
        <f>'Pregnant Women Participating'!A79</f>
        <v>Omaha Sioux, NE</v>
      </c>
      <c r="B79" s="13">
        <v>16012</v>
      </c>
      <c r="C79" s="4">
        <v>14102</v>
      </c>
      <c r="D79" s="13">
        <f t="shared" si="0"/>
        <v>30114</v>
      </c>
    </row>
    <row r="80" spans="1:4" ht="12" customHeight="1" x14ac:dyDescent="0.2">
      <c r="A80" s="7" t="str">
        <f>'Pregnant Women Participating'!A80</f>
        <v>Santee Sioux, NE</v>
      </c>
      <c r="B80" s="13">
        <v>5706</v>
      </c>
      <c r="C80" s="4">
        <v>4848</v>
      </c>
      <c r="D80" s="13">
        <f t="shared" si="0"/>
        <v>10554</v>
      </c>
    </row>
    <row r="81" spans="1:4" ht="12" customHeight="1" x14ac:dyDescent="0.2">
      <c r="A81" s="7" t="str">
        <f>'Pregnant Women Participating'!A81</f>
        <v>Winnebago Tribe, NE</v>
      </c>
      <c r="B81" s="13">
        <v>8313</v>
      </c>
      <c r="C81" s="4">
        <v>8932</v>
      </c>
      <c r="D81" s="13">
        <f t="shared" si="0"/>
        <v>17245</v>
      </c>
    </row>
    <row r="82" spans="1:4" ht="12" customHeight="1" x14ac:dyDescent="0.2">
      <c r="A82" s="7" t="str">
        <f>'Pregnant Women Participating'!A82</f>
        <v>Standing Rock Sioux Tribe, ND</v>
      </c>
      <c r="B82" s="13">
        <v>16483</v>
      </c>
      <c r="C82" s="4">
        <v>14258</v>
      </c>
      <c r="D82" s="13">
        <f t="shared" si="0"/>
        <v>30741</v>
      </c>
    </row>
    <row r="83" spans="1:4" ht="12" customHeight="1" x14ac:dyDescent="0.2">
      <c r="A83" s="7" t="str">
        <f>'Pregnant Women Participating'!A83</f>
        <v>Three Affiliated Tribes, ND</v>
      </c>
      <c r="B83" s="13">
        <v>7268</v>
      </c>
      <c r="C83" s="4">
        <v>7224</v>
      </c>
      <c r="D83" s="13">
        <f t="shared" si="0"/>
        <v>14492</v>
      </c>
    </row>
    <row r="84" spans="1:4" ht="12" customHeight="1" x14ac:dyDescent="0.2">
      <c r="A84" s="7" t="str">
        <f>'Pregnant Women Participating'!A84</f>
        <v>Cheyenne River Sioux, SD</v>
      </c>
      <c r="B84" s="13">
        <v>71946</v>
      </c>
      <c r="C84" s="4">
        <v>72612</v>
      </c>
      <c r="D84" s="13">
        <f t="shared" si="0"/>
        <v>144558</v>
      </c>
    </row>
    <row r="85" spans="1:4" ht="12" customHeight="1" x14ac:dyDescent="0.2">
      <c r="A85" s="7" t="str">
        <f>'Pregnant Women Participating'!A85</f>
        <v>Rosebud Sioux, SD</v>
      </c>
      <c r="B85" s="13">
        <v>24570</v>
      </c>
      <c r="C85" s="4">
        <v>10097</v>
      </c>
      <c r="D85" s="13">
        <f t="shared" si="0"/>
        <v>34667</v>
      </c>
    </row>
    <row r="86" spans="1:4" ht="12" customHeight="1" x14ac:dyDescent="0.2">
      <c r="A86" s="7" t="str">
        <f>'Pregnant Women Participating'!A86</f>
        <v>Northern Arapahoe, WY</v>
      </c>
      <c r="B86" s="13">
        <v>15702</v>
      </c>
      <c r="C86" s="4">
        <v>14583</v>
      </c>
      <c r="D86" s="13">
        <f t="shared" si="0"/>
        <v>30285</v>
      </c>
    </row>
    <row r="87" spans="1:4" ht="12" customHeight="1" x14ac:dyDescent="0.2">
      <c r="A87" s="7" t="str">
        <f>'Pregnant Women Participating'!A87</f>
        <v>Shoshone Tribe, WY</v>
      </c>
      <c r="B87" s="13">
        <v>18605</v>
      </c>
      <c r="C87" s="4">
        <v>14322</v>
      </c>
      <c r="D87" s="13">
        <f t="shared" si="0"/>
        <v>32927</v>
      </c>
    </row>
    <row r="88" spans="1:4" s="17" customFormat="1" ht="24.75" customHeight="1" x14ac:dyDescent="0.2">
      <c r="A88" s="14" t="str">
        <f>'Pregnant Women Participating'!A88</f>
        <v>Mountain Plains</v>
      </c>
      <c r="B88" s="15">
        <v>12385984</v>
      </c>
      <c r="C88" s="15">
        <v>15073248</v>
      </c>
      <c r="D88" s="16">
        <f t="shared" si="0"/>
        <v>27459232</v>
      </c>
    </row>
    <row r="89" spans="1:4" ht="12" customHeight="1" x14ac:dyDescent="0.2">
      <c r="A89" s="8" t="str">
        <f>'Pregnant Women Participating'!A89</f>
        <v>Alaska</v>
      </c>
      <c r="B89" s="13">
        <v>1445950</v>
      </c>
      <c r="C89" s="4">
        <v>1419147</v>
      </c>
      <c r="D89" s="13">
        <f t="shared" si="0"/>
        <v>2865097</v>
      </c>
    </row>
    <row r="90" spans="1:4" ht="12" customHeight="1" x14ac:dyDescent="0.2">
      <c r="A90" s="8" t="str">
        <f>'Pregnant Women Participating'!A90</f>
        <v>American Samoa</v>
      </c>
      <c r="B90" s="13">
        <v>410356</v>
      </c>
      <c r="C90" s="4">
        <v>399994</v>
      </c>
      <c r="D90" s="13">
        <f t="shared" si="0"/>
        <v>810350</v>
      </c>
    </row>
    <row r="91" spans="1:4" ht="12" customHeight="1" x14ac:dyDescent="0.2">
      <c r="A91" s="8" t="str">
        <f>'Pregnant Women Participating'!A91</f>
        <v>California</v>
      </c>
      <c r="B91" s="13">
        <v>68144124</v>
      </c>
      <c r="C91" s="4">
        <v>68324039</v>
      </c>
      <c r="D91" s="13">
        <f t="shared" si="0"/>
        <v>136468163</v>
      </c>
    </row>
    <row r="92" spans="1:4" ht="12" customHeight="1" x14ac:dyDescent="0.2">
      <c r="A92" s="8" t="str">
        <f>'Pregnant Women Participating'!A92</f>
        <v>Guam</v>
      </c>
      <c r="B92" s="13">
        <v>555644</v>
      </c>
      <c r="C92" s="4">
        <v>559341</v>
      </c>
      <c r="D92" s="13">
        <f t="shared" si="0"/>
        <v>1114985</v>
      </c>
    </row>
    <row r="93" spans="1:4" ht="12" customHeight="1" x14ac:dyDescent="0.2">
      <c r="A93" s="8" t="str">
        <f>'Pregnant Women Participating'!A93</f>
        <v>Hawaii</v>
      </c>
      <c r="B93" s="13">
        <v>1687556</v>
      </c>
      <c r="C93" s="4">
        <v>1785211</v>
      </c>
      <c r="D93" s="13">
        <f t="shared" si="0"/>
        <v>3472767</v>
      </c>
    </row>
    <row r="94" spans="1:4" ht="12" customHeight="1" x14ac:dyDescent="0.2">
      <c r="A94" s="8" t="str">
        <f>'Pregnant Women Participating'!A94</f>
        <v>Idaho</v>
      </c>
      <c r="B94" s="13">
        <v>1870383</v>
      </c>
      <c r="C94" s="4">
        <v>1702288</v>
      </c>
      <c r="D94" s="13">
        <f t="shared" si="0"/>
        <v>3572671</v>
      </c>
    </row>
    <row r="95" spans="1:4" ht="12" customHeight="1" x14ac:dyDescent="0.2">
      <c r="A95" s="8" t="str">
        <f>'Pregnant Women Participating'!A95</f>
        <v>Nevada</v>
      </c>
      <c r="B95" s="13">
        <v>3739847</v>
      </c>
      <c r="C95" s="4">
        <v>3548266</v>
      </c>
      <c r="D95" s="13">
        <f t="shared" si="0"/>
        <v>7288113</v>
      </c>
    </row>
    <row r="96" spans="1:4" ht="12" customHeight="1" x14ac:dyDescent="0.2">
      <c r="A96" s="8" t="str">
        <f>'Pregnant Women Participating'!A96</f>
        <v>Oregon</v>
      </c>
      <c r="B96" s="13">
        <v>1619525</v>
      </c>
      <c r="C96" s="4">
        <v>4079793</v>
      </c>
      <c r="D96" s="13">
        <f t="shared" si="0"/>
        <v>5699318</v>
      </c>
    </row>
    <row r="97" spans="1:4" ht="12" customHeight="1" x14ac:dyDescent="0.2">
      <c r="A97" s="8" t="str">
        <f>'Pregnant Women Participating'!A97</f>
        <v>Washington</v>
      </c>
      <c r="B97" s="13">
        <v>8243542</v>
      </c>
      <c r="C97" s="4">
        <v>7190569</v>
      </c>
      <c r="D97" s="13">
        <f t="shared" si="0"/>
        <v>15434111</v>
      </c>
    </row>
    <row r="98" spans="1:4" ht="12" customHeight="1" x14ac:dyDescent="0.2">
      <c r="A98" s="8" t="str">
        <f>'Pregnant Women Participating'!A98</f>
        <v>Northern Marianas</v>
      </c>
      <c r="B98" s="13">
        <v>187665</v>
      </c>
      <c r="C98" s="4">
        <v>250641</v>
      </c>
      <c r="D98" s="13">
        <f t="shared" si="0"/>
        <v>438306</v>
      </c>
    </row>
    <row r="99" spans="1:4" ht="12" customHeight="1" x14ac:dyDescent="0.2">
      <c r="A99" s="8" t="str">
        <f>'Pregnant Women Participating'!A99</f>
        <v>Inter-Tribal Council, NV</v>
      </c>
      <c r="B99" s="13">
        <v>23929</v>
      </c>
      <c r="C99" s="4">
        <v>19943</v>
      </c>
      <c r="D99" s="13">
        <f t="shared" si="0"/>
        <v>43872</v>
      </c>
    </row>
    <row r="100" spans="1:4" s="17" customFormat="1" ht="24.75" customHeight="1" x14ac:dyDescent="0.2">
      <c r="A100" s="14" t="str">
        <f>'Pregnant Women Participating'!A100</f>
        <v>Western Region</v>
      </c>
      <c r="B100" s="15">
        <v>87928521</v>
      </c>
      <c r="C100" s="15">
        <v>89279232</v>
      </c>
      <c r="D100" s="16">
        <f t="shared" si="0"/>
        <v>177207753</v>
      </c>
    </row>
    <row r="101" spans="1:4" s="31" customFormat="1" ht="16.5" customHeight="1" thickBot="1" x14ac:dyDescent="0.25">
      <c r="A101" s="28" t="str">
        <f>'Pregnant Women Participating'!A101</f>
        <v>TOTAL</v>
      </c>
      <c r="B101" s="29">
        <v>375162381</v>
      </c>
      <c r="C101" s="30">
        <v>433234637</v>
      </c>
      <c r="D101" s="29">
        <f t="shared" si="0"/>
        <v>808397018</v>
      </c>
    </row>
    <row r="102" spans="1:4" ht="12.75" customHeight="1" thickTop="1" x14ac:dyDescent="0.2">
      <c r="A102" s="9"/>
    </row>
    <row r="103" spans="1:4" x14ac:dyDescent="0.2">
      <c r="A103" s="9"/>
    </row>
    <row r="104" spans="1: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3" width="11.7109375" style="3" customWidth="1"/>
    <col min="4" max="4" width="13.7109375" style="3" customWidth="1"/>
    <col min="5" max="16384" width="9.140625" style="3"/>
  </cols>
  <sheetData>
    <row r="1" spans="1:4" ht="12" customHeight="1" x14ac:dyDescent="0.2">
      <c r="A1" s="10" t="s">
        <v>38</v>
      </c>
      <c r="B1" s="2"/>
      <c r="C1" s="2"/>
    </row>
    <row r="2" spans="1:4" ht="12" customHeight="1" x14ac:dyDescent="0.2">
      <c r="A2" s="10" t="str">
        <f>'Pregnant Women Participating'!A2</f>
        <v>FISCAL YEAR 2026</v>
      </c>
      <c r="B2" s="2"/>
      <c r="C2" s="2"/>
    </row>
    <row r="3" spans="1:4" ht="12" customHeight="1" x14ac:dyDescent="0.2">
      <c r="A3" s="1" t="str">
        <f>'Pregnant Women Participating'!A3</f>
        <v>Data as of February 13, 2026</v>
      </c>
      <c r="B3" s="2"/>
      <c r="C3" s="2"/>
    </row>
    <row r="4" spans="1:4" ht="12" customHeight="1" x14ac:dyDescent="0.2">
      <c r="A4" s="2"/>
      <c r="B4" s="2"/>
      <c r="C4" s="2"/>
    </row>
    <row r="5" spans="1:4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2" t="s">
        <v>23</v>
      </c>
    </row>
    <row r="6" spans="1:4" ht="12" customHeight="1" x14ac:dyDescent="0.2">
      <c r="A6" s="7" t="str">
        <f>'Pregnant Women Participating'!A6</f>
        <v>Connecticut</v>
      </c>
      <c r="B6" s="13">
        <v>2317130</v>
      </c>
      <c r="C6" s="4">
        <v>1225552</v>
      </c>
      <c r="D6" s="13">
        <f t="shared" ref="D6:D101" si="0">IF(SUM(B6:C6)&gt;0,SUM(B6:C6)," ")</f>
        <v>3542682</v>
      </c>
    </row>
    <row r="7" spans="1:4" ht="12" customHeight="1" x14ac:dyDescent="0.2">
      <c r="A7" s="7" t="str">
        <f>'Pregnant Women Participating'!A7</f>
        <v>Maine</v>
      </c>
      <c r="B7" s="13">
        <v>351460</v>
      </c>
      <c r="C7" s="4">
        <v>346704</v>
      </c>
      <c r="D7" s="13">
        <f t="shared" si="0"/>
        <v>698164</v>
      </c>
    </row>
    <row r="8" spans="1:4" ht="12" customHeight="1" x14ac:dyDescent="0.2">
      <c r="A8" s="7" t="str">
        <f>'Pregnant Women Participating'!A8</f>
        <v>Massachusetts</v>
      </c>
      <c r="B8" s="13">
        <v>4716967</v>
      </c>
      <c r="C8" s="4">
        <v>0</v>
      </c>
      <c r="D8" s="13">
        <f t="shared" si="0"/>
        <v>4716967</v>
      </c>
    </row>
    <row r="9" spans="1:4" ht="12" customHeight="1" x14ac:dyDescent="0.2">
      <c r="A9" s="7" t="str">
        <f>'Pregnant Women Participating'!A9</f>
        <v>New Hampshire</v>
      </c>
      <c r="B9" s="13">
        <v>204398</v>
      </c>
      <c r="C9" s="4">
        <v>199374</v>
      </c>
      <c r="D9" s="13">
        <f t="shared" si="0"/>
        <v>403772</v>
      </c>
    </row>
    <row r="10" spans="1:4" ht="12" customHeight="1" x14ac:dyDescent="0.2">
      <c r="A10" s="7" t="str">
        <f>'Pregnant Women Participating'!A10</f>
        <v>New York</v>
      </c>
      <c r="B10" s="13">
        <v>9219835</v>
      </c>
      <c r="C10" s="4">
        <v>9256627</v>
      </c>
      <c r="D10" s="13">
        <f t="shared" si="0"/>
        <v>18476462</v>
      </c>
    </row>
    <row r="11" spans="1:4" ht="12" customHeight="1" x14ac:dyDescent="0.2">
      <c r="A11" s="7" t="str">
        <f>'Pregnant Women Participating'!A11</f>
        <v>Rhode Island</v>
      </c>
      <c r="B11" s="13">
        <v>1266070</v>
      </c>
      <c r="C11" s="4">
        <v>451654</v>
      </c>
      <c r="D11" s="13">
        <f t="shared" si="0"/>
        <v>1717724</v>
      </c>
    </row>
    <row r="12" spans="1:4" ht="12" customHeight="1" x14ac:dyDescent="0.2">
      <c r="A12" s="7" t="str">
        <f>'Pregnant Women Participating'!A12</f>
        <v>Vermont</v>
      </c>
      <c r="B12" s="13">
        <v>280980</v>
      </c>
      <c r="C12" s="4">
        <v>145664</v>
      </c>
      <c r="D12" s="13">
        <f t="shared" si="0"/>
        <v>426644</v>
      </c>
    </row>
    <row r="13" spans="1:4" ht="12" customHeight="1" x14ac:dyDescent="0.2">
      <c r="A13" s="7" t="str">
        <f>'Pregnant Women Participating'!A13</f>
        <v>Virgin Islands</v>
      </c>
      <c r="B13" s="13">
        <v>92696</v>
      </c>
      <c r="C13" s="4">
        <v>0</v>
      </c>
      <c r="D13" s="13">
        <f t="shared" si="0"/>
        <v>92696</v>
      </c>
    </row>
    <row r="14" spans="1:4" ht="12" customHeight="1" x14ac:dyDescent="0.2">
      <c r="A14" s="7" t="str">
        <f>'Pregnant Women Participating'!A14</f>
        <v>Pleasant Point, ME</v>
      </c>
      <c r="B14" s="13">
        <v>0</v>
      </c>
      <c r="C14" s="4"/>
      <c r="D14" s="13" t="str">
        <f t="shared" si="0"/>
        <v xml:space="preserve"> </v>
      </c>
    </row>
    <row r="15" spans="1:4" s="17" customFormat="1" ht="24.75" customHeight="1" x14ac:dyDescent="0.2">
      <c r="A15" s="14" t="str">
        <f>'Pregnant Women Participating'!A15</f>
        <v>Northeast Region</v>
      </c>
      <c r="B15" s="16">
        <v>18449536</v>
      </c>
      <c r="C15" s="15">
        <v>11625575</v>
      </c>
      <c r="D15" s="16">
        <f t="shared" si="0"/>
        <v>30075111</v>
      </c>
    </row>
    <row r="16" spans="1:4" ht="12" customHeight="1" x14ac:dyDescent="0.2">
      <c r="A16" s="7" t="str">
        <f>'Pregnant Women Participating'!A16</f>
        <v>Delaware</v>
      </c>
      <c r="B16" s="4">
        <v>398568</v>
      </c>
      <c r="C16" s="4">
        <v>393060</v>
      </c>
      <c r="D16" s="13">
        <f t="shared" si="0"/>
        <v>791628</v>
      </c>
    </row>
    <row r="17" spans="1:4" ht="12" customHeight="1" x14ac:dyDescent="0.2">
      <c r="A17" s="7" t="str">
        <f>'Pregnant Women Participating'!A17</f>
        <v>District of Columbia</v>
      </c>
      <c r="B17" s="4">
        <v>0</v>
      </c>
      <c r="C17" s="4">
        <v>703005</v>
      </c>
      <c r="D17" s="13">
        <f t="shared" si="0"/>
        <v>703005</v>
      </c>
    </row>
    <row r="18" spans="1:4" ht="12" customHeight="1" x14ac:dyDescent="0.2">
      <c r="A18" s="7" t="str">
        <f>'Pregnant Women Participating'!A18</f>
        <v>Maryland</v>
      </c>
      <c r="B18" s="4">
        <v>4020771</v>
      </c>
      <c r="C18" s="4">
        <v>0</v>
      </c>
      <c r="D18" s="13">
        <f t="shared" si="0"/>
        <v>4020771</v>
      </c>
    </row>
    <row r="19" spans="1:4" ht="12" customHeight="1" x14ac:dyDescent="0.2">
      <c r="A19" s="7" t="str">
        <f>'Pregnant Women Participating'!A19</f>
        <v>New Jersey</v>
      </c>
      <c r="B19" s="4">
        <v>3074884</v>
      </c>
      <c r="C19" s="4">
        <v>2996182</v>
      </c>
      <c r="D19" s="13">
        <f t="shared" si="0"/>
        <v>6071066</v>
      </c>
    </row>
    <row r="20" spans="1:4" ht="12" customHeight="1" x14ac:dyDescent="0.2">
      <c r="A20" s="7" t="str">
        <f>'Pregnant Women Participating'!A20</f>
        <v>Pennsylvania</v>
      </c>
      <c r="B20" s="4">
        <v>3703029</v>
      </c>
      <c r="C20" s="4">
        <v>3528867</v>
      </c>
      <c r="D20" s="13">
        <f t="shared" si="0"/>
        <v>7231896</v>
      </c>
    </row>
    <row r="21" spans="1:4" ht="12" customHeight="1" x14ac:dyDescent="0.2">
      <c r="A21" s="7" t="str">
        <f>'Pregnant Women Participating'!A21</f>
        <v>Puerto Rico</v>
      </c>
      <c r="B21" s="4">
        <v>346573</v>
      </c>
      <c r="C21" s="4">
        <v>347975</v>
      </c>
      <c r="D21" s="13">
        <f t="shared" si="0"/>
        <v>694548</v>
      </c>
    </row>
    <row r="22" spans="1:4" ht="12" customHeight="1" x14ac:dyDescent="0.2">
      <c r="A22" s="7" t="str">
        <f>'Pregnant Women Participating'!A22</f>
        <v>Virginia</v>
      </c>
      <c r="B22" s="4">
        <v>4629665</v>
      </c>
      <c r="C22" s="4">
        <v>2369464</v>
      </c>
      <c r="D22" s="13">
        <f t="shared" si="0"/>
        <v>6999129</v>
      </c>
    </row>
    <row r="23" spans="1:4" ht="12" customHeight="1" x14ac:dyDescent="0.2">
      <c r="A23" s="7" t="str">
        <f>'Pregnant Women Participating'!A23</f>
        <v>West Virginia</v>
      </c>
      <c r="B23" s="4">
        <v>1196637</v>
      </c>
      <c r="C23" s="4">
        <v>644899</v>
      </c>
      <c r="D23" s="13">
        <f t="shared" si="0"/>
        <v>1841536</v>
      </c>
    </row>
    <row r="24" spans="1:4" s="17" customFormat="1" ht="24.75" customHeight="1" x14ac:dyDescent="0.2">
      <c r="A24" s="14" t="str">
        <f>'Pregnant Women Participating'!A24</f>
        <v>Mid-Atlantic Region</v>
      </c>
      <c r="B24" s="15">
        <v>17370127</v>
      </c>
      <c r="C24" s="15">
        <v>10983452</v>
      </c>
      <c r="D24" s="16">
        <f t="shared" si="0"/>
        <v>28353579</v>
      </c>
    </row>
    <row r="25" spans="1:4" ht="12" customHeight="1" x14ac:dyDescent="0.2">
      <c r="A25" s="7" t="str">
        <f>'Pregnant Women Participating'!A25</f>
        <v>Alabama</v>
      </c>
      <c r="B25" s="4">
        <v>6173798</v>
      </c>
      <c r="C25" s="4">
        <v>0</v>
      </c>
      <c r="D25" s="13">
        <f t="shared" si="0"/>
        <v>6173798</v>
      </c>
    </row>
    <row r="26" spans="1:4" ht="12" customHeight="1" x14ac:dyDescent="0.2">
      <c r="A26" s="7" t="str">
        <f>'Pregnant Women Participating'!A26</f>
        <v>Florida</v>
      </c>
      <c r="B26" s="4">
        <v>15626910</v>
      </c>
      <c r="C26" s="4">
        <v>7921883</v>
      </c>
      <c r="D26" s="13">
        <f t="shared" si="0"/>
        <v>23548793</v>
      </c>
    </row>
    <row r="27" spans="1:4" ht="12" customHeight="1" x14ac:dyDescent="0.2">
      <c r="A27" s="7" t="str">
        <f>'Pregnant Women Participating'!A27</f>
        <v>Georgia</v>
      </c>
      <c r="B27" s="4">
        <v>8926077</v>
      </c>
      <c r="C27" s="4">
        <v>0</v>
      </c>
      <c r="D27" s="13">
        <f t="shared" si="0"/>
        <v>8926077</v>
      </c>
    </row>
    <row r="28" spans="1:4" ht="12" customHeight="1" x14ac:dyDescent="0.2">
      <c r="A28" s="7" t="str">
        <f>'Pregnant Women Participating'!A28</f>
        <v>Kentucky</v>
      </c>
      <c r="B28" s="4">
        <v>4453197</v>
      </c>
      <c r="C28" s="4">
        <v>2138791</v>
      </c>
      <c r="D28" s="13">
        <f t="shared" si="0"/>
        <v>6591988</v>
      </c>
    </row>
    <row r="29" spans="1:4" ht="12" customHeight="1" x14ac:dyDescent="0.2">
      <c r="A29" s="7" t="str">
        <f>'Pregnant Women Participating'!A29</f>
        <v>Mississippi</v>
      </c>
      <c r="B29" s="4">
        <v>3378323</v>
      </c>
      <c r="C29" s="4">
        <v>2084962</v>
      </c>
      <c r="D29" s="13">
        <f t="shared" si="0"/>
        <v>5463285</v>
      </c>
    </row>
    <row r="30" spans="1:4" ht="12" customHeight="1" x14ac:dyDescent="0.2">
      <c r="A30" s="7" t="str">
        <f>'Pregnant Women Participating'!A30</f>
        <v>North Carolina</v>
      </c>
      <c r="B30" s="4">
        <v>3691464</v>
      </c>
      <c r="C30" s="4">
        <v>3707394</v>
      </c>
      <c r="D30" s="13">
        <f t="shared" si="0"/>
        <v>7398858</v>
      </c>
    </row>
    <row r="31" spans="1:4" ht="12" customHeight="1" x14ac:dyDescent="0.2">
      <c r="A31" s="7" t="str">
        <f>'Pregnant Women Participating'!A31</f>
        <v>South Carolina</v>
      </c>
      <c r="B31" s="4">
        <v>3135614</v>
      </c>
      <c r="C31" s="4"/>
      <c r="D31" s="13">
        <f t="shared" si="0"/>
        <v>3135614</v>
      </c>
    </row>
    <row r="32" spans="1:4" ht="12" customHeight="1" x14ac:dyDescent="0.2">
      <c r="A32" s="7" t="str">
        <f>'Pregnant Women Participating'!A32</f>
        <v>Tennessee</v>
      </c>
      <c r="B32" s="4">
        <v>6219568</v>
      </c>
      <c r="C32" s="4">
        <v>0</v>
      </c>
      <c r="D32" s="13">
        <f t="shared" si="0"/>
        <v>6219568</v>
      </c>
    </row>
    <row r="33" spans="1:4" ht="12" customHeight="1" x14ac:dyDescent="0.2">
      <c r="A33" s="7" t="str">
        <f>'Pregnant Women Participating'!A33</f>
        <v>Choctaw Indians, MS</v>
      </c>
      <c r="B33" s="4">
        <v>19345</v>
      </c>
      <c r="C33" s="4"/>
      <c r="D33" s="13">
        <f t="shared" si="0"/>
        <v>19345</v>
      </c>
    </row>
    <row r="34" spans="1:4" ht="12" customHeight="1" x14ac:dyDescent="0.2">
      <c r="A34" s="7" t="str">
        <f>'Pregnant Women Participating'!A34</f>
        <v>Eastern Cherokee, NC</v>
      </c>
      <c r="B34" s="4">
        <v>5175</v>
      </c>
      <c r="C34" s="4">
        <v>5229</v>
      </c>
      <c r="D34" s="13">
        <f t="shared" si="0"/>
        <v>10404</v>
      </c>
    </row>
    <row r="35" spans="1:4" s="17" customFormat="1" ht="24.75" customHeight="1" x14ac:dyDescent="0.2">
      <c r="A35" s="14" t="str">
        <f>'Pregnant Women Participating'!A35</f>
        <v>Southeast Region</v>
      </c>
      <c r="B35" s="15">
        <v>51629471</v>
      </c>
      <c r="C35" s="15">
        <v>15858259</v>
      </c>
      <c r="D35" s="16">
        <f t="shared" si="0"/>
        <v>67487730</v>
      </c>
    </row>
    <row r="36" spans="1:4" ht="12" customHeight="1" x14ac:dyDescent="0.2">
      <c r="A36" s="7" t="str">
        <f>'Pregnant Women Participating'!A36</f>
        <v>Illinois</v>
      </c>
      <c r="B36" s="4">
        <v>10083890</v>
      </c>
      <c r="C36" s="4">
        <v>0</v>
      </c>
      <c r="D36" s="13">
        <f t="shared" si="0"/>
        <v>10083890</v>
      </c>
    </row>
    <row r="37" spans="1:4" ht="12" customHeight="1" x14ac:dyDescent="0.2">
      <c r="A37" s="7" t="str">
        <f>'Pregnant Women Participating'!A37</f>
        <v>Indiana</v>
      </c>
      <c r="B37" s="4">
        <v>2735233</v>
      </c>
      <c r="C37" s="4">
        <v>2705648</v>
      </c>
      <c r="D37" s="13">
        <f t="shared" si="0"/>
        <v>5440881</v>
      </c>
    </row>
    <row r="38" spans="1:4" ht="12" customHeight="1" x14ac:dyDescent="0.2">
      <c r="A38" s="7" t="str">
        <f>'Pregnant Women Participating'!A38</f>
        <v>Iowa</v>
      </c>
      <c r="B38" s="4">
        <v>1598675</v>
      </c>
      <c r="C38" s="4">
        <v>1597059</v>
      </c>
      <c r="D38" s="13">
        <f t="shared" si="0"/>
        <v>3195734</v>
      </c>
    </row>
    <row r="39" spans="1:4" ht="12" customHeight="1" x14ac:dyDescent="0.2">
      <c r="A39" s="7" t="str">
        <f>'Pregnant Women Participating'!A39</f>
        <v>Michigan</v>
      </c>
      <c r="B39" s="4">
        <v>6838256</v>
      </c>
      <c r="C39" s="4">
        <v>3305743</v>
      </c>
      <c r="D39" s="13">
        <f t="shared" si="0"/>
        <v>10143999</v>
      </c>
    </row>
    <row r="40" spans="1:4" ht="12" customHeight="1" x14ac:dyDescent="0.2">
      <c r="A40" s="7" t="str">
        <f>'Pregnant Women Participating'!A40</f>
        <v>Minnesota</v>
      </c>
      <c r="B40" s="4">
        <v>2581725</v>
      </c>
      <c r="C40" s="4">
        <v>1806082</v>
      </c>
      <c r="D40" s="13">
        <f t="shared" si="0"/>
        <v>4387807</v>
      </c>
    </row>
    <row r="41" spans="1:4" ht="12" customHeight="1" x14ac:dyDescent="0.2">
      <c r="A41" s="7" t="str">
        <f>'Pregnant Women Participating'!A41</f>
        <v>Ohio</v>
      </c>
      <c r="B41" s="4">
        <v>13393387</v>
      </c>
      <c r="C41" s="4">
        <v>4319478</v>
      </c>
      <c r="D41" s="13">
        <f t="shared" si="0"/>
        <v>17712865</v>
      </c>
    </row>
    <row r="42" spans="1:4" ht="12" customHeight="1" x14ac:dyDescent="0.2">
      <c r="A42" s="7" t="str">
        <f>'Pregnant Women Participating'!A42</f>
        <v>Wisconsin</v>
      </c>
      <c r="B42" s="4">
        <v>4568854</v>
      </c>
      <c r="C42" s="4">
        <v>2261906</v>
      </c>
      <c r="D42" s="13">
        <f t="shared" si="0"/>
        <v>6830760</v>
      </c>
    </row>
    <row r="43" spans="1:4" s="17" customFormat="1" ht="24.75" customHeight="1" x14ac:dyDescent="0.2">
      <c r="A43" s="14" t="str">
        <f>'Pregnant Women Participating'!A43</f>
        <v>Midwest Region</v>
      </c>
      <c r="B43" s="15">
        <v>41800020</v>
      </c>
      <c r="C43" s="15">
        <v>15995916</v>
      </c>
      <c r="D43" s="16">
        <f t="shared" si="0"/>
        <v>57795936</v>
      </c>
    </row>
    <row r="44" spans="1:4" ht="12" customHeight="1" x14ac:dyDescent="0.2">
      <c r="A44" s="7" t="str">
        <f>'Pregnant Women Participating'!A44</f>
        <v>Arizona</v>
      </c>
      <c r="B44" s="4">
        <v>4632607</v>
      </c>
      <c r="C44" s="4">
        <v>2410163</v>
      </c>
      <c r="D44" s="13">
        <f t="shared" si="0"/>
        <v>7042770</v>
      </c>
    </row>
    <row r="45" spans="1:4" ht="12" customHeight="1" x14ac:dyDescent="0.2">
      <c r="A45" s="7" t="str">
        <f>'Pregnant Women Participating'!A45</f>
        <v>Arkansas</v>
      </c>
      <c r="B45" s="4">
        <v>2459496</v>
      </c>
      <c r="C45" s="4">
        <v>1253193</v>
      </c>
      <c r="D45" s="13">
        <f t="shared" si="0"/>
        <v>3712689</v>
      </c>
    </row>
    <row r="46" spans="1:4" ht="12" customHeight="1" x14ac:dyDescent="0.2">
      <c r="A46" s="7" t="str">
        <f>'Pregnant Women Participating'!A46</f>
        <v>Louisiana</v>
      </c>
      <c r="B46" s="4">
        <v>4926605</v>
      </c>
      <c r="C46" s="4">
        <v>0</v>
      </c>
      <c r="D46" s="13">
        <f t="shared" si="0"/>
        <v>4926605</v>
      </c>
    </row>
    <row r="47" spans="1:4" ht="12" customHeight="1" x14ac:dyDescent="0.2">
      <c r="A47" s="7" t="str">
        <f>'Pregnant Women Participating'!A47</f>
        <v>New Mexico</v>
      </c>
      <c r="B47" s="4">
        <v>1290726</v>
      </c>
      <c r="C47" s="4">
        <v>655408</v>
      </c>
      <c r="D47" s="13">
        <f t="shared" si="0"/>
        <v>1946134</v>
      </c>
    </row>
    <row r="48" spans="1:4" ht="12" customHeight="1" x14ac:dyDescent="0.2">
      <c r="A48" s="7" t="str">
        <f>'Pregnant Women Participating'!A48</f>
        <v>Oklahoma</v>
      </c>
      <c r="B48" s="4">
        <v>1039977</v>
      </c>
      <c r="C48" s="4">
        <v>998722</v>
      </c>
      <c r="D48" s="13">
        <f t="shared" si="0"/>
        <v>2038699</v>
      </c>
    </row>
    <row r="49" spans="1:4" ht="12" customHeight="1" x14ac:dyDescent="0.2">
      <c r="A49" s="7" t="str">
        <f>'Pregnant Women Participating'!A49</f>
        <v>Texas</v>
      </c>
      <c r="B49" s="4">
        <v>34845460</v>
      </c>
      <c r="C49" s="4">
        <v>19594050</v>
      </c>
      <c r="D49" s="13">
        <f t="shared" si="0"/>
        <v>54439510</v>
      </c>
    </row>
    <row r="50" spans="1:4" ht="12" customHeight="1" x14ac:dyDescent="0.2">
      <c r="A50" s="7" t="str">
        <f>'Pregnant Women Participating'!A50</f>
        <v>Utah</v>
      </c>
      <c r="B50" s="4">
        <v>1222175</v>
      </c>
      <c r="C50" s="4">
        <v>610655</v>
      </c>
      <c r="D50" s="13">
        <f t="shared" si="0"/>
        <v>1832830</v>
      </c>
    </row>
    <row r="51" spans="1:4" ht="12" customHeight="1" x14ac:dyDescent="0.2">
      <c r="A51" s="7" t="str">
        <f>'Pregnant Women Participating'!A51</f>
        <v>Inter-Tribal Council, AZ</v>
      </c>
      <c r="B51" s="4">
        <v>231366</v>
      </c>
      <c r="C51" s="4">
        <v>120197</v>
      </c>
      <c r="D51" s="13">
        <f t="shared" si="0"/>
        <v>351563</v>
      </c>
    </row>
    <row r="52" spans="1:4" ht="12" customHeight="1" x14ac:dyDescent="0.2">
      <c r="A52" s="7" t="str">
        <f>'Pregnant Women Participating'!A52</f>
        <v>Navajo Nation, AZ</v>
      </c>
      <c r="B52" s="4">
        <v>51831</v>
      </c>
      <c r="C52" s="4"/>
      <c r="D52" s="13">
        <f t="shared" si="0"/>
        <v>51831</v>
      </c>
    </row>
    <row r="53" spans="1:4" ht="12" customHeight="1" x14ac:dyDescent="0.2">
      <c r="A53" s="7" t="str">
        <f>'Pregnant Women Participating'!A53</f>
        <v>Acoma, Canoncito &amp; Laguna, NM</v>
      </c>
      <c r="B53" s="4"/>
      <c r="C53" s="4"/>
      <c r="D53" s="13" t="str">
        <f t="shared" si="0"/>
        <v xml:space="preserve"> </v>
      </c>
    </row>
    <row r="54" spans="1:4" ht="12" customHeight="1" x14ac:dyDescent="0.2">
      <c r="A54" s="7" t="str">
        <f>'Pregnant Women Participating'!A54</f>
        <v>Eight Northern Pueblos, NM</v>
      </c>
      <c r="B54" s="4">
        <v>0</v>
      </c>
      <c r="C54" s="4"/>
      <c r="D54" s="13" t="str">
        <f t="shared" si="0"/>
        <v xml:space="preserve"> </v>
      </c>
    </row>
    <row r="55" spans="1:4" ht="12" customHeight="1" x14ac:dyDescent="0.2">
      <c r="A55" s="7" t="str">
        <f>'Pregnant Women Participating'!A55</f>
        <v>Five Sandoval Pueblos, NM</v>
      </c>
      <c r="B55" s="4">
        <v>0</v>
      </c>
      <c r="C55" s="4">
        <v>0</v>
      </c>
      <c r="D55" s="13" t="str">
        <f t="shared" si="0"/>
        <v xml:space="preserve"> </v>
      </c>
    </row>
    <row r="56" spans="1:4" ht="12" customHeight="1" x14ac:dyDescent="0.2">
      <c r="A56" s="7" t="str">
        <f>'Pregnant Women Participating'!A56</f>
        <v>Isleta Pueblo, NM</v>
      </c>
      <c r="B56" s="4">
        <v>21013</v>
      </c>
      <c r="C56" s="4">
        <v>0</v>
      </c>
      <c r="D56" s="13">
        <f t="shared" si="0"/>
        <v>21013</v>
      </c>
    </row>
    <row r="57" spans="1:4" ht="12" customHeight="1" x14ac:dyDescent="0.2">
      <c r="A57" s="7" t="str">
        <f>'Pregnant Women Participating'!A57</f>
        <v>San Felipe Pueblo, NM</v>
      </c>
      <c r="B57" s="4">
        <v>0</v>
      </c>
      <c r="C57" s="4">
        <v>0</v>
      </c>
      <c r="D57" s="13" t="str">
        <f t="shared" si="0"/>
        <v xml:space="preserve"> </v>
      </c>
    </row>
    <row r="58" spans="1:4" ht="12" customHeight="1" x14ac:dyDescent="0.2">
      <c r="A58" s="7" t="str">
        <f>'Pregnant Women Participating'!A58</f>
        <v>Santo Domingo Tribe, NM</v>
      </c>
      <c r="B58" s="4"/>
      <c r="C58" s="4"/>
      <c r="D58" s="13" t="str">
        <f t="shared" si="0"/>
        <v xml:space="preserve"> </v>
      </c>
    </row>
    <row r="59" spans="1:4" ht="12" customHeight="1" x14ac:dyDescent="0.2">
      <c r="A59" s="7" t="str">
        <f>'Pregnant Women Participating'!A59</f>
        <v>Zuni Pueblo, NM</v>
      </c>
      <c r="B59" s="4">
        <v>2396</v>
      </c>
      <c r="C59" s="4">
        <v>2325</v>
      </c>
      <c r="D59" s="13">
        <f t="shared" si="0"/>
        <v>4721</v>
      </c>
    </row>
    <row r="60" spans="1:4" ht="12" customHeight="1" x14ac:dyDescent="0.2">
      <c r="A60" s="7" t="str">
        <f>'Pregnant Women Participating'!A60</f>
        <v>Cherokee Nation, OK</v>
      </c>
      <c r="B60" s="4">
        <v>133399</v>
      </c>
      <c r="C60" s="4">
        <v>132490</v>
      </c>
      <c r="D60" s="13">
        <f t="shared" si="0"/>
        <v>265889</v>
      </c>
    </row>
    <row r="61" spans="1:4" ht="12" customHeight="1" x14ac:dyDescent="0.2">
      <c r="A61" s="7" t="str">
        <f>'Pregnant Women Participating'!A61</f>
        <v>Chickasaw Nation, OK</v>
      </c>
      <c r="B61" s="4">
        <v>101261</v>
      </c>
      <c r="C61" s="4">
        <v>0</v>
      </c>
      <c r="D61" s="13">
        <f t="shared" si="0"/>
        <v>101261</v>
      </c>
    </row>
    <row r="62" spans="1:4" ht="12" customHeight="1" x14ac:dyDescent="0.2">
      <c r="A62" s="7" t="str">
        <f>'Pregnant Women Participating'!A62</f>
        <v>Choctaw Nation, OK</v>
      </c>
      <c r="B62" s="4">
        <v>384699</v>
      </c>
      <c r="C62" s="4">
        <v>5233</v>
      </c>
      <c r="D62" s="13">
        <f t="shared" si="0"/>
        <v>389932</v>
      </c>
    </row>
    <row r="63" spans="1:4" ht="12" customHeight="1" x14ac:dyDescent="0.2">
      <c r="A63" s="7" t="str">
        <f>'Pregnant Women Participating'!A63</f>
        <v>Citizen Potawatomi Nation, OK</v>
      </c>
      <c r="B63" s="4">
        <v>20487</v>
      </c>
      <c r="C63" s="4">
        <v>19975</v>
      </c>
      <c r="D63" s="13">
        <f t="shared" si="0"/>
        <v>40462</v>
      </c>
    </row>
    <row r="64" spans="1:4" ht="12" customHeight="1" x14ac:dyDescent="0.2">
      <c r="A64" s="7" t="str">
        <f>'Pregnant Women Participating'!A64</f>
        <v>Inter-Tribal Council, OK</v>
      </c>
      <c r="B64" s="4">
        <v>2903</v>
      </c>
      <c r="C64" s="4">
        <v>3461</v>
      </c>
      <c r="D64" s="13">
        <f t="shared" si="0"/>
        <v>6364</v>
      </c>
    </row>
    <row r="65" spans="1:4" ht="12" customHeight="1" x14ac:dyDescent="0.2">
      <c r="A65" s="7" t="str">
        <f>'Pregnant Women Participating'!A65</f>
        <v>Muscogee Creek Nation, OK</v>
      </c>
      <c r="B65" s="4">
        <v>51505</v>
      </c>
      <c r="C65" s="4">
        <v>26677</v>
      </c>
      <c r="D65" s="13">
        <f t="shared" si="0"/>
        <v>78182</v>
      </c>
    </row>
    <row r="66" spans="1:4" ht="12" customHeight="1" x14ac:dyDescent="0.2">
      <c r="A66" s="7" t="str">
        <f>'Pregnant Women Participating'!A66</f>
        <v>Osage Tribal Council, OK</v>
      </c>
      <c r="B66" s="4">
        <v>105899</v>
      </c>
      <c r="C66" s="4">
        <v>52724</v>
      </c>
      <c r="D66" s="13">
        <f t="shared" si="0"/>
        <v>158623</v>
      </c>
    </row>
    <row r="67" spans="1:4" ht="12" customHeight="1" x14ac:dyDescent="0.2">
      <c r="A67" s="7" t="str">
        <f>'Pregnant Women Participating'!A67</f>
        <v>Otoe-Missouria Tribe, OK</v>
      </c>
      <c r="B67" s="4"/>
      <c r="C67" s="4"/>
      <c r="D67" s="13" t="str">
        <f t="shared" si="0"/>
        <v xml:space="preserve"> </v>
      </c>
    </row>
    <row r="68" spans="1:4" ht="12" customHeight="1" x14ac:dyDescent="0.2">
      <c r="A68" s="7" t="str">
        <f>'Pregnant Women Participating'!A68</f>
        <v>Wichita, Caddo &amp; Delaware (WCD), OK</v>
      </c>
      <c r="B68" s="4">
        <v>109152</v>
      </c>
      <c r="C68" s="4">
        <v>59335</v>
      </c>
      <c r="D68" s="13">
        <f t="shared" si="0"/>
        <v>168487</v>
      </c>
    </row>
    <row r="69" spans="1:4" s="17" customFormat="1" ht="24.75" customHeight="1" x14ac:dyDescent="0.2">
      <c r="A69" s="14" t="str">
        <f>'Pregnant Women Participating'!A69</f>
        <v>Southwest Region</v>
      </c>
      <c r="B69" s="15">
        <v>51632957</v>
      </c>
      <c r="C69" s="15">
        <v>25944608</v>
      </c>
      <c r="D69" s="16">
        <f t="shared" si="0"/>
        <v>77577565</v>
      </c>
    </row>
    <row r="70" spans="1:4" ht="12" customHeight="1" x14ac:dyDescent="0.2">
      <c r="A70" s="7" t="str">
        <f>'Pregnant Women Participating'!A70</f>
        <v>Colorado</v>
      </c>
      <c r="B70" s="13">
        <v>1784414</v>
      </c>
      <c r="C70" s="4">
        <v>1801216</v>
      </c>
      <c r="D70" s="13">
        <f t="shared" si="0"/>
        <v>3585630</v>
      </c>
    </row>
    <row r="71" spans="1:4" ht="12" customHeight="1" x14ac:dyDescent="0.2">
      <c r="A71" s="7" t="str">
        <f>'Pregnant Women Participating'!A71</f>
        <v>Kansas</v>
      </c>
      <c r="B71" s="13">
        <v>1749752</v>
      </c>
      <c r="C71" s="4">
        <v>0</v>
      </c>
      <c r="D71" s="13">
        <f t="shared" si="0"/>
        <v>1749752</v>
      </c>
    </row>
    <row r="72" spans="1:4" ht="12" customHeight="1" x14ac:dyDescent="0.2">
      <c r="A72" s="7" t="str">
        <f>'Pregnant Women Participating'!A72</f>
        <v>Missouri</v>
      </c>
      <c r="B72" s="13">
        <v>5257284</v>
      </c>
      <c r="C72" s="4">
        <v>7352310</v>
      </c>
      <c r="D72" s="13">
        <f t="shared" si="0"/>
        <v>12609594</v>
      </c>
    </row>
    <row r="73" spans="1:4" ht="12" customHeight="1" x14ac:dyDescent="0.2">
      <c r="A73" s="7" t="str">
        <f>'Pregnant Women Participating'!A73</f>
        <v>Montana</v>
      </c>
      <c r="B73" s="13">
        <v>194735</v>
      </c>
      <c r="C73" s="4">
        <v>198091</v>
      </c>
      <c r="D73" s="13">
        <f t="shared" si="0"/>
        <v>392826</v>
      </c>
    </row>
    <row r="74" spans="1:4" ht="12" customHeight="1" x14ac:dyDescent="0.2">
      <c r="A74" s="7" t="str">
        <f>'Pregnant Women Participating'!A74</f>
        <v>Nebraska</v>
      </c>
      <c r="B74" s="13">
        <v>902435</v>
      </c>
      <c r="C74" s="4">
        <v>714420</v>
      </c>
      <c r="D74" s="13">
        <f t="shared" si="0"/>
        <v>1616855</v>
      </c>
    </row>
    <row r="75" spans="1:4" ht="12" customHeight="1" x14ac:dyDescent="0.2">
      <c r="A75" s="7" t="str">
        <f>'Pregnant Women Participating'!A75</f>
        <v>North Dakota</v>
      </c>
      <c r="B75" s="13">
        <v>526207</v>
      </c>
      <c r="C75" s="4">
        <v>213327</v>
      </c>
      <c r="D75" s="13">
        <f t="shared" si="0"/>
        <v>739534</v>
      </c>
    </row>
    <row r="76" spans="1:4" ht="12" customHeight="1" x14ac:dyDescent="0.2">
      <c r="A76" s="7" t="str">
        <f>'Pregnant Women Participating'!A76</f>
        <v>South Dakota</v>
      </c>
      <c r="B76" s="13">
        <v>599884</v>
      </c>
      <c r="C76" s="4">
        <v>0</v>
      </c>
      <c r="D76" s="13">
        <f t="shared" si="0"/>
        <v>599884</v>
      </c>
    </row>
    <row r="77" spans="1:4" ht="12" customHeight="1" x14ac:dyDescent="0.2">
      <c r="A77" s="7" t="str">
        <f>'Pregnant Women Participating'!A77</f>
        <v>Wyoming</v>
      </c>
      <c r="B77" s="13">
        <v>223501</v>
      </c>
      <c r="C77" s="4">
        <v>0</v>
      </c>
      <c r="D77" s="13">
        <f t="shared" si="0"/>
        <v>223501</v>
      </c>
    </row>
    <row r="78" spans="1:4" ht="12" customHeight="1" x14ac:dyDescent="0.2">
      <c r="A78" s="7" t="str">
        <f>'Pregnant Women Participating'!A78</f>
        <v>Ute Mountain Ute Tribe, CO</v>
      </c>
      <c r="B78" s="13"/>
      <c r="C78" s="4"/>
      <c r="D78" s="13" t="str">
        <f t="shared" si="0"/>
        <v xml:space="preserve"> </v>
      </c>
    </row>
    <row r="79" spans="1:4" ht="12" customHeight="1" x14ac:dyDescent="0.2">
      <c r="A79" s="7" t="str">
        <f>'Pregnant Women Participating'!A79</f>
        <v>Omaha Sioux, NE</v>
      </c>
      <c r="B79" s="13"/>
      <c r="C79" s="4"/>
      <c r="D79" s="13" t="str">
        <f t="shared" si="0"/>
        <v xml:space="preserve"> </v>
      </c>
    </row>
    <row r="80" spans="1:4" ht="12" customHeight="1" x14ac:dyDescent="0.2">
      <c r="A80" s="7" t="str">
        <f>'Pregnant Women Participating'!A80</f>
        <v>Santee Sioux, NE</v>
      </c>
      <c r="B80" s="13"/>
      <c r="C80" s="4"/>
      <c r="D80" s="13" t="str">
        <f t="shared" si="0"/>
        <v xml:space="preserve"> </v>
      </c>
    </row>
    <row r="81" spans="1:4" ht="12" customHeight="1" x14ac:dyDescent="0.2">
      <c r="A81" s="7" t="str">
        <f>'Pregnant Women Participating'!A81</f>
        <v>Winnebago Tribe, NE</v>
      </c>
      <c r="B81" s="13"/>
      <c r="C81" s="4"/>
      <c r="D81" s="13" t="str">
        <f t="shared" si="0"/>
        <v xml:space="preserve"> </v>
      </c>
    </row>
    <row r="82" spans="1:4" ht="12" customHeight="1" x14ac:dyDescent="0.2">
      <c r="A82" s="7" t="str">
        <f>'Pregnant Women Participating'!A82</f>
        <v>Standing Rock Sioux Tribe, ND</v>
      </c>
      <c r="B82" s="13">
        <v>2753</v>
      </c>
      <c r="C82" s="4">
        <v>0</v>
      </c>
      <c r="D82" s="13">
        <f t="shared" si="0"/>
        <v>2753</v>
      </c>
    </row>
    <row r="83" spans="1:4" ht="12" customHeight="1" x14ac:dyDescent="0.2">
      <c r="A83" s="7" t="str">
        <f>'Pregnant Women Participating'!A83</f>
        <v>Three Affiliated Tribes, ND</v>
      </c>
      <c r="B83" s="13">
        <v>0</v>
      </c>
      <c r="C83" s="4">
        <v>0</v>
      </c>
      <c r="D83" s="13" t="str">
        <f t="shared" si="0"/>
        <v xml:space="preserve"> </v>
      </c>
    </row>
    <row r="84" spans="1:4" ht="12" customHeight="1" x14ac:dyDescent="0.2">
      <c r="A84" s="7" t="str">
        <f>'Pregnant Women Participating'!A84</f>
        <v>Cheyenne River Sioux, SD</v>
      </c>
      <c r="B84" s="13">
        <v>0</v>
      </c>
      <c r="C84" s="4">
        <v>0</v>
      </c>
      <c r="D84" s="13" t="str">
        <f t="shared" si="0"/>
        <v xml:space="preserve"> </v>
      </c>
    </row>
    <row r="85" spans="1:4" ht="12" customHeight="1" x14ac:dyDescent="0.2">
      <c r="A85" s="7" t="str">
        <f>'Pregnant Women Participating'!A85</f>
        <v>Rosebud Sioux, SD</v>
      </c>
      <c r="B85" s="13">
        <v>29730</v>
      </c>
      <c r="C85" s="4">
        <v>14164</v>
      </c>
      <c r="D85" s="13">
        <f t="shared" si="0"/>
        <v>43894</v>
      </c>
    </row>
    <row r="86" spans="1:4" ht="12" customHeight="1" x14ac:dyDescent="0.2">
      <c r="A86" s="7" t="str">
        <f>'Pregnant Women Participating'!A86</f>
        <v>Northern Arapahoe, WY</v>
      </c>
      <c r="B86" s="13"/>
      <c r="C86" s="4"/>
      <c r="D86" s="13" t="str">
        <f t="shared" si="0"/>
        <v xml:space="preserve"> </v>
      </c>
    </row>
    <row r="87" spans="1:4" ht="12" customHeight="1" x14ac:dyDescent="0.2">
      <c r="A87" s="7" t="str">
        <f>'Pregnant Women Participating'!A87</f>
        <v>Shoshone Tribe, WY</v>
      </c>
      <c r="B87" s="13">
        <v>0</v>
      </c>
      <c r="C87" s="4"/>
      <c r="D87" s="13" t="str">
        <f t="shared" si="0"/>
        <v xml:space="preserve"> </v>
      </c>
    </row>
    <row r="88" spans="1:4" s="17" customFormat="1" ht="24.75" customHeight="1" x14ac:dyDescent="0.2">
      <c r="A88" s="14" t="str">
        <f>'Pregnant Women Participating'!A88</f>
        <v>Mountain Plains</v>
      </c>
      <c r="B88" s="15">
        <v>11270695</v>
      </c>
      <c r="C88" s="15">
        <v>10293528</v>
      </c>
      <c r="D88" s="16">
        <f t="shared" si="0"/>
        <v>21564223</v>
      </c>
    </row>
    <row r="89" spans="1:4" ht="12" customHeight="1" x14ac:dyDescent="0.2">
      <c r="A89" s="8" t="str">
        <f>'Pregnant Women Participating'!A89</f>
        <v>Alaska</v>
      </c>
      <c r="B89" s="13">
        <v>317784</v>
      </c>
      <c r="C89" s="4">
        <v>0</v>
      </c>
      <c r="D89" s="13">
        <f t="shared" si="0"/>
        <v>317784</v>
      </c>
    </row>
    <row r="90" spans="1:4" ht="12" customHeight="1" x14ac:dyDescent="0.2">
      <c r="A90" s="8" t="str">
        <f>'Pregnant Women Participating'!A90</f>
        <v>American Samoa</v>
      </c>
      <c r="B90" s="13">
        <v>63359</v>
      </c>
      <c r="C90" s="4">
        <v>58601</v>
      </c>
      <c r="D90" s="13">
        <f t="shared" si="0"/>
        <v>121960</v>
      </c>
    </row>
    <row r="91" spans="1:4" ht="12" customHeight="1" x14ac:dyDescent="0.2">
      <c r="A91" s="8" t="str">
        <f>'Pregnant Women Participating'!A91</f>
        <v>California</v>
      </c>
      <c r="B91" s="13">
        <v>14693305</v>
      </c>
      <c r="C91" s="4">
        <v>11261625</v>
      </c>
      <c r="D91" s="13">
        <f t="shared" si="0"/>
        <v>25954930</v>
      </c>
    </row>
    <row r="92" spans="1:4" ht="12" customHeight="1" x14ac:dyDescent="0.2">
      <c r="A92" s="8" t="str">
        <f>'Pregnant Women Participating'!A92</f>
        <v>Guam</v>
      </c>
      <c r="B92" s="13">
        <v>109784</v>
      </c>
      <c r="C92" s="4">
        <v>107138</v>
      </c>
      <c r="D92" s="13">
        <f t="shared" si="0"/>
        <v>216922</v>
      </c>
    </row>
    <row r="93" spans="1:4" ht="12" customHeight="1" x14ac:dyDescent="0.2">
      <c r="A93" s="8" t="str">
        <f>'Pregnant Women Participating'!A93</f>
        <v>Hawaii</v>
      </c>
      <c r="B93" s="13">
        <v>696654</v>
      </c>
      <c r="C93" s="4">
        <v>367702</v>
      </c>
      <c r="D93" s="13">
        <f t="shared" si="0"/>
        <v>1064356</v>
      </c>
    </row>
    <row r="94" spans="1:4" ht="12" customHeight="1" x14ac:dyDescent="0.2">
      <c r="A94" s="8" t="str">
        <f>'Pregnant Women Participating'!A94</f>
        <v>Idaho</v>
      </c>
      <c r="B94" s="13">
        <v>398704</v>
      </c>
      <c r="C94" s="4">
        <v>402518</v>
      </c>
      <c r="D94" s="13">
        <f t="shared" si="0"/>
        <v>801222</v>
      </c>
    </row>
    <row r="95" spans="1:4" ht="12" customHeight="1" x14ac:dyDescent="0.2">
      <c r="A95" s="8" t="str">
        <f>'Pregnant Women Participating'!A95</f>
        <v>Nevada</v>
      </c>
      <c r="B95" s="13">
        <v>1063111</v>
      </c>
      <c r="C95" s="4">
        <v>1046871</v>
      </c>
      <c r="D95" s="13">
        <f t="shared" si="0"/>
        <v>2109982</v>
      </c>
    </row>
    <row r="96" spans="1:4" ht="12" customHeight="1" x14ac:dyDescent="0.2">
      <c r="A96" s="8" t="str">
        <f>'Pregnant Women Participating'!A96</f>
        <v>Oregon</v>
      </c>
      <c r="B96" s="13">
        <v>2596834</v>
      </c>
      <c r="C96" s="4">
        <v>959754</v>
      </c>
      <c r="D96" s="13">
        <f t="shared" si="0"/>
        <v>3556588</v>
      </c>
    </row>
    <row r="97" spans="1:4" ht="12" customHeight="1" x14ac:dyDescent="0.2">
      <c r="A97" s="8" t="str">
        <f>'Pregnant Women Participating'!A97</f>
        <v>Washington</v>
      </c>
      <c r="B97" s="13">
        <v>3516369</v>
      </c>
      <c r="C97" s="4">
        <v>1915937</v>
      </c>
      <c r="D97" s="13">
        <f t="shared" si="0"/>
        <v>5432306</v>
      </c>
    </row>
    <row r="98" spans="1:4" ht="12" customHeight="1" x14ac:dyDescent="0.2">
      <c r="A98" s="8" t="str">
        <f>'Pregnant Women Participating'!A98</f>
        <v>Northern Marianas</v>
      </c>
      <c r="B98" s="13">
        <v>71810</v>
      </c>
      <c r="C98" s="4">
        <v>0</v>
      </c>
      <c r="D98" s="13">
        <f t="shared" si="0"/>
        <v>71810</v>
      </c>
    </row>
    <row r="99" spans="1:4" ht="12" customHeight="1" x14ac:dyDescent="0.2">
      <c r="A99" s="8" t="str">
        <f>'Pregnant Women Participating'!A99</f>
        <v>Inter-Tribal Council, NV</v>
      </c>
      <c r="B99" s="13">
        <v>8604</v>
      </c>
      <c r="C99" s="4">
        <v>7405</v>
      </c>
      <c r="D99" s="13">
        <f t="shared" si="0"/>
        <v>16009</v>
      </c>
    </row>
    <row r="100" spans="1:4" s="17" customFormat="1" ht="24.75" customHeight="1" x14ac:dyDescent="0.2">
      <c r="A100" s="14" t="str">
        <f>'Pregnant Women Participating'!A100</f>
        <v>Western Region</v>
      </c>
      <c r="B100" s="15">
        <v>23536318</v>
      </c>
      <c r="C100" s="15">
        <v>16127551</v>
      </c>
      <c r="D100" s="16">
        <f t="shared" si="0"/>
        <v>39663869</v>
      </c>
    </row>
    <row r="101" spans="1:4" s="31" customFormat="1" ht="16.5" customHeight="1" thickBot="1" x14ac:dyDescent="0.25">
      <c r="A101" s="28" t="str">
        <f>'Pregnant Women Participating'!A101</f>
        <v>TOTAL</v>
      </c>
      <c r="B101" s="29">
        <v>215689124</v>
      </c>
      <c r="C101" s="30">
        <v>106828889</v>
      </c>
      <c r="D101" s="29">
        <f t="shared" si="0"/>
        <v>322518013</v>
      </c>
    </row>
    <row r="102" spans="1:4" ht="12.75" customHeight="1" thickTop="1" x14ac:dyDescent="0.2">
      <c r="A102" s="9"/>
    </row>
    <row r="103" spans="1:4" x14ac:dyDescent="0.2">
      <c r="A103" s="9"/>
    </row>
    <row r="104" spans="1: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pageSetUpPr fitToPage="1"/>
  </sheetPr>
  <dimension ref="A1:B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2" width="19.7109375" style="3" customWidth="1"/>
    <col min="3" max="16384" width="9.140625" style="3"/>
  </cols>
  <sheetData>
    <row r="1" spans="1:2" ht="12" customHeight="1" x14ac:dyDescent="0.2">
      <c r="A1" s="10" t="s">
        <v>3</v>
      </c>
      <c r="B1" s="2"/>
    </row>
    <row r="2" spans="1:2" ht="12" customHeight="1" x14ac:dyDescent="0.2">
      <c r="A2" s="10" t="str">
        <f>'Pregnant Women Participating'!A2</f>
        <v>FISCAL YEAR 2026</v>
      </c>
      <c r="B2" s="2"/>
    </row>
    <row r="3" spans="1:2" ht="12" customHeight="1" x14ac:dyDescent="0.2">
      <c r="A3" s="1" t="str">
        <f>'Pregnant Women Participating'!A3</f>
        <v>Data as of February 13, 2026</v>
      </c>
      <c r="B3" s="2"/>
    </row>
    <row r="4" spans="1:2" ht="12" customHeight="1" x14ac:dyDescent="0.2">
      <c r="A4" s="2"/>
      <c r="B4" s="21"/>
    </row>
    <row r="5" spans="1:2" ht="24" customHeight="1" x14ac:dyDescent="0.2">
      <c r="A5" s="6" t="s">
        <v>0</v>
      </c>
      <c r="B5" s="11" t="s">
        <v>138</v>
      </c>
    </row>
    <row r="6" spans="1:2" ht="12" customHeight="1" x14ac:dyDescent="0.2">
      <c r="A6" s="7" t="str">
        <f>'Pregnant Women Participating'!A6</f>
        <v>Connecticut</v>
      </c>
      <c r="B6" s="4">
        <v>584546</v>
      </c>
    </row>
    <row r="7" spans="1:2" ht="12" customHeight="1" x14ac:dyDescent="0.2">
      <c r="A7" s="7" t="str">
        <f>'Pregnant Women Participating'!A7</f>
        <v>Maine</v>
      </c>
      <c r="B7" s="4">
        <v>4091284</v>
      </c>
    </row>
    <row r="8" spans="1:2" ht="12" customHeight="1" x14ac:dyDescent="0.2">
      <c r="A8" s="7" t="str">
        <f>'Pregnant Women Participating'!A8</f>
        <v>Massachusetts</v>
      </c>
      <c r="B8" s="4">
        <v>3701570</v>
      </c>
    </row>
    <row r="9" spans="1:2" ht="12" customHeight="1" x14ac:dyDescent="0.2">
      <c r="A9" s="7" t="str">
        <f>'Pregnant Women Participating'!A9</f>
        <v>New Hampshire</v>
      </c>
      <c r="B9" s="4">
        <v>676250</v>
      </c>
    </row>
    <row r="10" spans="1:2" ht="12" customHeight="1" x14ac:dyDescent="0.2">
      <c r="A10" s="7" t="str">
        <f>'Pregnant Women Participating'!A10</f>
        <v>New York</v>
      </c>
      <c r="B10" s="4">
        <v>16390381</v>
      </c>
    </row>
    <row r="11" spans="1:2" ht="12" customHeight="1" x14ac:dyDescent="0.2">
      <c r="A11" s="7" t="str">
        <f>'Pregnant Women Participating'!A11</f>
        <v>Rhode Island</v>
      </c>
      <c r="B11" s="4">
        <v>1072528</v>
      </c>
    </row>
    <row r="12" spans="1:2" ht="12" customHeight="1" x14ac:dyDescent="0.2">
      <c r="A12" s="7" t="str">
        <f>'Pregnant Women Participating'!A12</f>
        <v>Vermont</v>
      </c>
      <c r="B12" s="4">
        <v>1040133</v>
      </c>
    </row>
    <row r="13" spans="1:2" ht="12" customHeight="1" x14ac:dyDescent="0.2">
      <c r="A13" s="7" t="str">
        <f>'Pregnant Women Participating'!A13</f>
        <v>Virgin Islands</v>
      </c>
      <c r="B13" s="4">
        <v>147772</v>
      </c>
    </row>
    <row r="14" spans="1:2" ht="12" customHeight="1" x14ac:dyDescent="0.2">
      <c r="A14" s="7" t="str">
        <f>'Pregnant Women Participating'!A14</f>
        <v>Pleasant Point, ME</v>
      </c>
      <c r="B14" s="4">
        <v>11285</v>
      </c>
    </row>
    <row r="15" spans="1:2" s="17" customFormat="1" ht="24.75" customHeight="1" x14ac:dyDescent="0.2">
      <c r="A15" s="14" t="str">
        <f>'Pregnant Women Participating'!A15</f>
        <v>Northeast Region</v>
      </c>
      <c r="B15" s="15">
        <v>27715749</v>
      </c>
    </row>
    <row r="16" spans="1:2" ht="12" customHeight="1" x14ac:dyDescent="0.2">
      <c r="A16" s="7" t="str">
        <f>'Pregnant Women Participating'!A16</f>
        <v>Delaware</v>
      </c>
      <c r="B16" s="4">
        <v>458351</v>
      </c>
    </row>
    <row r="17" spans="1:2" ht="12" customHeight="1" x14ac:dyDescent="0.2">
      <c r="A17" s="7" t="str">
        <f>'Pregnant Women Participating'!A17</f>
        <v>District of Columbia</v>
      </c>
      <c r="B17" s="4">
        <v>5756075</v>
      </c>
    </row>
    <row r="18" spans="1:2" ht="12" customHeight="1" x14ac:dyDescent="0.2">
      <c r="A18" s="7" t="str">
        <f>'Pregnant Women Participating'!A18</f>
        <v>Maryland</v>
      </c>
      <c r="B18" s="4">
        <v>39486672</v>
      </c>
    </row>
    <row r="19" spans="1:2" ht="12" customHeight="1" x14ac:dyDescent="0.2">
      <c r="A19" s="7" t="str">
        <f>'Pregnant Women Participating'!A19</f>
        <v>New Jersey</v>
      </c>
      <c r="B19" s="4">
        <v>22127421</v>
      </c>
    </row>
    <row r="20" spans="1:2" ht="12" customHeight="1" x14ac:dyDescent="0.2">
      <c r="A20" s="7" t="str">
        <f>'Pregnant Women Participating'!A20</f>
        <v>Pennsylvania</v>
      </c>
      <c r="B20" s="4">
        <v>8859145</v>
      </c>
    </row>
    <row r="21" spans="1:2" ht="12" customHeight="1" x14ac:dyDescent="0.2">
      <c r="A21" s="7" t="str">
        <f>'Pregnant Women Participating'!A21</f>
        <v>Puerto Rico</v>
      </c>
      <c r="B21" s="4">
        <v>3579057</v>
      </c>
    </row>
    <row r="22" spans="1:2" ht="12" customHeight="1" x14ac:dyDescent="0.2">
      <c r="A22" s="7" t="str">
        <f>'Pregnant Women Participating'!A22</f>
        <v>Virginia</v>
      </c>
      <c r="B22" s="4">
        <v>7036040</v>
      </c>
    </row>
    <row r="23" spans="1:2" ht="12" customHeight="1" x14ac:dyDescent="0.2">
      <c r="A23" s="7" t="str">
        <f>'Pregnant Women Participating'!A23</f>
        <v>West Virginia</v>
      </c>
      <c r="B23" s="4">
        <v>12069242</v>
      </c>
    </row>
    <row r="24" spans="1:2" s="17" customFormat="1" ht="24.75" customHeight="1" x14ac:dyDescent="0.2">
      <c r="A24" s="14" t="str">
        <f>'Pregnant Women Participating'!A24</f>
        <v>Mid-Atlantic Region</v>
      </c>
      <c r="B24" s="15">
        <v>99372003</v>
      </c>
    </row>
    <row r="25" spans="1:2" ht="12" customHeight="1" x14ac:dyDescent="0.2">
      <c r="A25" s="7" t="str">
        <f>'Pregnant Women Participating'!A25</f>
        <v>Alabama</v>
      </c>
      <c r="B25" s="4">
        <v>18486230</v>
      </c>
    </row>
    <row r="26" spans="1:2" ht="12" customHeight="1" x14ac:dyDescent="0.2">
      <c r="A26" s="7" t="str">
        <f>'Pregnant Women Participating'!A26</f>
        <v>Florida</v>
      </c>
      <c r="B26" s="4">
        <v>22253710</v>
      </c>
    </row>
    <row r="27" spans="1:2" ht="12" customHeight="1" x14ac:dyDescent="0.2">
      <c r="A27" s="7" t="str">
        <f>'Pregnant Women Participating'!A27</f>
        <v>Georgia</v>
      </c>
      <c r="B27" s="4">
        <v>6844652</v>
      </c>
    </row>
    <row r="28" spans="1:2" ht="12" customHeight="1" x14ac:dyDescent="0.2">
      <c r="A28" s="7" t="str">
        <f>'Pregnant Women Participating'!A28</f>
        <v>Kentucky</v>
      </c>
      <c r="B28" s="4">
        <v>6471196</v>
      </c>
    </row>
    <row r="29" spans="1:2" ht="12" customHeight="1" x14ac:dyDescent="0.2">
      <c r="A29" s="7" t="str">
        <f>'Pregnant Women Participating'!A29</f>
        <v>Mississippi</v>
      </c>
      <c r="B29" s="4">
        <v>1226043</v>
      </c>
    </row>
    <row r="30" spans="1:2" ht="12" customHeight="1" x14ac:dyDescent="0.2">
      <c r="A30" s="7" t="str">
        <f>'Pregnant Women Participating'!A30</f>
        <v>North Carolina</v>
      </c>
      <c r="B30" s="4">
        <v>10572075</v>
      </c>
    </row>
    <row r="31" spans="1:2" ht="12" customHeight="1" x14ac:dyDescent="0.2">
      <c r="A31" s="7" t="str">
        <f>'Pregnant Women Participating'!A31</f>
        <v>South Carolina</v>
      </c>
      <c r="B31" s="4">
        <v>5445782</v>
      </c>
    </row>
    <row r="32" spans="1:2" ht="12" customHeight="1" x14ac:dyDescent="0.2">
      <c r="A32" s="7" t="str">
        <f>'Pregnant Women Participating'!A32</f>
        <v>Tennessee</v>
      </c>
      <c r="B32" s="4">
        <v>4208765</v>
      </c>
    </row>
    <row r="33" spans="1:2" ht="12" customHeight="1" x14ac:dyDescent="0.2">
      <c r="A33" s="7" t="str">
        <f>'Pregnant Women Participating'!A33</f>
        <v>Choctaw Indians, MS</v>
      </c>
      <c r="B33" s="4">
        <v>81498</v>
      </c>
    </row>
    <row r="34" spans="1:2" ht="12" customHeight="1" x14ac:dyDescent="0.2">
      <c r="A34" s="7" t="str">
        <f>'Pregnant Women Participating'!A34</f>
        <v>Eastern Cherokee, NC</v>
      </c>
      <c r="B34" s="4">
        <v>57023</v>
      </c>
    </row>
    <row r="35" spans="1:2" s="17" customFormat="1" ht="24.75" customHeight="1" x14ac:dyDescent="0.2">
      <c r="A35" s="14" t="str">
        <f>'Pregnant Women Participating'!A35</f>
        <v>Southeast Region</v>
      </c>
      <c r="B35" s="15">
        <v>75646974</v>
      </c>
    </row>
    <row r="36" spans="1:2" ht="12" customHeight="1" x14ac:dyDescent="0.2">
      <c r="A36" s="7" t="str">
        <f>'Pregnant Women Participating'!A36</f>
        <v>Illinois</v>
      </c>
      <c r="B36" s="4">
        <v>2921321</v>
      </c>
    </row>
    <row r="37" spans="1:2" ht="12" customHeight="1" x14ac:dyDescent="0.2">
      <c r="A37" s="7" t="str">
        <f>'Pregnant Women Participating'!A37</f>
        <v>Indiana</v>
      </c>
      <c r="B37" s="4">
        <v>724016</v>
      </c>
    </row>
    <row r="38" spans="1:2" ht="12" customHeight="1" x14ac:dyDescent="0.2">
      <c r="A38" s="7" t="str">
        <f>'Pregnant Women Participating'!A38</f>
        <v>Iowa</v>
      </c>
      <c r="B38" s="4">
        <v>3266948</v>
      </c>
    </row>
    <row r="39" spans="1:2" ht="12" customHeight="1" x14ac:dyDescent="0.2">
      <c r="A39" s="7" t="str">
        <f>'Pregnant Women Participating'!A39</f>
        <v>Michigan</v>
      </c>
      <c r="B39" s="4">
        <v>9479417</v>
      </c>
    </row>
    <row r="40" spans="1:2" ht="12" customHeight="1" x14ac:dyDescent="0.2">
      <c r="A40" s="7" t="str">
        <f>'Pregnant Women Participating'!A40</f>
        <v>Minnesota</v>
      </c>
      <c r="B40" s="4">
        <v>31990311</v>
      </c>
    </row>
    <row r="41" spans="1:2" ht="12" customHeight="1" x14ac:dyDescent="0.2">
      <c r="A41" s="7" t="str">
        <f>'Pregnant Women Participating'!A41</f>
        <v>Ohio</v>
      </c>
      <c r="B41" s="4">
        <v>2163596</v>
      </c>
    </row>
    <row r="42" spans="1:2" ht="12" customHeight="1" x14ac:dyDescent="0.2">
      <c r="A42" s="7" t="str">
        <f>'Pregnant Women Participating'!A42</f>
        <v>Wisconsin</v>
      </c>
      <c r="B42" s="4">
        <v>6343482</v>
      </c>
    </row>
    <row r="43" spans="1:2" s="17" customFormat="1" ht="24.75" customHeight="1" x14ac:dyDescent="0.2">
      <c r="A43" s="14" t="str">
        <f>'Pregnant Women Participating'!A43</f>
        <v>Midwest Region</v>
      </c>
      <c r="B43" s="15">
        <v>56889091</v>
      </c>
    </row>
    <row r="44" spans="1:2" ht="12" customHeight="1" x14ac:dyDescent="0.2">
      <c r="A44" s="7" t="str">
        <f>'Pregnant Women Participating'!A44</f>
        <v>Arizona</v>
      </c>
      <c r="B44" s="4">
        <v>24419736</v>
      </c>
    </row>
    <row r="45" spans="1:2" ht="12" customHeight="1" x14ac:dyDescent="0.2">
      <c r="A45" s="7" t="str">
        <f>'Pregnant Women Participating'!A45</f>
        <v>Arkansas</v>
      </c>
      <c r="B45" s="4">
        <v>3066166</v>
      </c>
    </row>
    <row r="46" spans="1:2" ht="12" customHeight="1" x14ac:dyDescent="0.2">
      <c r="A46" s="7" t="str">
        <f>'Pregnant Women Participating'!A46</f>
        <v>Louisiana</v>
      </c>
      <c r="B46" s="4">
        <v>5824753</v>
      </c>
    </row>
    <row r="47" spans="1:2" ht="12" customHeight="1" x14ac:dyDescent="0.2">
      <c r="A47" s="7" t="str">
        <f>'Pregnant Women Participating'!A47</f>
        <v>New Mexico</v>
      </c>
      <c r="B47" s="4">
        <v>4081403</v>
      </c>
    </row>
    <row r="48" spans="1:2" ht="12" customHeight="1" x14ac:dyDescent="0.2">
      <c r="A48" s="7" t="str">
        <f>'Pregnant Women Participating'!A48</f>
        <v>Oklahoma</v>
      </c>
      <c r="B48" s="4">
        <v>9036573</v>
      </c>
    </row>
    <row r="49" spans="1:2" ht="12" customHeight="1" x14ac:dyDescent="0.2">
      <c r="A49" s="7" t="str">
        <f>'Pregnant Women Participating'!A49</f>
        <v>Texas</v>
      </c>
      <c r="B49" s="4">
        <v>245507765</v>
      </c>
    </row>
    <row r="50" spans="1:2" ht="12" customHeight="1" x14ac:dyDescent="0.2">
      <c r="A50" s="7" t="str">
        <f>'Pregnant Women Participating'!A50</f>
        <v>Utah</v>
      </c>
      <c r="B50" s="4">
        <v>11787923</v>
      </c>
    </row>
    <row r="51" spans="1:2" ht="12" customHeight="1" x14ac:dyDescent="0.2">
      <c r="A51" s="7" t="str">
        <f>'Pregnant Women Participating'!A51</f>
        <v>Inter-Tribal Council, AZ</v>
      </c>
      <c r="B51" s="4">
        <v>420578</v>
      </c>
    </row>
    <row r="52" spans="1:2" ht="12" customHeight="1" x14ac:dyDescent="0.2">
      <c r="A52" s="7" t="str">
        <f>'Pregnant Women Participating'!A52</f>
        <v>Navajo Nation, AZ</v>
      </c>
      <c r="B52" s="4">
        <v>873322</v>
      </c>
    </row>
    <row r="53" spans="1:2" ht="12" customHeight="1" x14ac:dyDescent="0.2">
      <c r="A53" s="7" t="str">
        <f>'Pregnant Women Participating'!A53</f>
        <v>Acoma, Canoncito &amp; Laguna, NM</v>
      </c>
      <c r="B53" s="4">
        <v>20633</v>
      </c>
    </row>
    <row r="54" spans="1:2" ht="12" customHeight="1" x14ac:dyDescent="0.2">
      <c r="A54" s="7" t="str">
        <f>'Pregnant Women Participating'!A54</f>
        <v>Eight Northern Pueblos, NM</v>
      </c>
      <c r="B54" s="4">
        <v>37648</v>
      </c>
    </row>
    <row r="55" spans="1:2" ht="12" customHeight="1" x14ac:dyDescent="0.2">
      <c r="A55" s="7" t="str">
        <f>'Pregnant Women Participating'!A55</f>
        <v>Five Sandoval Pueblos, NM</v>
      </c>
      <c r="B55" s="4">
        <v>34311</v>
      </c>
    </row>
    <row r="56" spans="1:2" ht="12" customHeight="1" x14ac:dyDescent="0.2">
      <c r="A56" s="7" t="str">
        <f>'Pregnant Women Participating'!A56</f>
        <v>Isleta Pueblo, NM</v>
      </c>
      <c r="B56" s="4">
        <v>78759</v>
      </c>
    </row>
    <row r="57" spans="1:2" ht="12" customHeight="1" x14ac:dyDescent="0.2">
      <c r="A57" s="7" t="str">
        <f>'Pregnant Women Participating'!A57</f>
        <v>San Felipe Pueblo, NM</v>
      </c>
      <c r="B57" s="4">
        <v>174305</v>
      </c>
    </row>
    <row r="58" spans="1:2" ht="12" customHeight="1" x14ac:dyDescent="0.2">
      <c r="A58" s="7" t="str">
        <f>'Pregnant Women Participating'!A58</f>
        <v>Santo Domingo Tribe, NM</v>
      </c>
      <c r="B58" s="4">
        <v>47153</v>
      </c>
    </row>
    <row r="59" spans="1:2" ht="12" customHeight="1" x14ac:dyDescent="0.2">
      <c r="A59" s="7" t="str">
        <f>'Pregnant Women Participating'!A59</f>
        <v>Zuni Pueblo, NM</v>
      </c>
      <c r="B59" s="4">
        <v>61510</v>
      </c>
    </row>
    <row r="60" spans="1:2" ht="12" customHeight="1" x14ac:dyDescent="0.2">
      <c r="A60" s="7" t="str">
        <f>'Pregnant Women Participating'!A60</f>
        <v>Cherokee Nation, OK</v>
      </c>
      <c r="B60" s="4">
        <v>969869</v>
      </c>
    </row>
    <row r="61" spans="1:2" ht="12" customHeight="1" x14ac:dyDescent="0.2">
      <c r="A61" s="7" t="str">
        <f>'Pregnant Women Participating'!A61</f>
        <v>Chickasaw Nation, OK</v>
      </c>
      <c r="B61" s="4">
        <v>807163</v>
      </c>
    </row>
    <row r="62" spans="1:2" ht="12" customHeight="1" x14ac:dyDescent="0.2">
      <c r="A62" s="7" t="str">
        <f>'Pregnant Women Participating'!A62</f>
        <v>Choctaw Nation, OK</v>
      </c>
      <c r="B62" s="4">
        <v>323981</v>
      </c>
    </row>
    <row r="63" spans="1:2" ht="12" customHeight="1" x14ac:dyDescent="0.2">
      <c r="A63" s="7" t="str">
        <f>'Pregnant Women Participating'!A63</f>
        <v>Citizen Potawatomi Nation, OK</v>
      </c>
      <c r="B63" s="4">
        <v>91458</v>
      </c>
    </row>
    <row r="64" spans="1:2" ht="12" customHeight="1" x14ac:dyDescent="0.2">
      <c r="A64" s="7" t="str">
        <f>'Pregnant Women Participating'!A64</f>
        <v>Inter-Tribal Council, OK</v>
      </c>
      <c r="B64" s="4">
        <v>80135</v>
      </c>
    </row>
    <row r="65" spans="1:2" ht="12" customHeight="1" x14ac:dyDescent="0.2">
      <c r="A65" s="7" t="str">
        <f>'Pregnant Women Participating'!A65</f>
        <v>Muscogee Creek Nation, OK</v>
      </c>
      <c r="B65" s="4">
        <v>138242</v>
      </c>
    </row>
    <row r="66" spans="1:2" ht="12" customHeight="1" x14ac:dyDescent="0.2">
      <c r="A66" s="7" t="str">
        <f>'Pregnant Women Participating'!A66</f>
        <v>Osage Tribal Council, OK</v>
      </c>
      <c r="B66" s="4">
        <v>163842</v>
      </c>
    </row>
    <row r="67" spans="1:2" ht="12" customHeight="1" x14ac:dyDescent="0.2">
      <c r="A67" s="7" t="str">
        <f>'Pregnant Women Participating'!A67</f>
        <v>Otoe-Missouria Tribe, OK</v>
      </c>
      <c r="B67" s="4">
        <v>284364</v>
      </c>
    </row>
    <row r="68" spans="1:2" ht="12" customHeight="1" x14ac:dyDescent="0.2">
      <c r="A68" s="7" t="str">
        <f>'Pregnant Women Participating'!A68</f>
        <v>Wichita, Caddo &amp; Delaware (WCD), OK</v>
      </c>
      <c r="B68" s="4">
        <v>230677</v>
      </c>
    </row>
    <row r="69" spans="1:2" s="17" customFormat="1" ht="24.75" customHeight="1" x14ac:dyDescent="0.2">
      <c r="A69" s="14" t="str">
        <f>'Pregnant Women Participating'!A69</f>
        <v>Southwest Region</v>
      </c>
      <c r="B69" s="15">
        <v>308562269</v>
      </c>
    </row>
    <row r="70" spans="1:2" ht="12" customHeight="1" x14ac:dyDescent="0.2">
      <c r="A70" s="7" t="str">
        <f>'Pregnant Women Participating'!A70</f>
        <v>Colorado</v>
      </c>
      <c r="B70" s="13">
        <v>3887748</v>
      </c>
    </row>
    <row r="71" spans="1:2" ht="12" customHeight="1" x14ac:dyDescent="0.2">
      <c r="A71" s="7" t="str">
        <f>'Pregnant Women Participating'!A71</f>
        <v>Kansas</v>
      </c>
      <c r="B71" s="13">
        <v>3134490</v>
      </c>
    </row>
    <row r="72" spans="1:2" ht="12" customHeight="1" x14ac:dyDescent="0.2">
      <c r="A72" s="7" t="str">
        <f>'Pregnant Women Participating'!A72</f>
        <v>Missouri</v>
      </c>
      <c r="B72" s="13">
        <v>4244131</v>
      </c>
    </row>
    <row r="73" spans="1:2" ht="12" customHeight="1" x14ac:dyDescent="0.2">
      <c r="A73" s="7" t="str">
        <f>'Pregnant Women Participating'!A73</f>
        <v>Montana</v>
      </c>
      <c r="B73" s="13">
        <v>5433036</v>
      </c>
    </row>
    <row r="74" spans="1:2" ht="12" customHeight="1" x14ac:dyDescent="0.2">
      <c r="A74" s="7" t="str">
        <f>'Pregnant Women Participating'!A74</f>
        <v>Nebraska</v>
      </c>
      <c r="B74" s="13">
        <v>118156</v>
      </c>
    </row>
    <row r="75" spans="1:2" ht="12" customHeight="1" x14ac:dyDescent="0.2">
      <c r="A75" s="7" t="str">
        <f>'Pregnant Women Participating'!A75</f>
        <v>North Dakota</v>
      </c>
      <c r="B75" s="13">
        <v>818334</v>
      </c>
    </row>
    <row r="76" spans="1:2" ht="12" customHeight="1" x14ac:dyDescent="0.2">
      <c r="A76" s="7" t="str">
        <f>'Pregnant Women Participating'!A76</f>
        <v>South Dakota</v>
      </c>
      <c r="B76" s="13">
        <v>1636749</v>
      </c>
    </row>
    <row r="77" spans="1:2" ht="12" customHeight="1" x14ac:dyDescent="0.2">
      <c r="A77" s="7" t="str">
        <f>'Pregnant Women Participating'!A77</f>
        <v>Wyoming</v>
      </c>
      <c r="B77" s="13">
        <v>3104748</v>
      </c>
    </row>
    <row r="78" spans="1:2" ht="12" customHeight="1" x14ac:dyDescent="0.2">
      <c r="A78" s="7" t="str">
        <f>'Pregnant Women Participating'!A78</f>
        <v>Ute Mountain Ute Tribe, CO</v>
      </c>
      <c r="B78" s="13">
        <v>28025</v>
      </c>
    </row>
    <row r="79" spans="1:2" ht="12" customHeight="1" x14ac:dyDescent="0.2">
      <c r="A79" s="7" t="str">
        <f>'Pregnant Women Participating'!A79</f>
        <v>Omaha Sioux, NE</v>
      </c>
      <c r="B79" s="13">
        <v>39747</v>
      </c>
    </row>
    <row r="80" spans="1:2" ht="12" customHeight="1" x14ac:dyDescent="0.2">
      <c r="A80" s="7" t="str">
        <f>'Pregnant Women Participating'!A80</f>
        <v>Santee Sioux, NE</v>
      </c>
      <c r="B80" s="13">
        <v>18316</v>
      </c>
    </row>
    <row r="81" spans="1:2" ht="12" customHeight="1" x14ac:dyDescent="0.2">
      <c r="A81" s="7" t="str">
        <f>'Pregnant Women Participating'!A81</f>
        <v>Winnebago Tribe, NE</v>
      </c>
      <c r="B81" s="13">
        <v>41157</v>
      </c>
    </row>
    <row r="82" spans="1:2" ht="12" customHeight="1" x14ac:dyDescent="0.2">
      <c r="A82" s="7" t="str">
        <f>'Pregnant Women Participating'!A82</f>
        <v>Standing Rock Sioux Tribe, ND</v>
      </c>
      <c r="B82" s="13">
        <v>131901</v>
      </c>
    </row>
    <row r="83" spans="1:2" ht="12" customHeight="1" x14ac:dyDescent="0.2">
      <c r="A83" s="7" t="str">
        <f>'Pregnant Women Participating'!A83</f>
        <v>Three Affiliated Tribes, ND</v>
      </c>
      <c r="B83" s="13">
        <v>160651</v>
      </c>
    </row>
    <row r="84" spans="1:2" ht="12" customHeight="1" x14ac:dyDescent="0.2">
      <c r="A84" s="7" t="str">
        <f>'Pregnant Women Participating'!A84</f>
        <v>Cheyenne River Sioux, SD</v>
      </c>
      <c r="B84" s="13">
        <v>109444</v>
      </c>
    </row>
    <row r="85" spans="1:2" ht="12" customHeight="1" x14ac:dyDescent="0.2">
      <c r="A85" s="7" t="str">
        <f>'Pregnant Women Participating'!A85</f>
        <v>Rosebud Sioux, SD</v>
      </c>
      <c r="B85" s="13">
        <v>84983</v>
      </c>
    </row>
    <row r="86" spans="1:2" ht="12" customHeight="1" x14ac:dyDescent="0.2">
      <c r="A86" s="7" t="str">
        <f>'Pregnant Women Participating'!A86</f>
        <v>Northern Arapahoe, WY</v>
      </c>
      <c r="B86" s="13">
        <v>69840</v>
      </c>
    </row>
    <row r="87" spans="1:2" ht="12" customHeight="1" x14ac:dyDescent="0.2">
      <c r="A87" s="7" t="str">
        <f>'Pregnant Women Participating'!A87</f>
        <v>Shoshone Tribe, WY</v>
      </c>
      <c r="B87" s="13">
        <v>54126</v>
      </c>
    </row>
    <row r="88" spans="1:2" s="17" customFormat="1" ht="24.75" customHeight="1" x14ac:dyDescent="0.2">
      <c r="A88" s="14" t="str">
        <f>'Pregnant Women Participating'!A88</f>
        <v>Mountain Plains</v>
      </c>
      <c r="B88" s="15">
        <v>23115582</v>
      </c>
    </row>
    <row r="89" spans="1:2" ht="12" customHeight="1" x14ac:dyDescent="0.2">
      <c r="A89" s="8" t="str">
        <f>'Pregnant Women Participating'!A89</f>
        <v>Alaska</v>
      </c>
      <c r="B89" s="13">
        <v>3873620</v>
      </c>
    </row>
    <row r="90" spans="1:2" ht="12" customHeight="1" x14ac:dyDescent="0.2">
      <c r="A90" s="8" t="str">
        <f>'Pregnant Women Participating'!A90</f>
        <v>American Samoa</v>
      </c>
      <c r="B90" s="13">
        <v>339267</v>
      </c>
    </row>
    <row r="91" spans="1:2" ht="12" customHeight="1" x14ac:dyDescent="0.2">
      <c r="A91" s="8" t="str">
        <f>'Pregnant Women Participating'!A91</f>
        <v>California</v>
      </c>
      <c r="B91" s="13">
        <v>319306676</v>
      </c>
    </row>
    <row r="92" spans="1:2" ht="12" customHeight="1" x14ac:dyDescent="0.2">
      <c r="A92" s="8" t="str">
        <f>'Pregnant Women Participating'!A92</f>
        <v>Guam</v>
      </c>
      <c r="B92" s="13">
        <v>427353</v>
      </c>
    </row>
    <row r="93" spans="1:2" ht="12" customHeight="1" x14ac:dyDescent="0.2">
      <c r="A93" s="8" t="str">
        <f>'Pregnant Women Participating'!A93</f>
        <v>Hawaii</v>
      </c>
      <c r="B93" s="13">
        <v>4129733</v>
      </c>
    </row>
    <row r="94" spans="1:2" ht="12" customHeight="1" x14ac:dyDescent="0.2">
      <c r="A94" s="8" t="str">
        <f>'Pregnant Women Participating'!A94</f>
        <v>Idaho</v>
      </c>
      <c r="B94" s="13">
        <v>1228174</v>
      </c>
    </row>
    <row r="95" spans="1:2" ht="12" customHeight="1" x14ac:dyDescent="0.2">
      <c r="A95" s="8" t="str">
        <f>'Pregnant Women Participating'!A95</f>
        <v>Nevada</v>
      </c>
      <c r="B95" s="13">
        <v>2681020</v>
      </c>
    </row>
    <row r="96" spans="1:2" ht="12" customHeight="1" x14ac:dyDescent="0.2">
      <c r="A96" s="8" t="str">
        <f>'Pregnant Women Participating'!A96</f>
        <v>Oregon</v>
      </c>
      <c r="B96" s="13">
        <v>4459770</v>
      </c>
    </row>
    <row r="97" spans="1:2" ht="12" customHeight="1" x14ac:dyDescent="0.2">
      <c r="A97" s="8" t="str">
        <f>'Pregnant Women Participating'!A97</f>
        <v>Washington</v>
      </c>
      <c r="B97" s="13">
        <v>3506787</v>
      </c>
    </row>
    <row r="98" spans="1:2" ht="12" customHeight="1" x14ac:dyDescent="0.2">
      <c r="A98" s="8" t="str">
        <f>'Pregnant Women Participating'!A98</f>
        <v>Northern Marianas</v>
      </c>
      <c r="B98" s="13">
        <v>198963</v>
      </c>
    </row>
    <row r="99" spans="1:2" ht="12" customHeight="1" x14ac:dyDescent="0.2">
      <c r="A99" s="8" t="str">
        <f>'Pregnant Women Participating'!A99</f>
        <v>Inter-Tribal Council, NV</v>
      </c>
      <c r="B99" s="13">
        <v>105864</v>
      </c>
    </row>
    <row r="100" spans="1:2" s="17" customFormat="1" ht="24.75" customHeight="1" x14ac:dyDescent="0.2">
      <c r="A100" s="14" t="str">
        <f>'Pregnant Women Participating'!A100</f>
        <v>Western Region</v>
      </c>
      <c r="B100" s="15">
        <v>340257227</v>
      </c>
    </row>
    <row r="101" spans="1:2" s="25" customFormat="1" ht="16.5" customHeight="1" thickBot="1" x14ac:dyDescent="0.25">
      <c r="A101" s="22" t="str">
        <f>'Pregnant Women Participating'!A101</f>
        <v>TOTAL</v>
      </c>
      <c r="B101" s="23">
        <v>931558895</v>
      </c>
    </row>
    <row r="102" spans="1:2" ht="12.75" customHeight="1" thickTop="1" x14ac:dyDescent="0.2">
      <c r="A102" s="9"/>
    </row>
    <row r="103" spans="1:2" x14ac:dyDescent="0.2">
      <c r="A103" s="9"/>
    </row>
    <row r="104" spans="1:2" s="27" customFormat="1" ht="12.75" x14ac:dyDescent="0.2">
      <c r="A104" s="26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D112"/>
  <sheetViews>
    <sheetView showGridLines="0" zoomScaleNormal="100" workbookViewId="0"/>
  </sheetViews>
  <sheetFormatPr defaultColWidth="9.140625" defaultRowHeight="12" x14ac:dyDescent="0.2"/>
  <cols>
    <col min="1" max="1" width="34.7109375" style="3" customWidth="1"/>
    <col min="2" max="3" width="11.7109375" style="3" customWidth="1"/>
    <col min="4" max="4" width="13.7109375" style="3" customWidth="1"/>
    <col min="5" max="16384" width="9.140625" style="3"/>
  </cols>
  <sheetData>
    <row r="1" spans="1:4" ht="12" customHeight="1" x14ac:dyDescent="0.2">
      <c r="A1" s="10" t="s">
        <v>2</v>
      </c>
      <c r="B1" s="2"/>
      <c r="C1" s="2"/>
      <c r="D1" s="2"/>
    </row>
    <row r="2" spans="1:4" ht="12" customHeight="1" x14ac:dyDescent="0.2">
      <c r="A2" s="10" t="s">
        <v>41</v>
      </c>
      <c r="B2" s="2"/>
      <c r="C2" s="2"/>
      <c r="D2" s="2"/>
    </row>
    <row r="3" spans="1:4" ht="12" customHeight="1" x14ac:dyDescent="0.2">
      <c r="A3" s="1" t="s">
        <v>140</v>
      </c>
      <c r="B3" s="2"/>
      <c r="C3" s="2"/>
      <c r="D3" s="2"/>
    </row>
    <row r="4" spans="1:4" ht="12" customHeight="1" x14ac:dyDescent="0.2">
      <c r="A4" s="2"/>
      <c r="B4" s="2"/>
      <c r="C4" s="2"/>
      <c r="D4" s="2"/>
    </row>
    <row r="5" spans="1:4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2" t="s">
        <v>12</v>
      </c>
    </row>
    <row r="6" spans="1:4" ht="12" customHeight="1" x14ac:dyDescent="0.2">
      <c r="A6" s="7" t="s">
        <v>42</v>
      </c>
      <c r="B6" s="13">
        <v>4594</v>
      </c>
      <c r="C6" s="4">
        <v>4213</v>
      </c>
      <c r="D6" s="13">
        <f t="shared" ref="D6:D14" si="0">IF(SUM(B6:C6)&gt;0,AVERAGE(B6:C6)," ")</f>
        <v>4403.5</v>
      </c>
    </row>
    <row r="7" spans="1:4" ht="12" customHeight="1" x14ac:dyDescent="0.2">
      <c r="A7" s="7" t="s">
        <v>43</v>
      </c>
      <c r="B7" s="13">
        <v>1521</v>
      </c>
      <c r="C7" s="4">
        <v>1440</v>
      </c>
      <c r="D7" s="13">
        <f t="shared" si="0"/>
        <v>1480.5</v>
      </c>
    </row>
    <row r="8" spans="1:4" ht="12" customHeight="1" x14ac:dyDescent="0.2">
      <c r="A8" s="7" t="s">
        <v>44</v>
      </c>
      <c r="B8" s="13">
        <v>8548</v>
      </c>
      <c r="C8" s="4">
        <v>8452</v>
      </c>
      <c r="D8" s="13">
        <f t="shared" si="0"/>
        <v>8500</v>
      </c>
    </row>
    <row r="9" spans="1:4" ht="12" customHeight="1" x14ac:dyDescent="0.2">
      <c r="A9" s="7" t="s">
        <v>45</v>
      </c>
      <c r="B9" s="13">
        <v>859</v>
      </c>
      <c r="C9" s="4">
        <v>831</v>
      </c>
      <c r="D9" s="13">
        <f t="shared" si="0"/>
        <v>845</v>
      </c>
    </row>
    <row r="10" spans="1:4" ht="12" customHeight="1" x14ac:dyDescent="0.2">
      <c r="A10" s="7" t="s">
        <v>46</v>
      </c>
      <c r="B10" s="13">
        <v>31298</v>
      </c>
      <c r="C10" s="4">
        <v>29922</v>
      </c>
      <c r="D10" s="13">
        <f t="shared" si="0"/>
        <v>30610</v>
      </c>
    </row>
    <row r="11" spans="1:4" ht="12" customHeight="1" x14ac:dyDescent="0.2">
      <c r="A11" s="7" t="s">
        <v>47</v>
      </c>
      <c r="B11" s="13">
        <v>1314</v>
      </c>
      <c r="C11" s="4">
        <v>1192</v>
      </c>
      <c r="D11" s="13">
        <f t="shared" si="0"/>
        <v>1253</v>
      </c>
    </row>
    <row r="12" spans="1:4" ht="12" customHeight="1" x14ac:dyDescent="0.2">
      <c r="A12" s="7" t="s">
        <v>48</v>
      </c>
      <c r="B12" s="13">
        <v>736</v>
      </c>
      <c r="C12" s="4">
        <v>721</v>
      </c>
      <c r="D12" s="13">
        <f t="shared" si="0"/>
        <v>728.5</v>
      </c>
    </row>
    <row r="13" spans="1:4" ht="12" customHeight="1" x14ac:dyDescent="0.2">
      <c r="A13" s="7" t="s">
        <v>49</v>
      </c>
      <c r="B13" s="13">
        <v>163</v>
      </c>
      <c r="C13" s="4">
        <v>177</v>
      </c>
      <c r="D13" s="13">
        <f t="shared" si="0"/>
        <v>170</v>
      </c>
    </row>
    <row r="14" spans="1:4" ht="12" customHeight="1" x14ac:dyDescent="0.2">
      <c r="A14" s="7" t="s">
        <v>50</v>
      </c>
      <c r="B14" s="13">
        <v>6</v>
      </c>
      <c r="C14" s="4">
        <v>8</v>
      </c>
      <c r="D14" s="13">
        <f t="shared" si="0"/>
        <v>7</v>
      </c>
    </row>
    <row r="15" spans="1:4" s="17" customFormat="1" ht="24.75" customHeight="1" x14ac:dyDescent="0.2">
      <c r="A15" s="14" t="s">
        <v>51</v>
      </c>
      <c r="B15" s="16">
        <v>49039</v>
      </c>
      <c r="C15" s="15">
        <v>46956</v>
      </c>
      <c r="D15" s="16">
        <f t="shared" ref="D15:D101" si="1">IF(SUM(B15:C15)&gt;0,AVERAGE(B15:C15)," ")</f>
        <v>47997.5</v>
      </c>
    </row>
    <row r="16" spans="1:4" ht="12" customHeight="1" x14ac:dyDescent="0.2">
      <c r="A16" s="7" t="s">
        <v>52</v>
      </c>
      <c r="B16" s="4">
        <v>1829</v>
      </c>
      <c r="C16" s="4">
        <v>1742</v>
      </c>
      <c r="D16" s="13">
        <f t="shared" si="1"/>
        <v>1785.5</v>
      </c>
    </row>
    <row r="17" spans="1:4" ht="12" customHeight="1" x14ac:dyDescent="0.2">
      <c r="A17" s="7" t="s">
        <v>53</v>
      </c>
      <c r="B17" s="4">
        <v>864</v>
      </c>
      <c r="C17" s="4">
        <v>829</v>
      </c>
      <c r="D17" s="13">
        <f t="shared" si="1"/>
        <v>846.5</v>
      </c>
    </row>
    <row r="18" spans="1:4" ht="12" customHeight="1" x14ac:dyDescent="0.2">
      <c r="A18" s="7" t="s">
        <v>54</v>
      </c>
      <c r="B18" s="4">
        <v>10487</v>
      </c>
      <c r="C18" s="4">
        <v>9899</v>
      </c>
      <c r="D18" s="13">
        <f t="shared" si="1"/>
        <v>10193</v>
      </c>
    </row>
    <row r="19" spans="1:4" ht="12" customHeight="1" x14ac:dyDescent="0.2">
      <c r="A19" s="7" t="s">
        <v>55</v>
      </c>
      <c r="B19" s="4">
        <v>11429</v>
      </c>
      <c r="C19" s="4">
        <v>11226</v>
      </c>
      <c r="D19" s="13">
        <f t="shared" si="1"/>
        <v>11327.5</v>
      </c>
    </row>
    <row r="20" spans="1:4" ht="12" customHeight="1" x14ac:dyDescent="0.2">
      <c r="A20" s="7" t="s">
        <v>56</v>
      </c>
      <c r="B20" s="4">
        <v>12934</v>
      </c>
      <c r="C20" s="4">
        <v>12417</v>
      </c>
      <c r="D20" s="13">
        <f t="shared" si="1"/>
        <v>12675.5</v>
      </c>
    </row>
    <row r="21" spans="1:4" ht="12" customHeight="1" x14ac:dyDescent="0.2">
      <c r="A21" s="7" t="s">
        <v>57</v>
      </c>
      <c r="B21" s="4">
        <v>8582</v>
      </c>
      <c r="C21" s="4">
        <v>8279</v>
      </c>
      <c r="D21" s="13">
        <f t="shared" si="1"/>
        <v>8430.5</v>
      </c>
    </row>
    <row r="22" spans="1:4" ht="12" customHeight="1" x14ac:dyDescent="0.2">
      <c r="A22" s="7" t="s">
        <v>58</v>
      </c>
      <c r="B22" s="4">
        <v>8016</v>
      </c>
      <c r="C22" s="4">
        <v>7455</v>
      </c>
      <c r="D22" s="13">
        <f t="shared" si="1"/>
        <v>7735.5</v>
      </c>
    </row>
    <row r="23" spans="1:4" ht="12" customHeight="1" x14ac:dyDescent="0.2">
      <c r="A23" s="7" t="s">
        <v>59</v>
      </c>
      <c r="B23" s="4">
        <v>3056</v>
      </c>
      <c r="C23" s="4">
        <v>2858</v>
      </c>
      <c r="D23" s="13">
        <f t="shared" si="1"/>
        <v>2957</v>
      </c>
    </row>
    <row r="24" spans="1:4" s="17" customFormat="1" ht="24.75" customHeight="1" x14ac:dyDescent="0.2">
      <c r="A24" s="14" t="s">
        <v>60</v>
      </c>
      <c r="B24" s="15">
        <v>57197</v>
      </c>
      <c r="C24" s="15">
        <v>54705</v>
      </c>
      <c r="D24" s="16">
        <f t="shared" si="1"/>
        <v>55951</v>
      </c>
    </row>
    <row r="25" spans="1:4" ht="12" customHeight="1" x14ac:dyDescent="0.2">
      <c r="A25" s="7" t="s">
        <v>61</v>
      </c>
      <c r="B25" s="4">
        <v>10191</v>
      </c>
      <c r="C25" s="4">
        <v>8962</v>
      </c>
      <c r="D25" s="13">
        <f t="shared" si="1"/>
        <v>9576.5</v>
      </c>
    </row>
    <row r="26" spans="1:4" ht="12" customHeight="1" x14ac:dyDescent="0.2">
      <c r="A26" s="7" t="s">
        <v>62</v>
      </c>
      <c r="B26" s="4">
        <v>33326</v>
      </c>
      <c r="C26" s="4">
        <v>29619</v>
      </c>
      <c r="D26" s="13">
        <f t="shared" si="1"/>
        <v>31472.5</v>
      </c>
    </row>
    <row r="27" spans="1:4" ht="12" customHeight="1" x14ac:dyDescent="0.2">
      <c r="A27" s="7" t="s">
        <v>63</v>
      </c>
      <c r="B27" s="4">
        <v>22359</v>
      </c>
      <c r="C27" s="4">
        <v>21301</v>
      </c>
      <c r="D27" s="13">
        <f t="shared" si="1"/>
        <v>21830</v>
      </c>
    </row>
    <row r="28" spans="1:4" ht="12" customHeight="1" x14ac:dyDescent="0.2">
      <c r="A28" s="7" t="s">
        <v>64</v>
      </c>
      <c r="B28" s="4">
        <v>9043</v>
      </c>
      <c r="C28" s="4">
        <v>8525</v>
      </c>
      <c r="D28" s="13">
        <f t="shared" si="1"/>
        <v>8784</v>
      </c>
    </row>
    <row r="29" spans="1:4" ht="12" customHeight="1" x14ac:dyDescent="0.2">
      <c r="A29" s="7" t="s">
        <v>65</v>
      </c>
      <c r="B29" s="4">
        <v>4852</v>
      </c>
      <c r="C29" s="4">
        <v>4902</v>
      </c>
      <c r="D29" s="13">
        <f t="shared" si="1"/>
        <v>4877</v>
      </c>
    </row>
    <row r="30" spans="1:4" ht="12" customHeight="1" x14ac:dyDescent="0.2">
      <c r="A30" s="7" t="s">
        <v>66</v>
      </c>
      <c r="B30" s="4">
        <v>21818</v>
      </c>
      <c r="C30" s="4">
        <v>20521</v>
      </c>
      <c r="D30" s="13">
        <f t="shared" si="1"/>
        <v>21169.5</v>
      </c>
    </row>
    <row r="31" spans="1:4" ht="12" customHeight="1" x14ac:dyDescent="0.2">
      <c r="A31" s="7" t="s">
        <v>67</v>
      </c>
      <c r="B31" s="4">
        <v>7938</v>
      </c>
      <c r="C31" s="4">
        <v>7380</v>
      </c>
      <c r="D31" s="13">
        <f t="shared" si="1"/>
        <v>7659</v>
      </c>
    </row>
    <row r="32" spans="1:4" ht="12" customHeight="1" x14ac:dyDescent="0.2">
      <c r="A32" s="7" t="s">
        <v>68</v>
      </c>
      <c r="B32" s="4">
        <v>14788</v>
      </c>
      <c r="C32" s="4">
        <v>13902</v>
      </c>
      <c r="D32" s="13">
        <f t="shared" si="1"/>
        <v>14345</v>
      </c>
    </row>
    <row r="33" spans="1:4" ht="12" customHeight="1" x14ac:dyDescent="0.2">
      <c r="A33" s="7" t="s">
        <v>69</v>
      </c>
      <c r="B33" s="4">
        <v>68</v>
      </c>
      <c r="C33" s="4">
        <v>63</v>
      </c>
      <c r="D33" s="13">
        <f t="shared" si="1"/>
        <v>65.5</v>
      </c>
    </row>
    <row r="34" spans="1:4" ht="12" customHeight="1" x14ac:dyDescent="0.2">
      <c r="A34" s="7" t="s">
        <v>70</v>
      </c>
      <c r="B34" s="4">
        <v>43</v>
      </c>
      <c r="C34" s="4">
        <v>42</v>
      </c>
      <c r="D34" s="13">
        <f t="shared" si="1"/>
        <v>42.5</v>
      </c>
    </row>
    <row r="35" spans="1:4" s="17" customFormat="1" ht="24.75" customHeight="1" x14ac:dyDescent="0.2">
      <c r="A35" s="14" t="s">
        <v>71</v>
      </c>
      <c r="B35" s="15">
        <v>124426</v>
      </c>
      <c r="C35" s="15">
        <v>115217</v>
      </c>
      <c r="D35" s="16">
        <f t="shared" si="1"/>
        <v>119821.5</v>
      </c>
    </row>
    <row r="36" spans="1:4" ht="12" customHeight="1" x14ac:dyDescent="0.2">
      <c r="A36" s="7" t="s">
        <v>72</v>
      </c>
      <c r="B36" s="4">
        <v>15416</v>
      </c>
      <c r="C36" s="4">
        <v>14355</v>
      </c>
      <c r="D36" s="13">
        <f t="shared" si="1"/>
        <v>14885.5</v>
      </c>
    </row>
    <row r="37" spans="1:4" ht="12" customHeight="1" x14ac:dyDescent="0.2">
      <c r="A37" s="7" t="s">
        <v>73</v>
      </c>
      <c r="B37" s="4">
        <v>11329</v>
      </c>
      <c r="C37" s="4">
        <v>10572</v>
      </c>
      <c r="D37" s="13">
        <f t="shared" si="1"/>
        <v>10950.5</v>
      </c>
    </row>
    <row r="38" spans="1:4" ht="12" customHeight="1" x14ac:dyDescent="0.2">
      <c r="A38" s="7" t="s">
        <v>74</v>
      </c>
      <c r="B38" s="4">
        <v>4435</v>
      </c>
      <c r="C38" s="4">
        <v>4348</v>
      </c>
      <c r="D38" s="13">
        <f t="shared" si="1"/>
        <v>4391.5</v>
      </c>
    </row>
    <row r="39" spans="1:4" ht="12" customHeight="1" x14ac:dyDescent="0.2">
      <c r="A39" s="7" t="s">
        <v>75</v>
      </c>
      <c r="B39" s="4">
        <v>16442</v>
      </c>
      <c r="C39" s="4">
        <v>15720</v>
      </c>
      <c r="D39" s="13">
        <f t="shared" si="1"/>
        <v>16081</v>
      </c>
    </row>
    <row r="40" spans="1:4" ht="12" customHeight="1" x14ac:dyDescent="0.2">
      <c r="A40" s="7" t="s">
        <v>76</v>
      </c>
      <c r="B40" s="4">
        <v>8310</v>
      </c>
      <c r="C40" s="4">
        <v>7937</v>
      </c>
      <c r="D40" s="13">
        <f t="shared" si="1"/>
        <v>8123.5</v>
      </c>
    </row>
    <row r="41" spans="1:4" ht="12" customHeight="1" x14ac:dyDescent="0.2">
      <c r="A41" s="7" t="s">
        <v>77</v>
      </c>
      <c r="B41" s="4">
        <v>12974</v>
      </c>
      <c r="C41" s="4">
        <v>12330</v>
      </c>
      <c r="D41" s="13">
        <f t="shared" si="1"/>
        <v>12652</v>
      </c>
    </row>
    <row r="42" spans="1:4" ht="12" customHeight="1" x14ac:dyDescent="0.2">
      <c r="A42" s="7" t="s">
        <v>78</v>
      </c>
      <c r="B42" s="4">
        <v>7047</v>
      </c>
      <c r="C42" s="4">
        <v>6799</v>
      </c>
      <c r="D42" s="13">
        <f t="shared" si="1"/>
        <v>6923</v>
      </c>
    </row>
    <row r="43" spans="1:4" s="17" customFormat="1" ht="24.75" customHeight="1" x14ac:dyDescent="0.2">
      <c r="A43" s="14" t="s">
        <v>79</v>
      </c>
      <c r="B43" s="15">
        <v>75953</v>
      </c>
      <c r="C43" s="15">
        <v>72061</v>
      </c>
      <c r="D43" s="16">
        <f t="shared" si="1"/>
        <v>74007</v>
      </c>
    </row>
    <row r="44" spans="1:4" ht="12" customHeight="1" x14ac:dyDescent="0.2">
      <c r="A44" s="7" t="s">
        <v>80</v>
      </c>
      <c r="B44" s="4">
        <v>9741</v>
      </c>
      <c r="C44" s="4">
        <v>9187</v>
      </c>
      <c r="D44" s="13">
        <f t="shared" si="1"/>
        <v>9464</v>
      </c>
    </row>
    <row r="45" spans="1:4" ht="12" customHeight="1" x14ac:dyDescent="0.2">
      <c r="A45" s="7" t="s">
        <v>81</v>
      </c>
      <c r="B45" s="4">
        <v>6619</v>
      </c>
      <c r="C45" s="4">
        <v>5692</v>
      </c>
      <c r="D45" s="13">
        <f t="shared" si="1"/>
        <v>6155.5</v>
      </c>
    </row>
    <row r="46" spans="1:4" ht="12" customHeight="1" x14ac:dyDescent="0.2">
      <c r="A46" s="7" t="s">
        <v>82</v>
      </c>
      <c r="B46" s="4">
        <v>9857</v>
      </c>
      <c r="C46" s="4">
        <v>9246</v>
      </c>
      <c r="D46" s="13">
        <f t="shared" si="1"/>
        <v>9551.5</v>
      </c>
    </row>
    <row r="47" spans="1:4" ht="12" customHeight="1" x14ac:dyDescent="0.2">
      <c r="A47" s="7" t="s">
        <v>83</v>
      </c>
      <c r="B47" s="4">
        <v>3834</v>
      </c>
      <c r="C47" s="4">
        <v>3365</v>
      </c>
      <c r="D47" s="13">
        <f t="shared" si="1"/>
        <v>3599.5</v>
      </c>
    </row>
    <row r="48" spans="1:4" ht="12" customHeight="1" x14ac:dyDescent="0.2">
      <c r="A48" s="7" t="s">
        <v>84</v>
      </c>
      <c r="B48" s="4">
        <v>8054</v>
      </c>
      <c r="C48" s="4">
        <v>8251</v>
      </c>
      <c r="D48" s="13">
        <f t="shared" si="1"/>
        <v>8152.5</v>
      </c>
    </row>
    <row r="49" spans="1:4" ht="12" customHeight="1" x14ac:dyDescent="0.2">
      <c r="A49" s="7" t="s">
        <v>85</v>
      </c>
      <c r="B49" s="4">
        <v>66274</v>
      </c>
      <c r="C49" s="4">
        <v>62658</v>
      </c>
      <c r="D49" s="13">
        <f t="shared" si="1"/>
        <v>64466</v>
      </c>
    </row>
    <row r="50" spans="1:4" ht="12" customHeight="1" x14ac:dyDescent="0.2">
      <c r="A50" s="7" t="s">
        <v>86</v>
      </c>
      <c r="B50" s="4">
        <v>3717</v>
      </c>
      <c r="C50" s="4">
        <v>3628</v>
      </c>
      <c r="D50" s="13">
        <f t="shared" si="1"/>
        <v>3672.5</v>
      </c>
    </row>
    <row r="51" spans="1:4" ht="12" customHeight="1" x14ac:dyDescent="0.2">
      <c r="A51" s="7" t="s">
        <v>87</v>
      </c>
      <c r="B51" s="4">
        <v>446</v>
      </c>
      <c r="C51" s="4">
        <v>409</v>
      </c>
      <c r="D51" s="13">
        <f t="shared" si="1"/>
        <v>427.5</v>
      </c>
    </row>
    <row r="52" spans="1:4" ht="12" customHeight="1" x14ac:dyDescent="0.2">
      <c r="A52" s="7" t="s">
        <v>88</v>
      </c>
      <c r="B52" s="4">
        <v>333</v>
      </c>
      <c r="C52" s="4">
        <v>290</v>
      </c>
      <c r="D52" s="13">
        <f t="shared" si="1"/>
        <v>311.5</v>
      </c>
    </row>
    <row r="53" spans="1:4" ht="12" customHeight="1" x14ac:dyDescent="0.2">
      <c r="A53" s="7" t="s">
        <v>89</v>
      </c>
      <c r="B53" s="4">
        <v>13</v>
      </c>
      <c r="C53" s="4">
        <v>13</v>
      </c>
      <c r="D53" s="13">
        <f t="shared" si="1"/>
        <v>13</v>
      </c>
    </row>
    <row r="54" spans="1:4" ht="12" customHeight="1" x14ac:dyDescent="0.2">
      <c r="A54" s="7" t="s">
        <v>90</v>
      </c>
      <c r="B54" s="4">
        <v>28</v>
      </c>
      <c r="C54" s="4">
        <v>29</v>
      </c>
      <c r="D54" s="13">
        <f t="shared" si="1"/>
        <v>28.5</v>
      </c>
    </row>
    <row r="55" spans="1:4" ht="12" customHeight="1" x14ac:dyDescent="0.2">
      <c r="A55" s="7" t="s">
        <v>91</v>
      </c>
      <c r="B55" s="4">
        <v>18</v>
      </c>
      <c r="C55" s="4">
        <v>16</v>
      </c>
      <c r="D55" s="13">
        <f t="shared" si="1"/>
        <v>17</v>
      </c>
    </row>
    <row r="56" spans="1:4" ht="12" customHeight="1" x14ac:dyDescent="0.2">
      <c r="A56" s="7" t="s">
        <v>92</v>
      </c>
      <c r="B56" s="4">
        <v>58</v>
      </c>
      <c r="C56" s="4">
        <v>53</v>
      </c>
      <c r="D56" s="13">
        <f t="shared" si="1"/>
        <v>55.5</v>
      </c>
    </row>
    <row r="57" spans="1:4" ht="12" customHeight="1" x14ac:dyDescent="0.2">
      <c r="A57" s="7" t="s">
        <v>93</v>
      </c>
      <c r="B57" s="4">
        <v>16</v>
      </c>
      <c r="C57" s="4">
        <v>16</v>
      </c>
      <c r="D57" s="13">
        <f t="shared" si="1"/>
        <v>16</v>
      </c>
    </row>
    <row r="58" spans="1:4" ht="12" customHeight="1" x14ac:dyDescent="0.2">
      <c r="A58" s="7" t="s">
        <v>94</v>
      </c>
      <c r="B58" s="4">
        <v>7</v>
      </c>
      <c r="C58" s="4">
        <v>6</v>
      </c>
      <c r="D58" s="13">
        <f t="shared" si="1"/>
        <v>6.5</v>
      </c>
    </row>
    <row r="59" spans="1:4" ht="12" customHeight="1" x14ac:dyDescent="0.2">
      <c r="A59" s="7" t="s">
        <v>95</v>
      </c>
      <c r="B59" s="4">
        <v>35</v>
      </c>
      <c r="C59" s="4">
        <v>38</v>
      </c>
      <c r="D59" s="13">
        <f t="shared" si="1"/>
        <v>36.5</v>
      </c>
    </row>
    <row r="60" spans="1:4" ht="12" customHeight="1" x14ac:dyDescent="0.2">
      <c r="A60" s="7" t="s">
        <v>96</v>
      </c>
      <c r="B60" s="4">
        <v>570</v>
      </c>
      <c r="C60" s="4">
        <v>554</v>
      </c>
      <c r="D60" s="13">
        <f t="shared" si="1"/>
        <v>562</v>
      </c>
    </row>
    <row r="61" spans="1:4" ht="12" customHeight="1" x14ac:dyDescent="0.2">
      <c r="A61" s="7" t="s">
        <v>97</v>
      </c>
      <c r="B61" s="4">
        <v>307</v>
      </c>
      <c r="C61" s="4">
        <v>288</v>
      </c>
      <c r="D61" s="13">
        <f t="shared" si="1"/>
        <v>297.5</v>
      </c>
    </row>
    <row r="62" spans="1:4" ht="12" customHeight="1" x14ac:dyDescent="0.2">
      <c r="A62" s="7" t="s">
        <v>98</v>
      </c>
      <c r="B62" s="4">
        <v>368</v>
      </c>
      <c r="C62" s="4">
        <v>367</v>
      </c>
      <c r="D62" s="13">
        <f t="shared" si="1"/>
        <v>367.5</v>
      </c>
    </row>
    <row r="63" spans="1:4" ht="12" customHeight="1" x14ac:dyDescent="0.2">
      <c r="A63" s="7" t="s">
        <v>99</v>
      </c>
      <c r="B63" s="4">
        <v>105</v>
      </c>
      <c r="C63" s="4">
        <v>97</v>
      </c>
      <c r="D63" s="13">
        <f t="shared" si="1"/>
        <v>101</v>
      </c>
    </row>
    <row r="64" spans="1:4" ht="12" customHeight="1" x14ac:dyDescent="0.2">
      <c r="A64" s="7" t="s">
        <v>100</v>
      </c>
      <c r="B64" s="4">
        <v>43</v>
      </c>
      <c r="C64" s="4">
        <v>37</v>
      </c>
      <c r="D64" s="13">
        <f t="shared" si="1"/>
        <v>40</v>
      </c>
    </row>
    <row r="65" spans="1:4" ht="12" customHeight="1" x14ac:dyDescent="0.2">
      <c r="A65" s="7" t="s">
        <v>101</v>
      </c>
      <c r="B65" s="4">
        <v>152</v>
      </c>
      <c r="C65" s="4">
        <v>158</v>
      </c>
      <c r="D65" s="13">
        <f t="shared" si="1"/>
        <v>155</v>
      </c>
    </row>
    <row r="66" spans="1:4" ht="12" customHeight="1" x14ac:dyDescent="0.2">
      <c r="A66" s="7" t="s">
        <v>102</v>
      </c>
      <c r="B66" s="4">
        <v>149</v>
      </c>
      <c r="C66" s="4">
        <v>154</v>
      </c>
      <c r="D66" s="13">
        <f t="shared" si="1"/>
        <v>151.5</v>
      </c>
    </row>
    <row r="67" spans="1:4" ht="12" customHeight="1" x14ac:dyDescent="0.2">
      <c r="A67" s="7" t="s">
        <v>103</v>
      </c>
      <c r="B67" s="4">
        <v>39</v>
      </c>
      <c r="C67" s="4">
        <v>32</v>
      </c>
      <c r="D67" s="13">
        <f t="shared" si="1"/>
        <v>35.5</v>
      </c>
    </row>
    <row r="68" spans="1:4" ht="12" customHeight="1" x14ac:dyDescent="0.2">
      <c r="A68" s="7" t="s">
        <v>104</v>
      </c>
      <c r="B68" s="4">
        <v>275</v>
      </c>
      <c r="C68" s="4">
        <v>272</v>
      </c>
      <c r="D68" s="13">
        <f t="shared" si="1"/>
        <v>273.5</v>
      </c>
    </row>
    <row r="69" spans="1:4" s="17" customFormat="1" ht="24.75" customHeight="1" x14ac:dyDescent="0.2">
      <c r="A69" s="14" t="s">
        <v>105</v>
      </c>
      <c r="B69" s="15">
        <v>111058</v>
      </c>
      <c r="C69" s="15">
        <v>104856</v>
      </c>
      <c r="D69" s="16">
        <f t="shared" si="1"/>
        <v>107957</v>
      </c>
    </row>
    <row r="70" spans="1:4" ht="12" customHeight="1" x14ac:dyDescent="0.2">
      <c r="A70" s="7" t="s">
        <v>106</v>
      </c>
      <c r="B70" s="13">
        <v>7164</v>
      </c>
      <c r="C70" s="4">
        <v>7037</v>
      </c>
      <c r="D70" s="13">
        <f t="shared" si="1"/>
        <v>7100.5</v>
      </c>
    </row>
    <row r="71" spans="1:4" ht="12" customHeight="1" x14ac:dyDescent="0.2">
      <c r="A71" s="7" t="s">
        <v>107</v>
      </c>
      <c r="B71" s="13">
        <v>4203</v>
      </c>
      <c r="C71" s="4">
        <v>3870</v>
      </c>
      <c r="D71" s="13">
        <f t="shared" si="1"/>
        <v>4036.5</v>
      </c>
    </row>
    <row r="72" spans="1:4" ht="12" customHeight="1" x14ac:dyDescent="0.2">
      <c r="A72" s="7" t="s">
        <v>108</v>
      </c>
      <c r="B72" s="13">
        <v>8987</v>
      </c>
      <c r="C72" s="4">
        <v>8391</v>
      </c>
      <c r="D72" s="13">
        <f t="shared" si="1"/>
        <v>8689</v>
      </c>
    </row>
    <row r="73" spans="1:4" ht="12" customHeight="1" x14ac:dyDescent="0.2">
      <c r="A73" s="7" t="s">
        <v>109</v>
      </c>
      <c r="B73" s="13">
        <v>1159</v>
      </c>
      <c r="C73" s="4">
        <v>1124</v>
      </c>
      <c r="D73" s="13">
        <f t="shared" si="1"/>
        <v>1141.5</v>
      </c>
    </row>
    <row r="74" spans="1:4" ht="12" customHeight="1" x14ac:dyDescent="0.2">
      <c r="A74" s="7" t="s">
        <v>110</v>
      </c>
      <c r="B74" s="13">
        <v>2614</v>
      </c>
      <c r="C74" s="4">
        <v>2581</v>
      </c>
      <c r="D74" s="13">
        <f t="shared" si="1"/>
        <v>2597.5</v>
      </c>
    </row>
    <row r="75" spans="1:4" ht="12" customHeight="1" x14ac:dyDescent="0.2">
      <c r="A75" s="7" t="s">
        <v>111</v>
      </c>
      <c r="B75" s="13">
        <v>738</v>
      </c>
      <c r="C75" s="4">
        <v>713</v>
      </c>
      <c r="D75" s="13">
        <f t="shared" si="1"/>
        <v>725.5</v>
      </c>
    </row>
    <row r="76" spans="1:4" ht="12" customHeight="1" x14ac:dyDescent="0.2">
      <c r="A76" s="7" t="s">
        <v>112</v>
      </c>
      <c r="B76" s="13">
        <v>1224</v>
      </c>
      <c r="C76" s="4">
        <v>1143</v>
      </c>
      <c r="D76" s="13">
        <f t="shared" si="1"/>
        <v>1183.5</v>
      </c>
    </row>
    <row r="77" spans="1:4" ht="12" customHeight="1" x14ac:dyDescent="0.2">
      <c r="A77" s="7" t="s">
        <v>113</v>
      </c>
      <c r="B77" s="13">
        <v>570</v>
      </c>
      <c r="C77" s="4">
        <v>575</v>
      </c>
      <c r="D77" s="13">
        <f t="shared" si="1"/>
        <v>572.5</v>
      </c>
    </row>
    <row r="78" spans="1:4" ht="12" customHeight="1" x14ac:dyDescent="0.2">
      <c r="A78" s="7" t="s">
        <v>114</v>
      </c>
      <c r="B78" s="13">
        <v>13</v>
      </c>
      <c r="C78" s="4">
        <v>10</v>
      </c>
      <c r="D78" s="13">
        <f t="shared" si="1"/>
        <v>11.5</v>
      </c>
    </row>
    <row r="79" spans="1:4" ht="12" customHeight="1" x14ac:dyDescent="0.2">
      <c r="A79" s="7" t="s">
        <v>115</v>
      </c>
      <c r="B79" s="13">
        <v>21</v>
      </c>
      <c r="C79" s="4">
        <v>20</v>
      </c>
      <c r="D79" s="13">
        <f t="shared" si="1"/>
        <v>20.5</v>
      </c>
    </row>
    <row r="80" spans="1:4" ht="12" customHeight="1" x14ac:dyDescent="0.2">
      <c r="A80" s="7" t="s">
        <v>116</v>
      </c>
      <c r="B80" s="13">
        <v>14</v>
      </c>
      <c r="C80" s="4">
        <v>10</v>
      </c>
      <c r="D80" s="13">
        <f t="shared" si="1"/>
        <v>12</v>
      </c>
    </row>
    <row r="81" spans="1:4" ht="12" customHeight="1" x14ac:dyDescent="0.2">
      <c r="A81" s="7" t="s">
        <v>117</v>
      </c>
      <c r="B81" s="13">
        <v>13</v>
      </c>
      <c r="C81" s="4">
        <v>10</v>
      </c>
      <c r="D81" s="13">
        <f t="shared" si="1"/>
        <v>11.5</v>
      </c>
    </row>
    <row r="82" spans="1:4" ht="12" customHeight="1" x14ac:dyDescent="0.2">
      <c r="A82" s="7" t="s">
        <v>118</v>
      </c>
      <c r="B82" s="13">
        <v>13</v>
      </c>
      <c r="C82" s="4">
        <v>13</v>
      </c>
      <c r="D82" s="13">
        <f t="shared" si="1"/>
        <v>13</v>
      </c>
    </row>
    <row r="83" spans="1:4" ht="12" customHeight="1" x14ac:dyDescent="0.2">
      <c r="A83" s="7" t="s">
        <v>119</v>
      </c>
      <c r="B83" s="13">
        <v>6</v>
      </c>
      <c r="C83" s="4">
        <v>5</v>
      </c>
      <c r="D83" s="13">
        <f t="shared" si="1"/>
        <v>5.5</v>
      </c>
    </row>
    <row r="84" spans="1:4" ht="12" customHeight="1" x14ac:dyDescent="0.2">
      <c r="A84" s="7" t="s">
        <v>120</v>
      </c>
      <c r="B84" s="13">
        <v>47</v>
      </c>
      <c r="C84" s="4">
        <v>39</v>
      </c>
      <c r="D84" s="13">
        <f t="shared" si="1"/>
        <v>43</v>
      </c>
    </row>
    <row r="85" spans="1:4" ht="12" customHeight="1" x14ac:dyDescent="0.2">
      <c r="A85" s="7" t="s">
        <v>121</v>
      </c>
      <c r="B85" s="13">
        <v>75</v>
      </c>
      <c r="C85" s="4">
        <v>62</v>
      </c>
      <c r="D85" s="13">
        <f t="shared" si="1"/>
        <v>68.5</v>
      </c>
    </row>
    <row r="86" spans="1:4" ht="12" customHeight="1" x14ac:dyDescent="0.2">
      <c r="A86" s="7" t="s">
        <v>122</v>
      </c>
      <c r="B86" s="13">
        <v>19</v>
      </c>
      <c r="C86" s="4">
        <v>18</v>
      </c>
      <c r="D86" s="13">
        <f t="shared" si="1"/>
        <v>18.5</v>
      </c>
    </row>
    <row r="87" spans="1:4" ht="12" customHeight="1" x14ac:dyDescent="0.2">
      <c r="A87" s="7" t="s">
        <v>123</v>
      </c>
      <c r="B87" s="13">
        <v>9</v>
      </c>
      <c r="C87" s="4">
        <v>7</v>
      </c>
      <c r="D87" s="13">
        <f t="shared" si="1"/>
        <v>8</v>
      </c>
    </row>
    <row r="88" spans="1:4" s="17" customFormat="1" ht="24.75" customHeight="1" x14ac:dyDescent="0.2">
      <c r="A88" s="14" t="s">
        <v>124</v>
      </c>
      <c r="B88" s="15">
        <v>26889</v>
      </c>
      <c r="C88" s="15">
        <v>25628</v>
      </c>
      <c r="D88" s="16">
        <f t="shared" si="1"/>
        <v>26258.5</v>
      </c>
    </row>
    <row r="89" spans="1:4" ht="12" customHeight="1" x14ac:dyDescent="0.2">
      <c r="A89" s="8" t="s">
        <v>125</v>
      </c>
      <c r="B89" s="13">
        <v>1120</v>
      </c>
      <c r="C89" s="4">
        <v>1077</v>
      </c>
      <c r="D89" s="13">
        <f t="shared" si="1"/>
        <v>1098.5</v>
      </c>
    </row>
    <row r="90" spans="1:4" ht="12" customHeight="1" x14ac:dyDescent="0.2">
      <c r="A90" s="8" t="s">
        <v>126</v>
      </c>
      <c r="B90" s="13">
        <v>293</v>
      </c>
      <c r="C90" s="4">
        <v>304</v>
      </c>
      <c r="D90" s="13">
        <f t="shared" si="1"/>
        <v>298.5</v>
      </c>
    </row>
    <row r="91" spans="1:4" ht="12" customHeight="1" x14ac:dyDescent="0.2">
      <c r="A91" s="8" t="s">
        <v>127</v>
      </c>
      <c r="B91" s="13">
        <v>75487</v>
      </c>
      <c r="C91" s="4">
        <v>70661</v>
      </c>
      <c r="D91" s="13">
        <f t="shared" si="1"/>
        <v>73074</v>
      </c>
    </row>
    <row r="92" spans="1:4" ht="12" customHeight="1" x14ac:dyDescent="0.2">
      <c r="A92" s="8" t="s">
        <v>128</v>
      </c>
      <c r="B92" s="13">
        <v>371</v>
      </c>
      <c r="C92" s="4">
        <v>342</v>
      </c>
      <c r="D92" s="13">
        <f t="shared" si="1"/>
        <v>356.5</v>
      </c>
    </row>
    <row r="93" spans="1:4" ht="12" customHeight="1" x14ac:dyDescent="0.2">
      <c r="A93" s="8" t="s">
        <v>129</v>
      </c>
      <c r="B93" s="13">
        <v>2001</v>
      </c>
      <c r="C93" s="4">
        <v>1904</v>
      </c>
      <c r="D93" s="13">
        <f t="shared" si="1"/>
        <v>1952.5</v>
      </c>
    </row>
    <row r="94" spans="1:4" ht="12" customHeight="1" x14ac:dyDescent="0.2">
      <c r="A94" s="8" t="s">
        <v>130</v>
      </c>
      <c r="B94" s="13">
        <v>2250</v>
      </c>
      <c r="C94" s="4">
        <v>2202</v>
      </c>
      <c r="D94" s="13">
        <f t="shared" si="1"/>
        <v>2226</v>
      </c>
    </row>
    <row r="95" spans="1:4" ht="12" customHeight="1" x14ac:dyDescent="0.2">
      <c r="A95" s="8" t="s">
        <v>131</v>
      </c>
      <c r="B95" s="13">
        <v>3796</v>
      </c>
      <c r="C95" s="4">
        <v>3580</v>
      </c>
      <c r="D95" s="13">
        <f t="shared" si="1"/>
        <v>3688</v>
      </c>
    </row>
    <row r="96" spans="1:4" ht="12" customHeight="1" x14ac:dyDescent="0.2">
      <c r="A96" s="8" t="s">
        <v>132</v>
      </c>
      <c r="B96" s="13">
        <v>6181</v>
      </c>
      <c r="C96" s="4">
        <v>6050</v>
      </c>
      <c r="D96" s="13">
        <f t="shared" si="1"/>
        <v>6115.5</v>
      </c>
    </row>
    <row r="97" spans="1:4" ht="12" customHeight="1" x14ac:dyDescent="0.2">
      <c r="A97" s="8" t="s">
        <v>133</v>
      </c>
      <c r="B97" s="13">
        <v>11730</v>
      </c>
      <c r="C97" s="4">
        <v>11168</v>
      </c>
      <c r="D97" s="13">
        <f t="shared" si="1"/>
        <v>11449</v>
      </c>
    </row>
    <row r="98" spans="1:4" ht="12" customHeight="1" x14ac:dyDescent="0.2">
      <c r="A98" s="8" t="s">
        <v>134</v>
      </c>
      <c r="B98" s="13">
        <v>211</v>
      </c>
      <c r="C98" s="4">
        <v>201</v>
      </c>
      <c r="D98" s="13">
        <f t="shared" si="1"/>
        <v>206</v>
      </c>
    </row>
    <row r="99" spans="1:4" ht="12" customHeight="1" x14ac:dyDescent="0.2">
      <c r="A99" s="8" t="s">
        <v>135</v>
      </c>
      <c r="B99" s="13">
        <v>23</v>
      </c>
      <c r="C99" s="4">
        <v>22</v>
      </c>
      <c r="D99" s="13">
        <f t="shared" si="1"/>
        <v>22.5</v>
      </c>
    </row>
    <row r="100" spans="1:4" s="17" customFormat="1" ht="24.75" customHeight="1" x14ac:dyDescent="0.2">
      <c r="A100" s="14" t="s">
        <v>136</v>
      </c>
      <c r="B100" s="15">
        <v>103463</v>
      </c>
      <c r="C100" s="15">
        <v>97511</v>
      </c>
      <c r="D100" s="16">
        <f t="shared" si="1"/>
        <v>100487</v>
      </c>
    </row>
    <row r="101" spans="1:4" s="25" customFormat="1" ht="16.5" customHeight="1" thickBot="1" x14ac:dyDescent="0.25">
      <c r="A101" s="22" t="s">
        <v>137</v>
      </c>
      <c r="B101" s="23">
        <v>548025</v>
      </c>
      <c r="C101" s="24">
        <v>516934</v>
      </c>
      <c r="D101" s="23">
        <f t="shared" si="1"/>
        <v>532479.5</v>
      </c>
    </row>
    <row r="102" spans="1:4" ht="12.75" customHeight="1" thickTop="1" x14ac:dyDescent="0.2">
      <c r="A102" s="9"/>
    </row>
    <row r="103" spans="1:4" x14ac:dyDescent="0.2">
      <c r="A103" s="9"/>
    </row>
    <row r="104" spans="1:4" s="27" customFormat="1" ht="12.75" x14ac:dyDescent="0.2">
      <c r="A104" s="26" t="s">
        <v>1</v>
      </c>
    </row>
    <row r="105" spans="1:4" x14ac:dyDescent="0.2">
      <c r="B105" s="20"/>
    </row>
    <row r="112" spans="1:4" ht="12.75" customHeight="1" x14ac:dyDescent="0.2"/>
  </sheetData>
  <phoneticPr fontId="0" type="noConversion"/>
  <pageMargins left="0.5" right="0.5" top="0.5" bottom="0.5" header="0.5" footer="0.3"/>
  <pageSetup fitToHeight="0" orientation="portrait" r:id="rId1"/>
  <headerFooter alignWithMargins="0">
    <oddHeader>&amp;L&amp;C&amp;R</oddHeader>
    <oddFooter>&amp;L&amp;6Source: National Data Bank, USDA/Food and Nutrition Service&amp;C&amp;6Page &amp;P of &amp;N&amp;R&amp;6Printed on: 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4"/>
  <sheetViews>
    <sheetView workbookViewId="0"/>
  </sheetViews>
  <sheetFormatPr defaultColWidth="9.140625" defaultRowHeight="12" x14ac:dyDescent="0.2"/>
  <cols>
    <col min="1" max="1" width="34.7109375" style="45" customWidth="1"/>
    <col min="2" max="3" width="11.7109375" style="45" customWidth="1"/>
    <col min="4" max="4" width="13.7109375" style="45" customWidth="1"/>
    <col min="5" max="16384" width="9.140625" style="45"/>
  </cols>
  <sheetData>
    <row r="1" spans="1:4" ht="12" customHeight="1" x14ac:dyDescent="0.2">
      <c r="A1" s="43" t="s">
        <v>32</v>
      </c>
      <c r="B1" s="44"/>
      <c r="C1" s="44"/>
    </row>
    <row r="2" spans="1:4" ht="12" customHeight="1" x14ac:dyDescent="0.2">
      <c r="A2" s="43" t="str">
        <f>'Pregnant Women Participating'!A2</f>
        <v>FISCAL YEAR 2026</v>
      </c>
      <c r="B2" s="44"/>
      <c r="C2" s="44"/>
    </row>
    <row r="3" spans="1:4" ht="12" customHeight="1" x14ac:dyDescent="0.2">
      <c r="A3" s="46" t="str">
        <f>'Pregnant Women Participating'!A3</f>
        <v>Data as of February 13, 2026</v>
      </c>
      <c r="B3" s="44"/>
      <c r="C3" s="44"/>
    </row>
    <row r="4" spans="1:4" ht="12" customHeight="1" x14ac:dyDescent="0.2">
      <c r="A4" s="44"/>
      <c r="B4" s="44"/>
      <c r="C4" s="44"/>
    </row>
    <row r="5" spans="1:4" ht="24" customHeight="1" x14ac:dyDescent="0.2">
      <c r="A5" s="47" t="s">
        <v>0</v>
      </c>
      <c r="B5" s="48">
        <f>DATE(RIGHT(A2,4)-1,10,1)</f>
        <v>45931</v>
      </c>
      <c r="C5" s="49">
        <f>DATE(RIGHT(A2,4)-1,11,1)</f>
        <v>45962</v>
      </c>
      <c r="D5" s="50" t="s">
        <v>12</v>
      </c>
    </row>
    <row r="6" spans="1:4" ht="12" customHeight="1" x14ac:dyDescent="0.2">
      <c r="A6" s="51" t="str">
        <f>'Pregnant Women Participating'!A6</f>
        <v>Connecticut</v>
      </c>
      <c r="B6" s="52">
        <v>1631</v>
      </c>
      <c r="C6" s="53">
        <v>1611</v>
      </c>
      <c r="D6" s="52">
        <f t="shared" ref="D6:D101" si="0">IF(SUM(B6:C6)&gt;0,AVERAGE(B6:C6),"0")</f>
        <v>1621</v>
      </c>
    </row>
    <row r="7" spans="1:4" ht="12" customHeight="1" x14ac:dyDescent="0.2">
      <c r="A7" s="51" t="str">
        <f>'Pregnant Women Participating'!A7</f>
        <v>Maine</v>
      </c>
      <c r="B7" s="52">
        <v>993</v>
      </c>
      <c r="C7" s="53">
        <v>956</v>
      </c>
      <c r="D7" s="52">
        <f t="shared" si="0"/>
        <v>974.5</v>
      </c>
    </row>
    <row r="8" spans="1:4" ht="12" customHeight="1" x14ac:dyDescent="0.2">
      <c r="A8" s="51" t="str">
        <f>'Pregnant Women Participating'!A8</f>
        <v>Massachusetts</v>
      </c>
      <c r="B8" s="52">
        <v>4133</v>
      </c>
      <c r="C8" s="53">
        <v>4048</v>
      </c>
      <c r="D8" s="52">
        <f t="shared" si="0"/>
        <v>4090.5</v>
      </c>
    </row>
    <row r="9" spans="1:4" ht="12" customHeight="1" x14ac:dyDescent="0.2">
      <c r="A9" s="51" t="str">
        <f>'Pregnant Women Participating'!A9</f>
        <v>New Hampshire</v>
      </c>
      <c r="B9" s="52">
        <v>662</v>
      </c>
      <c r="C9" s="53">
        <v>650</v>
      </c>
      <c r="D9" s="52">
        <f t="shared" si="0"/>
        <v>656</v>
      </c>
    </row>
    <row r="10" spans="1:4" ht="12" customHeight="1" x14ac:dyDescent="0.2">
      <c r="A10" s="51" t="str">
        <f>'Pregnant Women Participating'!A10</f>
        <v>New York</v>
      </c>
      <c r="B10" s="52">
        <v>14912</v>
      </c>
      <c r="C10" s="53">
        <v>14777</v>
      </c>
      <c r="D10" s="52">
        <f t="shared" si="0"/>
        <v>14844.5</v>
      </c>
    </row>
    <row r="11" spans="1:4" ht="12" customHeight="1" x14ac:dyDescent="0.2">
      <c r="A11" s="51" t="str">
        <f>'Pregnant Women Participating'!A11</f>
        <v>Rhode Island</v>
      </c>
      <c r="B11" s="52">
        <v>550</v>
      </c>
      <c r="C11" s="53">
        <v>539</v>
      </c>
      <c r="D11" s="52">
        <f t="shared" si="0"/>
        <v>544.5</v>
      </c>
    </row>
    <row r="12" spans="1:4" ht="12" customHeight="1" x14ac:dyDescent="0.2">
      <c r="A12" s="51" t="str">
        <f>'Pregnant Women Participating'!A12</f>
        <v>Vermont</v>
      </c>
      <c r="B12" s="52">
        <v>716</v>
      </c>
      <c r="C12" s="53">
        <v>724</v>
      </c>
      <c r="D12" s="52">
        <f t="shared" si="0"/>
        <v>720</v>
      </c>
    </row>
    <row r="13" spans="1:4" ht="12" customHeight="1" x14ac:dyDescent="0.2">
      <c r="A13" s="51" t="str">
        <f>'Pregnant Women Participating'!A13</f>
        <v>Virgin Islands</v>
      </c>
      <c r="B13" s="52">
        <v>59</v>
      </c>
      <c r="C13" s="53">
        <v>48</v>
      </c>
      <c r="D13" s="52">
        <f t="shared" si="0"/>
        <v>53.5</v>
      </c>
    </row>
    <row r="14" spans="1:4" ht="12" customHeight="1" x14ac:dyDescent="0.2">
      <c r="A14" s="51" t="str">
        <f>'Pregnant Women Participating'!A14</f>
        <v>Pleasant Point, ME</v>
      </c>
      <c r="B14" s="52">
        <v>2</v>
      </c>
      <c r="C14" s="53">
        <v>1</v>
      </c>
      <c r="D14" s="52">
        <f t="shared" si="0"/>
        <v>1.5</v>
      </c>
    </row>
    <row r="15" spans="1:4" s="57" customFormat="1" ht="24.75" customHeight="1" x14ac:dyDescent="0.2">
      <c r="A15" s="54" t="str">
        <f>'Pregnant Women Participating'!A15</f>
        <v>Northeast Region</v>
      </c>
      <c r="B15" s="55">
        <v>23658</v>
      </c>
      <c r="C15" s="56">
        <v>23354</v>
      </c>
      <c r="D15" s="55">
        <f t="shared" si="0"/>
        <v>23506</v>
      </c>
    </row>
    <row r="16" spans="1:4" ht="12" customHeight="1" x14ac:dyDescent="0.2">
      <c r="A16" s="51" t="str">
        <f>'Pregnant Women Participating'!A16</f>
        <v>Delaware</v>
      </c>
      <c r="B16" s="53">
        <v>566</v>
      </c>
      <c r="C16" s="53">
        <v>554</v>
      </c>
      <c r="D16" s="52">
        <f t="shared" si="0"/>
        <v>560</v>
      </c>
    </row>
    <row r="17" spans="1:4" ht="12" customHeight="1" x14ac:dyDescent="0.2">
      <c r="A17" s="51" t="str">
        <f>'Pregnant Women Participating'!A17</f>
        <v>District of Columbia</v>
      </c>
      <c r="B17" s="53">
        <v>312</v>
      </c>
      <c r="C17" s="53">
        <v>305</v>
      </c>
      <c r="D17" s="52">
        <f t="shared" si="0"/>
        <v>308.5</v>
      </c>
    </row>
    <row r="18" spans="1:4" ht="12" customHeight="1" x14ac:dyDescent="0.2">
      <c r="A18" s="51" t="str">
        <f>'Pregnant Women Participating'!A18</f>
        <v>Maryland</v>
      </c>
      <c r="B18" s="53">
        <v>4411</v>
      </c>
      <c r="C18" s="53">
        <v>4258</v>
      </c>
      <c r="D18" s="52">
        <f t="shared" si="0"/>
        <v>4334.5</v>
      </c>
    </row>
    <row r="19" spans="1:4" ht="12" customHeight="1" x14ac:dyDescent="0.2">
      <c r="A19" s="51" t="str">
        <f>'Pregnant Women Participating'!A19</f>
        <v>New Jersey</v>
      </c>
      <c r="B19" s="53">
        <v>6575</v>
      </c>
      <c r="C19" s="53">
        <v>6510</v>
      </c>
      <c r="D19" s="52">
        <f t="shared" si="0"/>
        <v>6542.5</v>
      </c>
    </row>
    <row r="20" spans="1:4" ht="12" customHeight="1" x14ac:dyDescent="0.2">
      <c r="A20" s="51" t="str">
        <f>'Pregnant Women Participating'!A20</f>
        <v>Pennsylvania</v>
      </c>
      <c r="B20" s="53">
        <v>5886</v>
      </c>
      <c r="C20" s="53">
        <v>5759</v>
      </c>
      <c r="D20" s="52">
        <f t="shared" si="0"/>
        <v>5822.5</v>
      </c>
    </row>
    <row r="21" spans="1:4" ht="12" customHeight="1" x14ac:dyDescent="0.2">
      <c r="A21" s="51" t="str">
        <f>'Pregnant Women Participating'!A21</f>
        <v>Puerto Rico</v>
      </c>
      <c r="B21" s="53">
        <v>2823</v>
      </c>
      <c r="C21" s="53">
        <v>2828</v>
      </c>
      <c r="D21" s="52">
        <f t="shared" si="0"/>
        <v>2825.5</v>
      </c>
    </row>
    <row r="22" spans="1:4" ht="12" customHeight="1" x14ac:dyDescent="0.2">
      <c r="A22" s="51" t="str">
        <f>'Pregnant Women Participating'!A22</f>
        <v>Virginia</v>
      </c>
      <c r="B22" s="53">
        <v>3629</v>
      </c>
      <c r="C22" s="53">
        <v>3546</v>
      </c>
      <c r="D22" s="52">
        <f t="shared" si="0"/>
        <v>3587.5</v>
      </c>
    </row>
    <row r="23" spans="1:4" ht="12" customHeight="1" x14ac:dyDescent="0.2">
      <c r="A23" s="51" t="str">
        <f>'Pregnant Women Participating'!A23</f>
        <v>West Virginia</v>
      </c>
      <c r="B23" s="53">
        <v>1359</v>
      </c>
      <c r="C23" s="53">
        <v>1358</v>
      </c>
      <c r="D23" s="52">
        <f t="shared" si="0"/>
        <v>1358.5</v>
      </c>
    </row>
    <row r="24" spans="1:4" s="57" customFormat="1" ht="24.75" customHeight="1" x14ac:dyDescent="0.2">
      <c r="A24" s="54" t="str">
        <f>'Pregnant Women Participating'!A24</f>
        <v>Mid-Atlantic Region</v>
      </c>
      <c r="B24" s="56">
        <v>25561</v>
      </c>
      <c r="C24" s="56">
        <v>25118</v>
      </c>
      <c r="D24" s="55">
        <f t="shared" si="0"/>
        <v>25339.5</v>
      </c>
    </row>
    <row r="25" spans="1:4" ht="12" customHeight="1" x14ac:dyDescent="0.2">
      <c r="A25" s="51" t="str">
        <f>'Pregnant Women Participating'!A25</f>
        <v>Alabama</v>
      </c>
      <c r="B25" s="53">
        <v>2373</v>
      </c>
      <c r="C25" s="53">
        <v>2238</v>
      </c>
      <c r="D25" s="52">
        <f t="shared" si="0"/>
        <v>2305.5</v>
      </c>
    </row>
    <row r="26" spans="1:4" ht="12" customHeight="1" x14ac:dyDescent="0.2">
      <c r="A26" s="51" t="str">
        <f>'Pregnant Women Participating'!A26</f>
        <v>Florida</v>
      </c>
      <c r="B26" s="53">
        <v>15862</v>
      </c>
      <c r="C26" s="53">
        <v>14694</v>
      </c>
      <c r="D26" s="52">
        <f t="shared" si="0"/>
        <v>15278</v>
      </c>
    </row>
    <row r="27" spans="1:4" ht="12" customHeight="1" x14ac:dyDescent="0.2">
      <c r="A27" s="51" t="str">
        <f>'Pregnant Women Participating'!A27</f>
        <v>Georgia</v>
      </c>
      <c r="B27" s="53">
        <v>6863</v>
      </c>
      <c r="C27" s="53">
        <v>6938</v>
      </c>
      <c r="D27" s="52">
        <f t="shared" si="0"/>
        <v>6900.5</v>
      </c>
    </row>
    <row r="28" spans="1:4" ht="12" customHeight="1" x14ac:dyDescent="0.2">
      <c r="A28" s="51" t="str">
        <f>'Pregnant Women Participating'!A28</f>
        <v>Kentucky</v>
      </c>
      <c r="B28" s="53">
        <v>3117</v>
      </c>
      <c r="C28" s="53">
        <v>3065</v>
      </c>
      <c r="D28" s="52">
        <f t="shared" si="0"/>
        <v>3091</v>
      </c>
    </row>
    <row r="29" spans="1:4" ht="12" customHeight="1" x14ac:dyDescent="0.2">
      <c r="A29" s="51" t="str">
        <f>'Pregnant Women Participating'!A29</f>
        <v>Mississippi</v>
      </c>
      <c r="B29" s="53">
        <v>1246</v>
      </c>
      <c r="C29" s="53">
        <v>1289</v>
      </c>
      <c r="D29" s="52">
        <f t="shared" si="0"/>
        <v>1267.5</v>
      </c>
    </row>
    <row r="30" spans="1:4" ht="12" customHeight="1" x14ac:dyDescent="0.2">
      <c r="A30" s="51" t="str">
        <f>'Pregnant Women Participating'!A30</f>
        <v>North Carolina</v>
      </c>
      <c r="B30" s="53">
        <v>10261</v>
      </c>
      <c r="C30" s="53">
        <v>10071</v>
      </c>
      <c r="D30" s="52">
        <f t="shared" si="0"/>
        <v>10166</v>
      </c>
    </row>
    <row r="31" spans="1:4" ht="12" customHeight="1" x14ac:dyDescent="0.2">
      <c r="A31" s="51" t="str">
        <f>'Pregnant Women Participating'!A31</f>
        <v>South Carolina</v>
      </c>
      <c r="B31" s="53">
        <v>2823</v>
      </c>
      <c r="C31" s="53">
        <v>2771</v>
      </c>
      <c r="D31" s="52">
        <f t="shared" si="0"/>
        <v>2797</v>
      </c>
    </row>
    <row r="32" spans="1:4" ht="12" customHeight="1" x14ac:dyDescent="0.2">
      <c r="A32" s="51" t="str">
        <f>'Pregnant Women Participating'!A32</f>
        <v>Tennessee</v>
      </c>
      <c r="B32" s="53">
        <v>5774</v>
      </c>
      <c r="C32" s="53">
        <v>5663</v>
      </c>
      <c r="D32" s="52">
        <f t="shared" si="0"/>
        <v>5718.5</v>
      </c>
    </row>
    <row r="33" spans="1:4" ht="12" customHeight="1" x14ac:dyDescent="0.2">
      <c r="A33" s="51" t="str">
        <f>'Pregnant Women Participating'!A33</f>
        <v>Choctaw Indians, MS</v>
      </c>
      <c r="B33" s="53">
        <v>5</v>
      </c>
      <c r="C33" s="53">
        <v>5</v>
      </c>
      <c r="D33" s="52">
        <f t="shared" si="0"/>
        <v>5</v>
      </c>
    </row>
    <row r="34" spans="1:4" ht="12" customHeight="1" x14ac:dyDescent="0.2">
      <c r="A34" s="51" t="str">
        <f>'Pregnant Women Participating'!A34</f>
        <v>Eastern Cherokee, NC</v>
      </c>
      <c r="B34" s="53">
        <v>29</v>
      </c>
      <c r="C34" s="53">
        <v>30</v>
      </c>
      <c r="D34" s="52">
        <f t="shared" si="0"/>
        <v>29.5</v>
      </c>
    </row>
    <row r="35" spans="1:4" s="57" customFormat="1" ht="24.75" customHeight="1" x14ac:dyDescent="0.2">
      <c r="A35" s="54" t="str">
        <f>'Pregnant Women Participating'!A35</f>
        <v>Southeast Region</v>
      </c>
      <c r="B35" s="56">
        <v>48353</v>
      </c>
      <c r="C35" s="56">
        <v>46764</v>
      </c>
      <c r="D35" s="55">
        <f t="shared" si="0"/>
        <v>47558.5</v>
      </c>
    </row>
    <row r="36" spans="1:4" ht="12" customHeight="1" x14ac:dyDescent="0.2">
      <c r="A36" s="51" t="str">
        <f>'Pregnant Women Participating'!A36</f>
        <v>Illinois</v>
      </c>
      <c r="B36" s="53">
        <v>4846</v>
      </c>
      <c r="C36" s="53">
        <v>4767</v>
      </c>
      <c r="D36" s="52">
        <f t="shared" si="0"/>
        <v>4806.5</v>
      </c>
    </row>
    <row r="37" spans="1:4" ht="12" customHeight="1" x14ac:dyDescent="0.2">
      <c r="A37" s="51" t="str">
        <f>'Pregnant Women Participating'!A37</f>
        <v>Indiana</v>
      </c>
      <c r="B37" s="53">
        <v>7057</v>
      </c>
      <c r="C37" s="53">
        <v>6965</v>
      </c>
      <c r="D37" s="52">
        <f t="shared" si="0"/>
        <v>7011</v>
      </c>
    </row>
    <row r="38" spans="1:4" ht="12" customHeight="1" x14ac:dyDescent="0.2">
      <c r="A38" s="51" t="str">
        <f>'Pregnant Women Participating'!A38</f>
        <v>Iowa</v>
      </c>
      <c r="B38" s="53">
        <v>2082</v>
      </c>
      <c r="C38" s="53">
        <v>2045</v>
      </c>
      <c r="D38" s="52">
        <f t="shared" si="0"/>
        <v>2063.5</v>
      </c>
    </row>
    <row r="39" spans="1:4" ht="12" customHeight="1" x14ac:dyDescent="0.2">
      <c r="A39" s="51" t="str">
        <f>'Pregnant Women Participating'!A39</f>
        <v>Michigan</v>
      </c>
      <c r="B39" s="53">
        <v>7041</v>
      </c>
      <c r="C39" s="53">
        <v>6939</v>
      </c>
      <c r="D39" s="52">
        <f t="shared" si="0"/>
        <v>6990</v>
      </c>
    </row>
    <row r="40" spans="1:4" ht="12" customHeight="1" x14ac:dyDescent="0.2">
      <c r="A40" s="51" t="str">
        <f>'Pregnant Women Participating'!A40</f>
        <v>Minnesota</v>
      </c>
      <c r="B40" s="53">
        <v>5073</v>
      </c>
      <c r="C40" s="53">
        <v>4956</v>
      </c>
      <c r="D40" s="52">
        <f t="shared" si="0"/>
        <v>5014.5</v>
      </c>
    </row>
    <row r="41" spans="1:4" ht="12" customHeight="1" x14ac:dyDescent="0.2">
      <c r="A41" s="51" t="str">
        <f>'Pregnant Women Participating'!A41</f>
        <v>Ohio</v>
      </c>
      <c r="B41" s="53">
        <v>6819</v>
      </c>
      <c r="C41" s="53">
        <v>6759</v>
      </c>
      <c r="D41" s="52">
        <f t="shared" si="0"/>
        <v>6789</v>
      </c>
    </row>
    <row r="42" spans="1:4" ht="12" customHeight="1" x14ac:dyDescent="0.2">
      <c r="A42" s="51" t="str">
        <f>'Pregnant Women Participating'!A42</f>
        <v>Wisconsin</v>
      </c>
      <c r="B42" s="53">
        <v>4134</v>
      </c>
      <c r="C42" s="53">
        <v>4085</v>
      </c>
      <c r="D42" s="52">
        <f t="shared" si="0"/>
        <v>4109.5</v>
      </c>
    </row>
    <row r="43" spans="1:4" s="57" customFormat="1" ht="24.75" customHeight="1" x14ac:dyDescent="0.2">
      <c r="A43" s="54" t="str">
        <f>'Pregnant Women Participating'!A43</f>
        <v>Midwest Region</v>
      </c>
      <c r="B43" s="56">
        <v>37052</v>
      </c>
      <c r="C43" s="56">
        <v>36516</v>
      </c>
      <c r="D43" s="55">
        <f t="shared" si="0"/>
        <v>36784</v>
      </c>
    </row>
    <row r="44" spans="1:4" ht="12" customHeight="1" x14ac:dyDescent="0.2">
      <c r="A44" s="51" t="str">
        <f>'Pregnant Women Participating'!A44</f>
        <v>Arizona</v>
      </c>
      <c r="B44" s="53">
        <v>4794</v>
      </c>
      <c r="C44" s="53">
        <v>4747</v>
      </c>
      <c r="D44" s="52">
        <f t="shared" si="0"/>
        <v>4770.5</v>
      </c>
    </row>
    <row r="45" spans="1:4" ht="12" customHeight="1" x14ac:dyDescent="0.2">
      <c r="A45" s="51" t="str">
        <f>'Pregnant Women Participating'!A45</f>
        <v>Arkansas</v>
      </c>
      <c r="B45" s="53">
        <v>2288</v>
      </c>
      <c r="C45" s="53">
        <v>2154</v>
      </c>
      <c r="D45" s="52">
        <f t="shared" si="0"/>
        <v>2221</v>
      </c>
    </row>
    <row r="46" spans="1:4" ht="12" customHeight="1" x14ac:dyDescent="0.2">
      <c r="A46" s="51" t="str">
        <f>'Pregnant Women Participating'!A46</f>
        <v>Louisiana</v>
      </c>
      <c r="B46" s="53">
        <v>2738</v>
      </c>
      <c r="C46" s="53">
        <v>2648</v>
      </c>
      <c r="D46" s="52">
        <f t="shared" si="0"/>
        <v>2693</v>
      </c>
    </row>
    <row r="47" spans="1:4" ht="12" customHeight="1" x14ac:dyDescent="0.2">
      <c r="A47" s="51" t="str">
        <f>'Pregnant Women Participating'!A47</f>
        <v>New Mexico</v>
      </c>
      <c r="B47" s="53">
        <v>2604</v>
      </c>
      <c r="C47" s="53">
        <v>2383</v>
      </c>
      <c r="D47" s="52">
        <f t="shared" si="0"/>
        <v>2493.5</v>
      </c>
    </row>
    <row r="48" spans="1:4" ht="12" customHeight="1" x14ac:dyDescent="0.2">
      <c r="A48" s="51" t="str">
        <f>'Pregnant Women Participating'!A48</f>
        <v>Oklahoma</v>
      </c>
      <c r="B48" s="53">
        <v>3432</v>
      </c>
      <c r="C48" s="53">
        <v>3249</v>
      </c>
      <c r="D48" s="52">
        <f t="shared" si="0"/>
        <v>3340.5</v>
      </c>
    </row>
    <row r="49" spans="1:4" ht="12" customHeight="1" x14ac:dyDescent="0.2">
      <c r="A49" s="51" t="str">
        <f>'Pregnant Women Participating'!A49</f>
        <v>Texas</v>
      </c>
      <c r="B49" s="53">
        <v>24781</v>
      </c>
      <c r="C49" s="53">
        <v>24041</v>
      </c>
      <c r="D49" s="52">
        <f t="shared" si="0"/>
        <v>24411</v>
      </c>
    </row>
    <row r="50" spans="1:4" ht="12" customHeight="1" x14ac:dyDescent="0.2">
      <c r="A50" s="51" t="str">
        <f>'Pregnant Women Participating'!A50</f>
        <v>Utah</v>
      </c>
      <c r="B50" s="53">
        <v>3047</v>
      </c>
      <c r="C50" s="53">
        <v>2942</v>
      </c>
      <c r="D50" s="52">
        <f t="shared" si="0"/>
        <v>2994.5</v>
      </c>
    </row>
    <row r="51" spans="1:4" ht="12" customHeight="1" x14ac:dyDescent="0.2">
      <c r="A51" s="51" t="str">
        <f>'Pregnant Women Participating'!A51</f>
        <v>Inter-Tribal Council, AZ</v>
      </c>
      <c r="B51" s="53">
        <v>184</v>
      </c>
      <c r="C51" s="53">
        <v>180</v>
      </c>
      <c r="D51" s="52">
        <f t="shared" si="0"/>
        <v>182</v>
      </c>
    </row>
    <row r="52" spans="1:4" ht="12" customHeight="1" x14ac:dyDescent="0.2">
      <c r="A52" s="51" t="str">
        <f>'Pregnant Women Participating'!A52</f>
        <v>Navajo Nation, AZ</v>
      </c>
      <c r="B52" s="53">
        <v>125</v>
      </c>
      <c r="C52" s="53">
        <v>115</v>
      </c>
      <c r="D52" s="52">
        <f t="shared" si="0"/>
        <v>120</v>
      </c>
    </row>
    <row r="53" spans="1:4" ht="12" customHeight="1" x14ac:dyDescent="0.2">
      <c r="A53" s="51" t="str">
        <f>'Pregnant Women Participating'!A53</f>
        <v>Acoma, Canoncito &amp; Laguna, NM</v>
      </c>
      <c r="B53" s="53">
        <v>13</v>
      </c>
      <c r="C53" s="53">
        <v>15</v>
      </c>
      <c r="D53" s="52">
        <f t="shared" si="0"/>
        <v>14</v>
      </c>
    </row>
    <row r="54" spans="1:4" ht="12" customHeight="1" x14ac:dyDescent="0.2">
      <c r="A54" s="51" t="str">
        <f>'Pregnant Women Participating'!A54</f>
        <v>Eight Northern Pueblos, NM</v>
      </c>
      <c r="B54" s="53">
        <v>8</v>
      </c>
      <c r="C54" s="53">
        <v>8</v>
      </c>
      <c r="D54" s="52">
        <f t="shared" si="0"/>
        <v>8</v>
      </c>
    </row>
    <row r="55" spans="1:4" ht="12" customHeight="1" x14ac:dyDescent="0.2">
      <c r="A55" s="51" t="str">
        <f>'Pregnant Women Participating'!A55</f>
        <v>Five Sandoval Pueblos, NM</v>
      </c>
      <c r="B55" s="53">
        <v>10</v>
      </c>
      <c r="C55" s="53">
        <v>10</v>
      </c>
      <c r="D55" s="52">
        <f t="shared" si="0"/>
        <v>10</v>
      </c>
    </row>
    <row r="56" spans="1:4" ht="12" customHeight="1" x14ac:dyDescent="0.2">
      <c r="A56" s="51" t="str">
        <f>'Pregnant Women Participating'!A56</f>
        <v>Isleta Pueblo, NM</v>
      </c>
      <c r="B56" s="53">
        <v>34</v>
      </c>
      <c r="C56" s="53">
        <v>32</v>
      </c>
      <c r="D56" s="52">
        <f t="shared" si="0"/>
        <v>33</v>
      </c>
    </row>
    <row r="57" spans="1:4" ht="12" customHeight="1" x14ac:dyDescent="0.2">
      <c r="A57" s="51" t="str">
        <f>'Pregnant Women Participating'!A57</f>
        <v>San Felipe Pueblo, NM</v>
      </c>
      <c r="B57" s="53">
        <v>11</v>
      </c>
      <c r="C57" s="53">
        <v>12</v>
      </c>
      <c r="D57" s="52">
        <f t="shared" si="0"/>
        <v>11.5</v>
      </c>
    </row>
    <row r="58" spans="1:4" ht="12" customHeight="1" x14ac:dyDescent="0.2">
      <c r="A58" s="51" t="str">
        <f>'Pregnant Women Participating'!A58</f>
        <v>Santo Domingo Tribe, NM</v>
      </c>
      <c r="B58" s="53">
        <v>5</v>
      </c>
      <c r="C58" s="53">
        <v>5</v>
      </c>
      <c r="D58" s="52">
        <f t="shared" si="0"/>
        <v>5</v>
      </c>
    </row>
    <row r="59" spans="1:4" ht="12" customHeight="1" x14ac:dyDescent="0.2">
      <c r="A59" s="51" t="str">
        <f>'Pregnant Women Participating'!A59</f>
        <v>Zuni Pueblo, NM</v>
      </c>
      <c r="B59" s="53">
        <v>47</v>
      </c>
      <c r="C59" s="53">
        <v>42</v>
      </c>
      <c r="D59" s="52">
        <f t="shared" si="0"/>
        <v>44.5</v>
      </c>
    </row>
    <row r="60" spans="1:4" ht="12" customHeight="1" x14ac:dyDescent="0.2">
      <c r="A60" s="51" t="str">
        <f>'Pregnant Women Participating'!A60</f>
        <v>Cherokee Nation, OK</v>
      </c>
      <c r="B60" s="53">
        <v>214</v>
      </c>
      <c r="C60" s="53">
        <v>196</v>
      </c>
      <c r="D60" s="52">
        <f t="shared" si="0"/>
        <v>205</v>
      </c>
    </row>
    <row r="61" spans="1:4" ht="12" customHeight="1" x14ac:dyDescent="0.2">
      <c r="A61" s="51" t="str">
        <f>'Pregnant Women Participating'!A61</f>
        <v>Chickasaw Nation, OK</v>
      </c>
      <c r="B61" s="53">
        <v>188</v>
      </c>
      <c r="C61" s="53">
        <v>188</v>
      </c>
      <c r="D61" s="52">
        <f t="shared" si="0"/>
        <v>188</v>
      </c>
    </row>
    <row r="62" spans="1:4" ht="12" customHeight="1" x14ac:dyDescent="0.2">
      <c r="A62" s="51" t="str">
        <f>'Pregnant Women Participating'!A62</f>
        <v>Choctaw Nation, OK</v>
      </c>
      <c r="B62" s="53">
        <v>187</v>
      </c>
      <c r="C62" s="53">
        <v>187</v>
      </c>
      <c r="D62" s="52">
        <f t="shared" si="0"/>
        <v>187</v>
      </c>
    </row>
    <row r="63" spans="1:4" ht="12" customHeight="1" x14ac:dyDescent="0.2">
      <c r="A63" s="51" t="str">
        <f>'Pregnant Women Participating'!A63</f>
        <v>Citizen Potawatomi Nation, OK</v>
      </c>
      <c r="B63" s="53">
        <v>51</v>
      </c>
      <c r="C63" s="53">
        <v>48</v>
      </c>
      <c r="D63" s="52">
        <f t="shared" si="0"/>
        <v>49.5</v>
      </c>
    </row>
    <row r="64" spans="1:4" ht="12" customHeight="1" x14ac:dyDescent="0.2">
      <c r="A64" s="51" t="str">
        <f>'Pregnant Women Participating'!A64</f>
        <v>Inter-Tribal Council, OK</v>
      </c>
      <c r="B64" s="53">
        <v>30</v>
      </c>
      <c r="C64" s="53">
        <v>25</v>
      </c>
      <c r="D64" s="52">
        <f t="shared" si="0"/>
        <v>27.5</v>
      </c>
    </row>
    <row r="65" spans="1:4" ht="12" customHeight="1" x14ac:dyDescent="0.2">
      <c r="A65" s="51" t="str">
        <f>'Pregnant Women Participating'!A65</f>
        <v>Muscogee Creek Nation, OK</v>
      </c>
      <c r="B65" s="53">
        <v>64</v>
      </c>
      <c r="C65" s="53">
        <v>67</v>
      </c>
      <c r="D65" s="52">
        <f t="shared" si="0"/>
        <v>65.5</v>
      </c>
    </row>
    <row r="66" spans="1:4" ht="12" customHeight="1" x14ac:dyDescent="0.2">
      <c r="A66" s="51" t="str">
        <f>'Pregnant Women Participating'!A66</f>
        <v>Osage Tribal Council, OK</v>
      </c>
      <c r="B66" s="53">
        <v>66</v>
      </c>
      <c r="C66" s="53">
        <v>63</v>
      </c>
      <c r="D66" s="52">
        <f t="shared" si="0"/>
        <v>64.5</v>
      </c>
    </row>
    <row r="67" spans="1:4" ht="12" customHeight="1" x14ac:dyDescent="0.2">
      <c r="A67" s="51" t="str">
        <f>'Pregnant Women Participating'!A67</f>
        <v>Otoe-Missouria Tribe, OK</v>
      </c>
      <c r="B67" s="53">
        <v>17</v>
      </c>
      <c r="C67" s="53">
        <v>17</v>
      </c>
      <c r="D67" s="52">
        <f t="shared" si="0"/>
        <v>17</v>
      </c>
    </row>
    <row r="68" spans="1:4" ht="12" customHeight="1" x14ac:dyDescent="0.2">
      <c r="A68" s="51" t="str">
        <f>'Pregnant Women Participating'!A68</f>
        <v>Wichita, Caddo &amp; Delaware (WCD), OK</v>
      </c>
      <c r="B68" s="53">
        <v>150</v>
      </c>
      <c r="C68" s="53">
        <v>135</v>
      </c>
      <c r="D68" s="52">
        <f t="shared" si="0"/>
        <v>142.5</v>
      </c>
    </row>
    <row r="69" spans="1:4" s="57" customFormat="1" ht="24.75" customHeight="1" x14ac:dyDescent="0.2">
      <c r="A69" s="54" t="str">
        <f>'Pregnant Women Participating'!A69</f>
        <v>Southwest Region</v>
      </c>
      <c r="B69" s="56">
        <v>45088</v>
      </c>
      <c r="C69" s="56">
        <v>43509</v>
      </c>
      <c r="D69" s="55">
        <f t="shared" si="0"/>
        <v>44298.5</v>
      </c>
    </row>
    <row r="70" spans="1:4" ht="12" customHeight="1" x14ac:dyDescent="0.2">
      <c r="A70" s="51" t="str">
        <f>'Pregnant Women Participating'!A70</f>
        <v>Colorado</v>
      </c>
      <c r="B70" s="52">
        <v>5491</v>
      </c>
      <c r="C70" s="53">
        <v>5361</v>
      </c>
      <c r="D70" s="52">
        <f t="shared" si="0"/>
        <v>5426</v>
      </c>
    </row>
    <row r="71" spans="1:4" ht="12" customHeight="1" x14ac:dyDescent="0.2">
      <c r="A71" s="51" t="str">
        <f>'Pregnant Women Participating'!A71</f>
        <v>Kansas</v>
      </c>
      <c r="B71" s="52">
        <v>2481</v>
      </c>
      <c r="C71" s="53">
        <v>2358</v>
      </c>
      <c r="D71" s="52">
        <f t="shared" si="0"/>
        <v>2419.5</v>
      </c>
    </row>
    <row r="72" spans="1:4" ht="12" customHeight="1" x14ac:dyDescent="0.2">
      <c r="A72" s="51" t="str">
        <f>'Pregnant Women Participating'!A72</f>
        <v>Missouri</v>
      </c>
      <c r="B72" s="52">
        <v>4447</v>
      </c>
      <c r="C72" s="53">
        <v>4432</v>
      </c>
      <c r="D72" s="52">
        <f t="shared" si="0"/>
        <v>4439.5</v>
      </c>
    </row>
    <row r="73" spans="1:4" ht="12" customHeight="1" x14ac:dyDescent="0.2">
      <c r="A73" s="51" t="str">
        <f>'Pregnant Women Participating'!A73</f>
        <v>Montana</v>
      </c>
      <c r="B73" s="52">
        <v>848</v>
      </c>
      <c r="C73" s="53">
        <v>816</v>
      </c>
      <c r="D73" s="52">
        <f t="shared" si="0"/>
        <v>832</v>
      </c>
    </row>
    <row r="74" spans="1:4" ht="12" customHeight="1" x14ac:dyDescent="0.2">
      <c r="A74" s="51" t="str">
        <f>'Pregnant Women Participating'!A74</f>
        <v>Nebraska</v>
      </c>
      <c r="B74" s="52">
        <v>1057</v>
      </c>
      <c r="C74" s="53">
        <v>1137</v>
      </c>
      <c r="D74" s="52">
        <f t="shared" si="0"/>
        <v>1097</v>
      </c>
    </row>
    <row r="75" spans="1:4" ht="12" customHeight="1" x14ac:dyDescent="0.2">
      <c r="A75" s="51" t="str">
        <f>'Pregnant Women Participating'!A75</f>
        <v>North Dakota</v>
      </c>
      <c r="B75" s="52">
        <v>388</v>
      </c>
      <c r="C75" s="53">
        <v>384</v>
      </c>
      <c r="D75" s="52">
        <f t="shared" si="0"/>
        <v>386</v>
      </c>
    </row>
    <row r="76" spans="1:4" ht="12" customHeight="1" x14ac:dyDescent="0.2">
      <c r="A76" s="51" t="str">
        <f>'Pregnant Women Participating'!A76</f>
        <v>South Dakota</v>
      </c>
      <c r="B76" s="52">
        <v>637</v>
      </c>
      <c r="C76" s="53">
        <v>665</v>
      </c>
      <c r="D76" s="52">
        <f t="shared" si="0"/>
        <v>651</v>
      </c>
    </row>
    <row r="77" spans="1:4" ht="12" customHeight="1" x14ac:dyDescent="0.2">
      <c r="A77" s="51" t="str">
        <f>'Pregnant Women Participating'!A77</f>
        <v>Wyoming</v>
      </c>
      <c r="B77" s="52">
        <v>464</v>
      </c>
      <c r="C77" s="53">
        <v>440</v>
      </c>
      <c r="D77" s="52">
        <f t="shared" si="0"/>
        <v>452</v>
      </c>
    </row>
    <row r="78" spans="1:4" ht="12" customHeight="1" x14ac:dyDescent="0.2">
      <c r="A78" s="51" t="str">
        <f>'Pregnant Women Participating'!A78</f>
        <v>Ute Mountain Ute Tribe, CO</v>
      </c>
      <c r="B78" s="52">
        <v>6</v>
      </c>
      <c r="C78" s="53">
        <v>5</v>
      </c>
      <c r="D78" s="52">
        <f t="shared" si="0"/>
        <v>5.5</v>
      </c>
    </row>
    <row r="79" spans="1:4" ht="12" customHeight="1" x14ac:dyDescent="0.2">
      <c r="A79" s="51" t="str">
        <f>'Pregnant Women Participating'!A79</f>
        <v>Omaha Sioux, NE</v>
      </c>
      <c r="B79" s="52">
        <v>1</v>
      </c>
      <c r="C79" s="53">
        <v>1</v>
      </c>
      <c r="D79" s="52">
        <f t="shared" si="0"/>
        <v>1</v>
      </c>
    </row>
    <row r="80" spans="1:4" ht="12" customHeight="1" x14ac:dyDescent="0.2">
      <c r="A80" s="51" t="str">
        <f>'Pregnant Women Participating'!A80</f>
        <v>Santee Sioux, NE</v>
      </c>
      <c r="B80" s="52">
        <v>0</v>
      </c>
      <c r="C80" s="53">
        <v>0</v>
      </c>
      <c r="D80" s="52" t="str">
        <f t="shared" si="0"/>
        <v>0</v>
      </c>
    </row>
    <row r="81" spans="1:4" ht="12" customHeight="1" x14ac:dyDescent="0.2">
      <c r="A81" s="51" t="str">
        <f>'Pregnant Women Participating'!A81</f>
        <v>Winnebago Tribe, NE</v>
      </c>
      <c r="B81" s="52">
        <v>6</v>
      </c>
      <c r="C81" s="53">
        <v>6</v>
      </c>
      <c r="D81" s="52">
        <f t="shared" si="0"/>
        <v>6</v>
      </c>
    </row>
    <row r="82" spans="1:4" ht="12" customHeight="1" x14ac:dyDescent="0.2">
      <c r="A82" s="51" t="str">
        <f>'Pregnant Women Participating'!A82</f>
        <v>Standing Rock Sioux Tribe, ND</v>
      </c>
      <c r="B82" s="52">
        <v>6</v>
      </c>
      <c r="C82" s="53">
        <v>6</v>
      </c>
      <c r="D82" s="52">
        <f t="shared" si="0"/>
        <v>6</v>
      </c>
    </row>
    <row r="83" spans="1:4" ht="12" customHeight="1" x14ac:dyDescent="0.2">
      <c r="A83" s="51" t="str">
        <f>'Pregnant Women Participating'!A83</f>
        <v>Three Affiliated Tribes, ND</v>
      </c>
      <c r="B83" s="52">
        <v>1</v>
      </c>
      <c r="C83" s="53">
        <v>0</v>
      </c>
      <c r="D83" s="52">
        <f t="shared" si="0"/>
        <v>0.5</v>
      </c>
    </row>
    <row r="84" spans="1:4" ht="12" customHeight="1" x14ac:dyDescent="0.2">
      <c r="A84" s="51" t="str">
        <f>'Pregnant Women Participating'!A84</f>
        <v>Cheyenne River Sioux, SD</v>
      </c>
      <c r="B84" s="52">
        <v>18</v>
      </c>
      <c r="C84" s="53">
        <v>16</v>
      </c>
      <c r="D84" s="52">
        <f t="shared" si="0"/>
        <v>17</v>
      </c>
    </row>
    <row r="85" spans="1:4" ht="12" customHeight="1" x14ac:dyDescent="0.2">
      <c r="A85" s="51" t="str">
        <f>'Pregnant Women Participating'!A85</f>
        <v>Rosebud Sioux, SD</v>
      </c>
      <c r="B85" s="52">
        <v>34</v>
      </c>
      <c r="C85" s="53">
        <v>24</v>
      </c>
      <c r="D85" s="52">
        <f t="shared" si="0"/>
        <v>29</v>
      </c>
    </row>
    <row r="86" spans="1:4" ht="12" customHeight="1" x14ac:dyDescent="0.2">
      <c r="A86" s="51" t="str">
        <f>'Pregnant Women Participating'!A86</f>
        <v>Northern Arapahoe, WY</v>
      </c>
      <c r="B86" s="52">
        <v>6</v>
      </c>
      <c r="C86" s="53">
        <v>5</v>
      </c>
      <c r="D86" s="52">
        <f t="shared" si="0"/>
        <v>5.5</v>
      </c>
    </row>
    <row r="87" spans="1:4" ht="12" customHeight="1" x14ac:dyDescent="0.2">
      <c r="A87" s="51" t="str">
        <f>'Pregnant Women Participating'!A87</f>
        <v>Shoshone Tribe, WY</v>
      </c>
      <c r="B87" s="52">
        <v>5</v>
      </c>
      <c r="C87" s="53">
        <v>5</v>
      </c>
      <c r="D87" s="52">
        <f t="shared" si="0"/>
        <v>5</v>
      </c>
    </row>
    <row r="88" spans="1:4" s="57" customFormat="1" ht="24.75" customHeight="1" x14ac:dyDescent="0.2">
      <c r="A88" s="54" t="str">
        <f>'Pregnant Women Participating'!A88</f>
        <v>Mountain Plains</v>
      </c>
      <c r="B88" s="56">
        <v>15896</v>
      </c>
      <c r="C88" s="56">
        <v>15661</v>
      </c>
      <c r="D88" s="55">
        <f t="shared" si="0"/>
        <v>15778.5</v>
      </c>
    </row>
    <row r="89" spans="1:4" ht="12" customHeight="1" x14ac:dyDescent="0.2">
      <c r="A89" s="58" t="str">
        <f>'Pregnant Women Participating'!A89</f>
        <v>Alaska</v>
      </c>
      <c r="B89" s="52">
        <v>918</v>
      </c>
      <c r="C89" s="53">
        <v>933</v>
      </c>
      <c r="D89" s="52">
        <f t="shared" si="0"/>
        <v>925.5</v>
      </c>
    </row>
    <row r="90" spans="1:4" ht="12" customHeight="1" x14ac:dyDescent="0.2">
      <c r="A90" s="58" t="str">
        <f>'Pregnant Women Participating'!A90</f>
        <v>American Samoa</v>
      </c>
      <c r="B90" s="52">
        <v>48</v>
      </c>
      <c r="C90" s="53">
        <v>41</v>
      </c>
      <c r="D90" s="52">
        <f t="shared" si="0"/>
        <v>44.5</v>
      </c>
    </row>
    <row r="91" spans="1:4" ht="12" customHeight="1" x14ac:dyDescent="0.2">
      <c r="A91" s="58" t="str">
        <f>'Pregnant Women Participating'!A91</f>
        <v>California</v>
      </c>
      <c r="B91" s="52">
        <v>48876</v>
      </c>
      <c r="C91" s="53">
        <v>47977</v>
      </c>
      <c r="D91" s="52">
        <f t="shared" si="0"/>
        <v>48426.5</v>
      </c>
    </row>
    <row r="92" spans="1:4" ht="12" customHeight="1" x14ac:dyDescent="0.2">
      <c r="A92" s="58" t="str">
        <f>'Pregnant Women Participating'!A92</f>
        <v>Guam</v>
      </c>
      <c r="B92" s="52">
        <v>235</v>
      </c>
      <c r="C92" s="53">
        <v>226</v>
      </c>
      <c r="D92" s="52">
        <f t="shared" si="0"/>
        <v>230.5</v>
      </c>
    </row>
    <row r="93" spans="1:4" ht="12" customHeight="1" x14ac:dyDescent="0.2">
      <c r="A93" s="58" t="str">
        <f>'Pregnant Women Participating'!A93</f>
        <v>Hawaii</v>
      </c>
      <c r="B93" s="52">
        <v>1671</v>
      </c>
      <c r="C93" s="53">
        <v>1614</v>
      </c>
      <c r="D93" s="52">
        <f t="shared" si="0"/>
        <v>1642.5</v>
      </c>
    </row>
    <row r="94" spans="1:4" ht="12" customHeight="1" x14ac:dyDescent="0.2">
      <c r="A94" s="58" t="str">
        <f>'Pregnant Women Participating'!A94</f>
        <v>Idaho</v>
      </c>
      <c r="B94" s="52">
        <v>2447</v>
      </c>
      <c r="C94" s="53">
        <v>2350</v>
      </c>
      <c r="D94" s="52">
        <f t="shared" si="0"/>
        <v>2398.5</v>
      </c>
    </row>
    <row r="95" spans="1:4" ht="12" customHeight="1" x14ac:dyDescent="0.2">
      <c r="A95" s="58" t="str">
        <f>'Pregnant Women Participating'!A95</f>
        <v>Nevada</v>
      </c>
      <c r="B95" s="52">
        <v>1629</v>
      </c>
      <c r="C95" s="53">
        <v>1532</v>
      </c>
      <c r="D95" s="52">
        <f t="shared" si="0"/>
        <v>1580.5</v>
      </c>
    </row>
    <row r="96" spans="1:4" ht="12" customHeight="1" x14ac:dyDescent="0.2">
      <c r="A96" s="58" t="str">
        <f>'Pregnant Women Participating'!A96</f>
        <v>Oregon</v>
      </c>
      <c r="B96" s="52">
        <v>6126</v>
      </c>
      <c r="C96" s="53">
        <v>5909</v>
      </c>
      <c r="D96" s="52">
        <f t="shared" si="0"/>
        <v>6017.5</v>
      </c>
    </row>
    <row r="97" spans="1:4" ht="12" customHeight="1" x14ac:dyDescent="0.2">
      <c r="A97" s="58" t="str">
        <f>'Pregnant Women Participating'!A97</f>
        <v>Washington</v>
      </c>
      <c r="B97" s="52">
        <v>8125</v>
      </c>
      <c r="C97" s="53">
        <v>7982</v>
      </c>
      <c r="D97" s="52">
        <f t="shared" si="0"/>
        <v>8053.5</v>
      </c>
    </row>
    <row r="98" spans="1:4" ht="12" customHeight="1" x14ac:dyDescent="0.2">
      <c r="A98" s="58" t="str">
        <f>'Pregnant Women Participating'!A98</f>
        <v>Northern Marianas</v>
      </c>
      <c r="B98" s="52">
        <v>107</v>
      </c>
      <c r="C98" s="53">
        <v>98</v>
      </c>
      <c r="D98" s="52">
        <f t="shared" si="0"/>
        <v>102.5</v>
      </c>
    </row>
    <row r="99" spans="1:4" ht="12" customHeight="1" x14ac:dyDescent="0.2">
      <c r="A99" s="58" t="str">
        <f>'Pregnant Women Participating'!A99</f>
        <v>Inter-Tribal Council, NV</v>
      </c>
      <c r="B99" s="52">
        <v>22</v>
      </c>
      <c r="C99" s="53">
        <v>18</v>
      </c>
      <c r="D99" s="52">
        <f t="shared" si="0"/>
        <v>20</v>
      </c>
    </row>
    <row r="100" spans="1:4" s="57" customFormat="1" ht="24.75" customHeight="1" x14ac:dyDescent="0.2">
      <c r="A100" s="54" t="str">
        <f>'Pregnant Women Participating'!A100</f>
        <v>Western Region</v>
      </c>
      <c r="B100" s="56">
        <v>70204</v>
      </c>
      <c r="C100" s="56">
        <v>68680</v>
      </c>
      <c r="D100" s="55">
        <f t="shared" si="0"/>
        <v>69442</v>
      </c>
    </row>
    <row r="101" spans="1:4" s="62" customFormat="1" ht="16.5" customHeight="1" thickBot="1" x14ac:dyDescent="0.25">
      <c r="A101" s="59" t="str">
        <f>'Pregnant Women Participating'!A101</f>
        <v>TOTAL</v>
      </c>
      <c r="B101" s="60">
        <v>265812</v>
      </c>
      <c r="C101" s="61">
        <v>259602</v>
      </c>
      <c r="D101" s="60">
        <f t="shared" si="0"/>
        <v>262707</v>
      </c>
    </row>
    <row r="102" spans="1:4" ht="12.75" customHeight="1" thickTop="1" x14ac:dyDescent="0.2">
      <c r="A102" s="63"/>
    </row>
    <row r="103" spans="1:4" x14ac:dyDescent="0.2">
      <c r="A103" s="63"/>
    </row>
    <row r="104" spans="1:4" s="64" customFormat="1" ht="12.75" x14ac:dyDescent="0.2">
      <c r="A104" s="43" t="s">
        <v>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4"/>
  <sheetViews>
    <sheetView workbookViewId="0"/>
  </sheetViews>
  <sheetFormatPr defaultColWidth="9.140625" defaultRowHeight="12" x14ac:dyDescent="0.2"/>
  <cols>
    <col min="1" max="1" width="34.7109375" style="45" customWidth="1"/>
    <col min="2" max="3" width="11.7109375" style="45" customWidth="1"/>
    <col min="4" max="4" width="13.7109375" style="45" customWidth="1"/>
    <col min="5" max="16384" width="9.140625" style="45"/>
  </cols>
  <sheetData>
    <row r="1" spans="1:4" ht="12" customHeight="1" x14ac:dyDescent="0.2">
      <c r="A1" s="43" t="s">
        <v>33</v>
      </c>
      <c r="B1" s="44"/>
      <c r="C1" s="44"/>
    </row>
    <row r="2" spans="1:4" ht="12" customHeight="1" x14ac:dyDescent="0.2">
      <c r="A2" s="43" t="str">
        <f>'Pregnant Women Participating'!A2</f>
        <v>FISCAL YEAR 2026</v>
      </c>
      <c r="B2" s="44"/>
      <c r="C2" s="44"/>
    </row>
    <row r="3" spans="1:4" ht="12" customHeight="1" x14ac:dyDescent="0.2">
      <c r="A3" s="46" t="str">
        <f>'Pregnant Women Participating'!A3</f>
        <v>Data as of February 13, 2026</v>
      </c>
      <c r="B3" s="44"/>
      <c r="C3" s="44"/>
    </row>
    <row r="4" spans="1:4" ht="12" customHeight="1" x14ac:dyDescent="0.2">
      <c r="A4" s="44"/>
      <c r="B4" s="44"/>
      <c r="C4" s="44"/>
    </row>
    <row r="5" spans="1:4" ht="24" customHeight="1" x14ac:dyDescent="0.2">
      <c r="A5" s="47" t="s">
        <v>0</v>
      </c>
      <c r="B5" s="48">
        <f>DATE(RIGHT(A2,4)-1,10,1)</f>
        <v>45931</v>
      </c>
      <c r="C5" s="49">
        <f>DATE(RIGHT(A2,4)-1,11,1)</f>
        <v>45962</v>
      </c>
      <c r="D5" s="50" t="s">
        <v>12</v>
      </c>
    </row>
    <row r="6" spans="1:4" ht="12" customHeight="1" x14ac:dyDescent="0.2">
      <c r="A6" s="51" t="str">
        <f>'Pregnant Women Participating'!A6</f>
        <v>Connecticut</v>
      </c>
      <c r="B6" s="52">
        <v>2936</v>
      </c>
      <c r="C6" s="53">
        <v>2836</v>
      </c>
      <c r="D6" s="52">
        <f t="shared" ref="D6:D101" si="0">IF(SUM(B6:C6)&gt;0,AVERAGE(B6:C6),"0")</f>
        <v>2886</v>
      </c>
    </row>
    <row r="7" spans="1:4" ht="12" customHeight="1" x14ac:dyDescent="0.2">
      <c r="A7" s="51" t="str">
        <f>'Pregnant Women Participating'!A7</f>
        <v>Maine</v>
      </c>
      <c r="B7" s="52">
        <v>815</v>
      </c>
      <c r="C7" s="53">
        <v>801</v>
      </c>
      <c r="D7" s="52">
        <f t="shared" si="0"/>
        <v>808</v>
      </c>
    </row>
    <row r="8" spans="1:4" ht="12" customHeight="1" x14ac:dyDescent="0.2">
      <c r="A8" s="51" t="str">
        <f>'Pregnant Women Participating'!A8</f>
        <v>Massachusetts</v>
      </c>
      <c r="B8" s="52">
        <v>6961</v>
      </c>
      <c r="C8" s="53">
        <v>6718</v>
      </c>
      <c r="D8" s="52">
        <f t="shared" si="0"/>
        <v>6839.5</v>
      </c>
    </row>
    <row r="9" spans="1:4" ht="12" customHeight="1" x14ac:dyDescent="0.2">
      <c r="A9" s="51" t="str">
        <f>'Pregnant Women Participating'!A9</f>
        <v>New Hampshire</v>
      </c>
      <c r="B9" s="52">
        <v>409</v>
      </c>
      <c r="C9" s="53">
        <v>415</v>
      </c>
      <c r="D9" s="52">
        <f t="shared" si="0"/>
        <v>412</v>
      </c>
    </row>
    <row r="10" spans="1:4" ht="12" customHeight="1" x14ac:dyDescent="0.2">
      <c r="A10" s="51" t="str">
        <f>'Pregnant Women Participating'!A10</f>
        <v>New York</v>
      </c>
      <c r="B10" s="52">
        <v>36336</v>
      </c>
      <c r="C10" s="53">
        <v>35990</v>
      </c>
      <c r="D10" s="52">
        <f t="shared" si="0"/>
        <v>36163</v>
      </c>
    </row>
    <row r="11" spans="1:4" ht="12" customHeight="1" x14ac:dyDescent="0.2">
      <c r="A11" s="51" t="str">
        <f>'Pregnant Women Participating'!A11</f>
        <v>Rhode Island</v>
      </c>
      <c r="B11" s="52">
        <v>945</v>
      </c>
      <c r="C11" s="53">
        <v>867</v>
      </c>
      <c r="D11" s="52">
        <f t="shared" si="0"/>
        <v>906</v>
      </c>
    </row>
    <row r="12" spans="1:4" ht="12" customHeight="1" x14ac:dyDescent="0.2">
      <c r="A12" s="51" t="str">
        <f>'Pregnant Women Participating'!A12</f>
        <v>Vermont</v>
      </c>
      <c r="B12" s="52">
        <v>375</v>
      </c>
      <c r="C12" s="53">
        <v>357</v>
      </c>
      <c r="D12" s="52">
        <f t="shared" si="0"/>
        <v>366</v>
      </c>
    </row>
    <row r="13" spans="1:4" ht="12" customHeight="1" x14ac:dyDescent="0.2">
      <c r="A13" s="51" t="str">
        <f>'Pregnant Women Participating'!A13</f>
        <v>Virgin Islands</v>
      </c>
      <c r="B13" s="52">
        <v>286</v>
      </c>
      <c r="C13" s="53">
        <v>290</v>
      </c>
      <c r="D13" s="52">
        <f t="shared" si="0"/>
        <v>288</v>
      </c>
    </row>
    <row r="14" spans="1:4" ht="12" customHeight="1" x14ac:dyDescent="0.2">
      <c r="A14" s="51" t="str">
        <f>'Pregnant Women Participating'!A14</f>
        <v>Pleasant Point, ME</v>
      </c>
      <c r="B14" s="52">
        <v>0</v>
      </c>
      <c r="C14" s="53">
        <v>1</v>
      </c>
      <c r="D14" s="52">
        <f t="shared" si="0"/>
        <v>0.5</v>
      </c>
    </row>
    <row r="15" spans="1:4" s="57" customFormat="1" ht="24.75" customHeight="1" x14ac:dyDescent="0.2">
      <c r="A15" s="54" t="str">
        <f>'Pregnant Women Participating'!A15</f>
        <v>Northeast Region</v>
      </c>
      <c r="B15" s="55">
        <v>49063</v>
      </c>
      <c r="C15" s="56">
        <v>48275</v>
      </c>
      <c r="D15" s="55">
        <f t="shared" si="0"/>
        <v>48669</v>
      </c>
    </row>
    <row r="16" spans="1:4" ht="12" customHeight="1" x14ac:dyDescent="0.2">
      <c r="A16" s="51" t="str">
        <f>'Pregnant Women Participating'!A16</f>
        <v>Delaware</v>
      </c>
      <c r="B16" s="53">
        <v>1321</v>
      </c>
      <c r="C16" s="53">
        <v>1279</v>
      </c>
      <c r="D16" s="52">
        <f t="shared" si="0"/>
        <v>1300</v>
      </c>
    </row>
    <row r="17" spans="1:4" ht="12" customHeight="1" x14ac:dyDescent="0.2">
      <c r="A17" s="51" t="str">
        <f>'Pregnant Women Participating'!A17</f>
        <v>District of Columbia</v>
      </c>
      <c r="B17" s="53">
        <v>991</v>
      </c>
      <c r="C17" s="53">
        <v>955</v>
      </c>
      <c r="D17" s="52">
        <f t="shared" si="0"/>
        <v>973</v>
      </c>
    </row>
    <row r="18" spans="1:4" ht="12" customHeight="1" x14ac:dyDescent="0.2">
      <c r="A18" s="51" t="str">
        <f>'Pregnant Women Participating'!A18</f>
        <v>Maryland</v>
      </c>
      <c r="B18" s="53">
        <v>8055</v>
      </c>
      <c r="C18" s="53">
        <v>8050</v>
      </c>
      <c r="D18" s="52">
        <f t="shared" si="0"/>
        <v>8052.5</v>
      </c>
    </row>
    <row r="19" spans="1:4" ht="12" customHeight="1" x14ac:dyDescent="0.2">
      <c r="A19" s="51" t="str">
        <f>'Pregnant Women Participating'!A19</f>
        <v>New Jersey</v>
      </c>
      <c r="B19" s="53">
        <v>11750</v>
      </c>
      <c r="C19" s="53">
        <v>11522</v>
      </c>
      <c r="D19" s="52">
        <f t="shared" si="0"/>
        <v>11636</v>
      </c>
    </row>
    <row r="20" spans="1:4" ht="12" customHeight="1" x14ac:dyDescent="0.2">
      <c r="A20" s="51" t="str">
        <f>'Pregnant Women Participating'!A20</f>
        <v>Pennsylvania</v>
      </c>
      <c r="B20" s="53">
        <v>6166</v>
      </c>
      <c r="C20" s="53">
        <v>5973</v>
      </c>
      <c r="D20" s="52">
        <f t="shared" si="0"/>
        <v>6069.5</v>
      </c>
    </row>
    <row r="21" spans="1:4" ht="12" customHeight="1" x14ac:dyDescent="0.2">
      <c r="A21" s="51" t="str">
        <f>'Pregnant Women Participating'!A21</f>
        <v>Puerto Rico</v>
      </c>
      <c r="B21" s="53">
        <v>2714</v>
      </c>
      <c r="C21" s="53">
        <v>2723</v>
      </c>
      <c r="D21" s="52">
        <f t="shared" si="0"/>
        <v>2718.5</v>
      </c>
    </row>
    <row r="22" spans="1:4" ht="12" customHeight="1" x14ac:dyDescent="0.2">
      <c r="A22" s="51" t="str">
        <f>'Pregnant Women Participating'!A22</f>
        <v>Virginia</v>
      </c>
      <c r="B22" s="53">
        <v>4924</v>
      </c>
      <c r="C22" s="53">
        <v>4746</v>
      </c>
      <c r="D22" s="52">
        <f t="shared" si="0"/>
        <v>4835</v>
      </c>
    </row>
    <row r="23" spans="1:4" ht="12" customHeight="1" x14ac:dyDescent="0.2">
      <c r="A23" s="51" t="str">
        <f>'Pregnant Women Participating'!A23</f>
        <v>West Virginia</v>
      </c>
      <c r="B23" s="53">
        <v>742</v>
      </c>
      <c r="C23" s="53">
        <v>746</v>
      </c>
      <c r="D23" s="52">
        <f t="shared" si="0"/>
        <v>744</v>
      </c>
    </row>
    <row r="24" spans="1:4" s="57" customFormat="1" ht="24.75" customHeight="1" x14ac:dyDescent="0.2">
      <c r="A24" s="54" t="str">
        <f>'Pregnant Women Participating'!A24</f>
        <v>Mid-Atlantic Region</v>
      </c>
      <c r="B24" s="56">
        <v>36663</v>
      </c>
      <c r="C24" s="56">
        <v>35994</v>
      </c>
      <c r="D24" s="55">
        <f t="shared" si="0"/>
        <v>36328.5</v>
      </c>
    </row>
    <row r="25" spans="1:4" ht="12" customHeight="1" x14ac:dyDescent="0.2">
      <c r="A25" s="51" t="str">
        <f>'Pregnant Women Participating'!A25</f>
        <v>Alabama</v>
      </c>
      <c r="B25" s="53">
        <v>2629</v>
      </c>
      <c r="C25" s="53">
        <v>2635</v>
      </c>
      <c r="D25" s="52">
        <f t="shared" si="0"/>
        <v>2632</v>
      </c>
    </row>
    <row r="26" spans="1:4" ht="12" customHeight="1" x14ac:dyDescent="0.2">
      <c r="A26" s="51" t="str">
        <f>'Pregnant Women Participating'!A26</f>
        <v>Florida</v>
      </c>
      <c r="B26" s="53">
        <v>27880</v>
      </c>
      <c r="C26" s="53">
        <v>25799</v>
      </c>
      <c r="D26" s="52">
        <f t="shared" si="0"/>
        <v>26839.5</v>
      </c>
    </row>
    <row r="27" spans="1:4" ht="12" customHeight="1" x14ac:dyDescent="0.2">
      <c r="A27" s="51" t="str">
        <f>'Pregnant Women Participating'!A27</f>
        <v>Georgia</v>
      </c>
      <c r="B27" s="53">
        <v>12796</v>
      </c>
      <c r="C27" s="53">
        <v>12845</v>
      </c>
      <c r="D27" s="52">
        <f t="shared" si="0"/>
        <v>12820.5</v>
      </c>
    </row>
    <row r="28" spans="1:4" ht="12" customHeight="1" x14ac:dyDescent="0.2">
      <c r="A28" s="51" t="str">
        <f>'Pregnant Women Participating'!A28</f>
        <v>Kentucky</v>
      </c>
      <c r="B28" s="53">
        <v>3716</v>
      </c>
      <c r="C28" s="53">
        <v>3642</v>
      </c>
      <c r="D28" s="52">
        <f t="shared" si="0"/>
        <v>3679</v>
      </c>
    </row>
    <row r="29" spans="1:4" ht="12" customHeight="1" x14ac:dyDescent="0.2">
      <c r="A29" s="51" t="str">
        <f>'Pregnant Women Participating'!A29</f>
        <v>Mississippi</v>
      </c>
      <c r="B29" s="53">
        <v>2486</v>
      </c>
      <c r="C29" s="53">
        <v>2624</v>
      </c>
      <c r="D29" s="52">
        <f t="shared" si="0"/>
        <v>2555</v>
      </c>
    </row>
    <row r="30" spans="1:4" ht="12" customHeight="1" x14ac:dyDescent="0.2">
      <c r="A30" s="51" t="str">
        <f>'Pregnant Women Participating'!A30</f>
        <v>North Carolina</v>
      </c>
      <c r="B30" s="53">
        <v>13586</v>
      </c>
      <c r="C30" s="53">
        <v>13420</v>
      </c>
      <c r="D30" s="52">
        <f t="shared" si="0"/>
        <v>13503</v>
      </c>
    </row>
    <row r="31" spans="1:4" ht="12" customHeight="1" x14ac:dyDescent="0.2">
      <c r="A31" s="51" t="str">
        <f>'Pregnant Women Participating'!A31</f>
        <v>South Carolina</v>
      </c>
      <c r="B31" s="53">
        <v>4129</v>
      </c>
      <c r="C31" s="53">
        <v>4115</v>
      </c>
      <c r="D31" s="52">
        <f t="shared" si="0"/>
        <v>4122</v>
      </c>
    </row>
    <row r="32" spans="1:4" ht="12" customHeight="1" x14ac:dyDescent="0.2">
      <c r="A32" s="51" t="str">
        <f>'Pregnant Women Participating'!A32</f>
        <v>Tennessee</v>
      </c>
      <c r="B32" s="53">
        <v>8336</v>
      </c>
      <c r="C32" s="53">
        <v>8091</v>
      </c>
      <c r="D32" s="52">
        <f t="shared" si="0"/>
        <v>8213.5</v>
      </c>
    </row>
    <row r="33" spans="1:4" ht="12" customHeight="1" x14ac:dyDescent="0.2">
      <c r="A33" s="51" t="str">
        <f>'Pregnant Women Participating'!A33</f>
        <v>Choctaw Indians, MS</v>
      </c>
      <c r="B33" s="53">
        <v>9</v>
      </c>
      <c r="C33" s="53">
        <v>13</v>
      </c>
      <c r="D33" s="52">
        <f t="shared" si="0"/>
        <v>11</v>
      </c>
    </row>
    <row r="34" spans="1:4" ht="12" customHeight="1" x14ac:dyDescent="0.2">
      <c r="A34" s="51" t="str">
        <f>'Pregnant Women Participating'!A34</f>
        <v>Eastern Cherokee, NC</v>
      </c>
      <c r="B34" s="53">
        <v>27</v>
      </c>
      <c r="C34" s="53">
        <v>23</v>
      </c>
      <c r="D34" s="52">
        <f t="shared" si="0"/>
        <v>25</v>
      </c>
    </row>
    <row r="35" spans="1:4" s="57" customFormat="1" ht="24.75" customHeight="1" x14ac:dyDescent="0.2">
      <c r="A35" s="54" t="str">
        <f>'Pregnant Women Participating'!A35</f>
        <v>Southeast Region</v>
      </c>
      <c r="B35" s="56">
        <v>75594</v>
      </c>
      <c r="C35" s="56">
        <v>73207</v>
      </c>
      <c r="D35" s="55">
        <f t="shared" si="0"/>
        <v>74400.5</v>
      </c>
    </row>
    <row r="36" spans="1:4" ht="12" customHeight="1" x14ac:dyDescent="0.2">
      <c r="A36" s="51" t="str">
        <f>'Pregnant Women Participating'!A36</f>
        <v>Illinois</v>
      </c>
      <c r="B36" s="53">
        <v>10958</v>
      </c>
      <c r="C36" s="53">
        <v>10787</v>
      </c>
      <c r="D36" s="52">
        <f t="shared" si="0"/>
        <v>10872.5</v>
      </c>
    </row>
    <row r="37" spans="1:4" ht="12" customHeight="1" x14ac:dyDescent="0.2">
      <c r="A37" s="51" t="str">
        <f>'Pregnant Women Participating'!A37</f>
        <v>Indiana</v>
      </c>
      <c r="B37" s="53">
        <v>6629</v>
      </c>
      <c r="C37" s="53">
        <v>6511</v>
      </c>
      <c r="D37" s="52">
        <f t="shared" si="0"/>
        <v>6570</v>
      </c>
    </row>
    <row r="38" spans="1:4" ht="12" customHeight="1" x14ac:dyDescent="0.2">
      <c r="A38" s="51" t="str">
        <f>'Pregnant Women Participating'!A38</f>
        <v>Iowa</v>
      </c>
      <c r="B38" s="53">
        <v>1999</v>
      </c>
      <c r="C38" s="53">
        <v>1954</v>
      </c>
      <c r="D38" s="52">
        <f t="shared" si="0"/>
        <v>1976.5</v>
      </c>
    </row>
    <row r="39" spans="1:4" ht="12" customHeight="1" x14ac:dyDescent="0.2">
      <c r="A39" s="51" t="str">
        <f>'Pregnant Women Participating'!A39</f>
        <v>Michigan</v>
      </c>
      <c r="B39" s="53">
        <v>6022</v>
      </c>
      <c r="C39" s="53">
        <v>6009</v>
      </c>
      <c r="D39" s="52">
        <f t="shared" si="0"/>
        <v>6015.5</v>
      </c>
    </row>
    <row r="40" spans="1:4" ht="12" customHeight="1" x14ac:dyDescent="0.2">
      <c r="A40" s="51" t="str">
        <f>'Pregnant Women Participating'!A40</f>
        <v>Minnesota</v>
      </c>
      <c r="B40" s="53">
        <v>5465</v>
      </c>
      <c r="C40" s="53">
        <v>5329</v>
      </c>
      <c r="D40" s="52">
        <f t="shared" si="0"/>
        <v>5397</v>
      </c>
    </row>
    <row r="41" spans="1:4" ht="12" customHeight="1" x14ac:dyDescent="0.2">
      <c r="A41" s="51" t="str">
        <f>'Pregnant Women Participating'!A41</f>
        <v>Ohio</v>
      </c>
      <c r="B41" s="53">
        <v>9390</v>
      </c>
      <c r="C41" s="53">
        <v>9175</v>
      </c>
      <c r="D41" s="52">
        <f t="shared" si="0"/>
        <v>9282.5</v>
      </c>
    </row>
    <row r="42" spans="1:4" ht="12" customHeight="1" x14ac:dyDescent="0.2">
      <c r="A42" s="51" t="str">
        <f>'Pregnant Women Participating'!A42</f>
        <v>Wisconsin</v>
      </c>
      <c r="B42" s="53">
        <v>3436</v>
      </c>
      <c r="C42" s="53">
        <v>3398</v>
      </c>
      <c r="D42" s="52">
        <f t="shared" si="0"/>
        <v>3417</v>
      </c>
    </row>
    <row r="43" spans="1:4" s="57" customFormat="1" ht="24.75" customHeight="1" x14ac:dyDescent="0.2">
      <c r="A43" s="54" t="str">
        <f>'Pregnant Women Participating'!A43</f>
        <v>Midwest Region</v>
      </c>
      <c r="B43" s="56">
        <v>43899</v>
      </c>
      <c r="C43" s="56">
        <v>43163</v>
      </c>
      <c r="D43" s="55">
        <f t="shared" si="0"/>
        <v>43531</v>
      </c>
    </row>
    <row r="44" spans="1:4" ht="12" customHeight="1" x14ac:dyDescent="0.2">
      <c r="A44" s="51" t="str">
        <f>'Pregnant Women Participating'!A44</f>
        <v>Arizona</v>
      </c>
      <c r="B44" s="53">
        <v>7805</v>
      </c>
      <c r="C44" s="53">
        <v>7673</v>
      </c>
      <c r="D44" s="52">
        <f t="shared" si="0"/>
        <v>7739</v>
      </c>
    </row>
    <row r="45" spans="1:4" ht="12" customHeight="1" x14ac:dyDescent="0.2">
      <c r="A45" s="51" t="str">
        <f>'Pregnant Women Participating'!A45</f>
        <v>Arkansas</v>
      </c>
      <c r="B45" s="53">
        <v>1859</v>
      </c>
      <c r="C45" s="53">
        <v>1725</v>
      </c>
      <c r="D45" s="52">
        <f t="shared" si="0"/>
        <v>1792</v>
      </c>
    </row>
    <row r="46" spans="1:4" ht="12" customHeight="1" x14ac:dyDescent="0.2">
      <c r="A46" s="51" t="str">
        <f>'Pregnant Women Participating'!A46</f>
        <v>Louisiana</v>
      </c>
      <c r="B46" s="53">
        <v>4453</v>
      </c>
      <c r="C46" s="53">
        <v>4376</v>
      </c>
      <c r="D46" s="52">
        <f t="shared" si="0"/>
        <v>4414.5</v>
      </c>
    </row>
    <row r="47" spans="1:4" ht="12" customHeight="1" x14ac:dyDescent="0.2">
      <c r="A47" s="51" t="str">
        <f>'Pregnant Women Participating'!A47</f>
        <v>New Mexico</v>
      </c>
      <c r="B47" s="53">
        <v>2142</v>
      </c>
      <c r="C47" s="53">
        <v>1963</v>
      </c>
      <c r="D47" s="52">
        <f t="shared" si="0"/>
        <v>2052.5</v>
      </c>
    </row>
    <row r="48" spans="1:4" ht="12" customHeight="1" x14ac:dyDescent="0.2">
      <c r="A48" s="51" t="str">
        <f>'Pregnant Women Participating'!A48</f>
        <v>Oklahoma</v>
      </c>
      <c r="B48" s="53">
        <v>3339</v>
      </c>
      <c r="C48" s="53">
        <v>3024</v>
      </c>
      <c r="D48" s="52">
        <f t="shared" si="0"/>
        <v>3181.5</v>
      </c>
    </row>
    <row r="49" spans="1:4" ht="12" customHeight="1" x14ac:dyDescent="0.2">
      <c r="A49" s="51" t="str">
        <f>'Pregnant Women Participating'!A49</f>
        <v>Texas</v>
      </c>
      <c r="B49" s="53">
        <v>85423</v>
      </c>
      <c r="C49" s="53">
        <v>83668</v>
      </c>
      <c r="D49" s="52">
        <f t="shared" si="0"/>
        <v>84545.5</v>
      </c>
    </row>
    <row r="50" spans="1:4" ht="12" customHeight="1" x14ac:dyDescent="0.2">
      <c r="A50" s="51" t="str">
        <f>'Pregnant Women Participating'!A50</f>
        <v>Utah</v>
      </c>
      <c r="B50" s="53">
        <v>1638</v>
      </c>
      <c r="C50" s="53">
        <v>1611</v>
      </c>
      <c r="D50" s="52">
        <f t="shared" si="0"/>
        <v>1624.5</v>
      </c>
    </row>
    <row r="51" spans="1:4" ht="12" customHeight="1" x14ac:dyDescent="0.2">
      <c r="A51" s="51" t="str">
        <f>'Pregnant Women Participating'!A51</f>
        <v>Inter-Tribal Council, AZ</v>
      </c>
      <c r="B51" s="53">
        <v>218</v>
      </c>
      <c r="C51" s="53">
        <v>223</v>
      </c>
      <c r="D51" s="52">
        <f t="shared" si="0"/>
        <v>220.5</v>
      </c>
    </row>
    <row r="52" spans="1:4" ht="12" customHeight="1" x14ac:dyDescent="0.2">
      <c r="A52" s="51" t="str">
        <f>'Pregnant Women Participating'!A52</f>
        <v>Navajo Nation, AZ</v>
      </c>
      <c r="B52" s="53">
        <v>214</v>
      </c>
      <c r="C52" s="53">
        <v>211</v>
      </c>
      <c r="D52" s="52">
        <f t="shared" si="0"/>
        <v>212.5</v>
      </c>
    </row>
    <row r="53" spans="1:4" ht="12" customHeight="1" x14ac:dyDescent="0.2">
      <c r="A53" s="51" t="str">
        <f>'Pregnant Women Participating'!A53</f>
        <v>Acoma, Canoncito &amp; Laguna, NM</v>
      </c>
      <c r="B53" s="53">
        <v>12</v>
      </c>
      <c r="C53" s="53">
        <v>11</v>
      </c>
      <c r="D53" s="52">
        <f t="shared" si="0"/>
        <v>11.5</v>
      </c>
    </row>
    <row r="54" spans="1:4" ht="12" customHeight="1" x14ac:dyDescent="0.2">
      <c r="A54" s="51" t="str">
        <f>'Pregnant Women Participating'!A54</f>
        <v>Eight Northern Pueblos, NM</v>
      </c>
      <c r="B54" s="53">
        <v>10</v>
      </c>
      <c r="C54" s="53">
        <v>10</v>
      </c>
      <c r="D54" s="52">
        <f t="shared" si="0"/>
        <v>10</v>
      </c>
    </row>
    <row r="55" spans="1:4" ht="12" customHeight="1" x14ac:dyDescent="0.2">
      <c r="A55" s="51" t="str">
        <f>'Pregnant Women Participating'!A55</f>
        <v>Five Sandoval Pueblos, NM</v>
      </c>
      <c r="B55" s="53">
        <v>7</v>
      </c>
      <c r="C55" s="53">
        <v>8</v>
      </c>
      <c r="D55" s="52">
        <f t="shared" si="0"/>
        <v>7.5</v>
      </c>
    </row>
    <row r="56" spans="1:4" ht="12" customHeight="1" x14ac:dyDescent="0.2">
      <c r="A56" s="51" t="str">
        <f>'Pregnant Women Participating'!A56</f>
        <v>Isleta Pueblo, NM</v>
      </c>
      <c r="B56" s="53">
        <v>35</v>
      </c>
      <c r="C56" s="53">
        <v>32</v>
      </c>
      <c r="D56" s="52">
        <f t="shared" si="0"/>
        <v>33.5</v>
      </c>
    </row>
    <row r="57" spans="1:4" ht="12" customHeight="1" x14ac:dyDescent="0.2">
      <c r="A57" s="51" t="str">
        <f>'Pregnant Women Participating'!A57</f>
        <v>San Felipe Pueblo, NM</v>
      </c>
      <c r="B57" s="53">
        <v>7</v>
      </c>
      <c r="C57" s="53">
        <v>6</v>
      </c>
      <c r="D57" s="52">
        <f t="shared" si="0"/>
        <v>6.5</v>
      </c>
    </row>
    <row r="58" spans="1:4" ht="12" customHeight="1" x14ac:dyDescent="0.2">
      <c r="A58" s="51" t="str">
        <f>'Pregnant Women Participating'!A58</f>
        <v>Santo Domingo Tribe, NM</v>
      </c>
      <c r="B58" s="53">
        <v>3</v>
      </c>
      <c r="C58" s="53">
        <v>2</v>
      </c>
      <c r="D58" s="52">
        <f t="shared" si="0"/>
        <v>2.5</v>
      </c>
    </row>
    <row r="59" spans="1:4" ht="12" customHeight="1" x14ac:dyDescent="0.2">
      <c r="A59" s="51" t="str">
        <f>'Pregnant Women Participating'!A59</f>
        <v>Zuni Pueblo, NM</v>
      </c>
      <c r="B59" s="53">
        <v>10</v>
      </c>
      <c r="C59" s="53">
        <v>10</v>
      </c>
      <c r="D59" s="52">
        <f t="shared" si="0"/>
        <v>10</v>
      </c>
    </row>
    <row r="60" spans="1:4" ht="12" customHeight="1" x14ac:dyDescent="0.2">
      <c r="A60" s="51" t="str">
        <f>'Pregnant Women Participating'!A60</f>
        <v>Cherokee Nation, OK</v>
      </c>
      <c r="B60" s="53">
        <v>118</v>
      </c>
      <c r="C60" s="53">
        <v>124</v>
      </c>
      <c r="D60" s="52">
        <f t="shared" si="0"/>
        <v>121</v>
      </c>
    </row>
    <row r="61" spans="1:4" ht="12" customHeight="1" x14ac:dyDescent="0.2">
      <c r="A61" s="51" t="str">
        <f>'Pregnant Women Participating'!A61</f>
        <v>Chickasaw Nation, OK</v>
      </c>
      <c r="B61" s="53">
        <v>87</v>
      </c>
      <c r="C61" s="53">
        <v>90</v>
      </c>
      <c r="D61" s="52">
        <f t="shared" si="0"/>
        <v>88.5</v>
      </c>
    </row>
    <row r="62" spans="1:4" ht="12" customHeight="1" x14ac:dyDescent="0.2">
      <c r="A62" s="51" t="str">
        <f>'Pregnant Women Participating'!A62</f>
        <v>Choctaw Nation, OK</v>
      </c>
      <c r="B62" s="53">
        <v>100</v>
      </c>
      <c r="C62" s="53">
        <v>89</v>
      </c>
      <c r="D62" s="52">
        <f t="shared" si="0"/>
        <v>94.5</v>
      </c>
    </row>
    <row r="63" spans="1:4" ht="12" customHeight="1" x14ac:dyDescent="0.2">
      <c r="A63" s="51" t="str">
        <f>'Pregnant Women Participating'!A63</f>
        <v>Citizen Potawatomi Nation, OK</v>
      </c>
      <c r="B63" s="53">
        <v>37</v>
      </c>
      <c r="C63" s="53">
        <v>42</v>
      </c>
      <c r="D63" s="52">
        <f t="shared" si="0"/>
        <v>39.5</v>
      </c>
    </row>
    <row r="64" spans="1:4" ht="12" customHeight="1" x14ac:dyDescent="0.2">
      <c r="A64" s="51" t="str">
        <f>'Pregnant Women Participating'!A64</f>
        <v>Inter-Tribal Council, OK</v>
      </c>
      <c r="B64" s="53">
        <v>17</v>
      </c>
      <c r="C64" s="53">
        <v>21</v>
      </c>
      <c r="D64" s="52">
        <f t="shared" si="0"/>
        <v>19</v>
      </c>
    </row>
    <row r="65" spans="1:4" ht="12" customHeight="1" x14ac:dyDescent="0.2">
      <c r="A65" s="51" t="str">
        <f>'Pregnant Women Participating'!A65</f>
        <v>Muscogee Creek Nation, OK</v>
      </c>
      <c r="B65" s="53">
        <v>46</v>
      </c>
      <c r="C65" s="53">
        <v>41</v>
      </c>
      <c r="D65" s="52">
        <f t="shared" si="0"/>
        <v>43.5</v>
      </c>
    </row>
    <row r="66" spans="1:4" ht="12" customHeight="1" x14ac:dyDescent="0.2">
      <c r="A66" s="51" t="str">
        <f>'Pregnant Women Participating'!A66</f>
        <v>Osage Tribal Council, OK</v>
      </c>
      <c r="B66" s="53">
        <v>126</v>
      </c>
      <c r="C66" s="53">
        <v>129</v>
      </c>
      <c r="D66" s="52">
        <f t="shared" si="0"/>
        <v>127.5</v>
      </c>
    </row>
    <row r="67" spans="1:4" ht="12" customHeight="1" x14ac:dyDescent="0.2">
      <c r="A67" s="51" t="str">
        <f>'Pregnant Women Participating'!A67</f>
        <v>Otoe-Missouria Tribe, OK</v>
      </c>
      <c r="B67" s="53">
        <v>13</v>
      </c>
      <c r="C67" s="53">
        <v>11</v>
      </c>
      <c r="D67" s="52">
        <f t="shared" si="0"/>
        <v>12</v>
      </c>
    </row>
    <row r="68" spans="1:4" ht="12" customHeight="1" x14ac:dyDescent="0.2">
      <c r="A68" s="51" t="str">
        <f>'Pregnant Women Participating'!A68</f>
        <v>Wichita, Caddo &amp; Delaware (WCD), OK</v>
      </c>
      <c r="B68" s="53">
        <v>156</v>
      </c>
      <c r="C68" s="53">
        <v>145</v>
      </c>
      <c r="D68" s="52">
        <f t="shared" si="0"/>
        <v>150.5</v>
      </c>
    </row>
    <row r="69" spans="1:4" s="57" customFormat="1" ht="24.75" customHeight="1" x14ac:dyDescent="0.2">
      <c r="A69" s="54" t="str">
        <f>'Pregnant Women Participating'!A69</f>
        <v>Southwest Region</v>
      </c>
      <c r="B69" s="56">
        <v>107875</v>
      </c>
      <c r="C69" s="56">
        <v>105245</v>
      </c>
      <c r="D69" s="55">
        <f t="shared" si="0"/>
        <v>106560</v>
      </c>
    </row>
    <row r="70" spans="1:4" ht="12" customHeight="1" x14ac:dyDescent="0.2">
      <c r="A70" s="51" t="str">
        <f>'Pregnant Women Participating'!A70</f>
        <v>Colorado</v>
      </c>
      <c r="B70" s="52">
        <v>4478</v>
      </c>
      <c r="C70" s="53">
        <v>4371</v>
      </c>
      <c r="D70" s="52">
        <f t="shared" si="0"/>
        <v>4424.5</v>
      </c>
    </row>
    <row r="71" spans="1:4" ht="12" customHeight="1" x14ac:dyDescent="0.2">
      <c r="A71" s="51" t="str">
        <f>'Pregnant Women Participating'!A71</f>
        <v>Kansas</v>
      </c>
      <c r="B71" s="52">
        <v>2019</v>
      </c>
      <c r="C71" s="53">
        <v>1972</v>
      </c>
      <c r="D71" s="52">
        <f t="shared" si="0"/>
        <v>1995.5</v>
      </c>
    </row>
    <row r="72" spans="1:4" ht="12" customHeight="1" x14ac:dyDescent="0.2">
      <c r="A72" s="51" t="str">
        <f>'Pregnant Women Participating'!A72</f>
        <v>Missouri</v>
      </c>
      <c r="B72" s="52">
        <v>3957</v>
      </c>
      <c r="C72" s="53">
        <v>3741</v>
      </c>
      <c r="D72" s="52">
        <f t="shared" si="0"/>
        <v>3849</v>
      </c>
    </row>
    <row r="73" spans="1:4" ht="12" customHeight="1" x14ac:dyDescent="0.2">
      <c r="A73" s="51" t="str">
        <f>'Pregnant Women Participating'!A73</f>
        <v>Montana</v>
      </c>
      <c r="B73" s="52">
        <v>406</v>
      </c>
      <c r="C73" s="53">
        <v>400</v>
      </c>
      <c r="D73" s="52">
        <f t="shared" si="0"/>
        <v>403</v>
      </c>
    </row>
    <row r="74" spans="1:4" ht="12" customHeight="1" x14ac:dyDescent="0.2">
      <c r="A74" s="51" t="str">
        <f>'Pregnant Women Participating'!A74</f>
        <v>Nebraska</v>
      </c>
      <c r="B74" s="52">
        <v>1459</v>
      </c>
      <c r="C74" s="53">
        <v>1338</v>
      </c>
      <c r="D74" s="52">
        <f t="shared" si="0"/>
        <v>1398.5</v>
      </c>
    </row>
    <row r="75" spans="1:4" ht="12" customHeight="1" x14ac:dyDescent="0.2">
      <c r="A75" s="51" t="str">
        <f>'Pregnant Women Participating'!A75</f>
        <v>North Dakota</v>
      </c>
      <c r="B75" s="52">
        <v>301</v>
      </c>
      <c r="C75" s="53">
        <v>289</v>
      </c>
      <c r="D75" s="52">
        <f t="shared" si="0"/>
        <v>295</v>
      </c>
    </row>
    <row r="76" spans="1:4" ht="12" customHeight="1" x14ac:dyDescent="0.2">
      <c r="A76" s="51" t="str">
        <f>'Pregnant Women Participating'!A76</f>
        <v>South Dakota</v>
      </c>
      <c r="B76" s="52">
        <v>587</v>
      </c>
      <c r="C76" s="53">
        <v>588</v>
      </c>
      <c r="D76" s="52">
        <f t="shared" si="0"/>
        <v>587.5</v>
      </c>
    </row>
    <row r="77" spans="1:4" ht="12" customHeight="1" x14ac:dyDescent="0.2">
      <c r="A77" s="51" t="str">
        <f>'Pregnant Women Participating'!A77</f>
        <v>Wyoming</v>
      </c>
      <c r="B77" s="52">
        <v>207</v>
      </c>
      <c r="C77" s="53">
        <v>205</v>
      </c>
      <c r="D77" s="52">
        <f t="shared" si="0"/>
        <v>206</v>
      </c>
    </row>
    <row r="78" spans="1:4" ht="12" customHeight="1" x14ac:dyDescent="0.2">
      <c r="A78" s="51" t="str">
        <f>'Pregnant Women Participating'!A78</f>
        <v>Ute Mountain Ute Tribe, CO</v>
      </c>
      <c r="B78" s="52">
        <v>9</v>
      </c>
      <c r="C78" s="53">
        <v>9</v>
      </c>
      <c r="D78" s="52">
        <f t="shared" si="0"/>
        <v>9</v>
      </c>
    </row>
    <row r="79" spans="1:4" ht="12" customHeight="1" x14ac:dyDescent="0.2">
      <c r="A79" s="51" t="str">
        <f>'Pregnant Women Participating'!A79</f>
        <v>Omaha Sioux, NE</v>
      </c>
      <c r="B79" s="52">
        <v>5</v>
      </c>
      <c r="C79" s="53">
        <v>6</v>
      </c>
      <c r="D79" s="52">
        <f t="shared" si="0"/>
        <v>5.5</v>
      </c>
    </row>
    <row r="80" spans="1:4" ht="12" customHeight="1" x14ac:dyDescent="0.2">
      <c r="A80" s="51" t="str">
        <f>'Pregnant Women Participating'!A80</f>
        <v>Santee Sioux, NE</v>
      </c>
      <c r="B80" s="52">
        <v>1</v>
      </c>
      <c r="C80" s="53">
        <v>1</v>
      </c>
      <c r="D80" s="52">
        <f t="shared" si="0"/>
        <v>1</v>
      </c>
    </row>
    <row r="81" spans="1:4" ht="12" customHeight="1" x14ac:dyDescent="0.2">
      <c r="A81" s="51" t="str">
        <f>'Pregnant Women Participating'!A81</f>
        <v>Winnebago Tribe, NE</v>
      </c>
      <c r="B81" s="52">
        <v>1</v>
      </c>
      <c r="C81" s="53">
        <v>1</v>
      </c>
      <c r="D81" s="52">
        <f t="shared" si="0"/>
        <v>1</v>
      </c>
    </row>
    <row r="82" spans="1:4" ht="12" customHeight="1" x14ac:dyDescent="0.2">
      <c r="A82" s="51" t="str">
        <f>'Pregnant Women Participating'!A82</f>
        <v>Standing Rock Sioux Tribe, ND</v>
      </c>
      <c r="B82" s="52">
        <v>1</v>
      </c>
      <c r="C82" s="53">
        <v>1</v>
      </c>
      <c r="D82" s="52">
        <f t="shared" si="0"/>
        <v>1</v>
      </c>
    </row>
    <row r="83" spans="1:4" ht="12" customHeight="1" x14ac:dyDescent="0.2">
      <c r="A83" s="51" t="str">
        <f>'Pregnant Women Participating'!A83</f>
        <v>Three Affiliated Tribes, ND</v>
      </c>
      <c r="B83" s="52">
        <v>4</v>
      </c>
      <c r="C83" s="53">
        <v>4</v>
      </c>
      <c r="D83" s="52">
        <f t="shared" si="0"/>
        <v>4</v>
      </c>
    </row>
    <row r="84" spans="1:4" ht="12" customHeight="1" x14ac:dyDescent="0.2">
      <c r="A84" s="51" t="str">
        <f>'Pregnant Women Participating'!A84</f>
        <v>Cheyenne River Sioux, SD</v>
      </c>
      <c r="B84" s="52">
        <v>11</v>
      </c>
      <c r="C84" s="53">
        <v>10</v>
      </c>
      <c r="D84" s="52">
        <f t="shared" si="0"/>
        <v>10.5</v>
      </c>
    </row>
    <row r="85" spans="1:4" ht="12" customHeight="1" x14ac:dyDescent="0.2">
      <c r="A85" s="51" t="str">
        <f>'Pregnant Women Participating'!A85</f>
        <v>Rosebud Sioux, SD</v>
      </c>
      <c r="B85" s="52">
        <v>27</v>
      </c>
      <c r="C85" s="53">
        <v>35</v>
      </c>
      <c r="D85" s="52">
        <f t="shared" si="0"/>
        <v>31</v>
      </c>
    </row>
    <row r="86" spans="1:4" ht="12" customHeight="1" x14ac:dyDescent="0.2">
      <c r="A86" s="51" t="str">
        <f>'Pregnant Women Participating'!A86</f>
        <v>Northern Arapahoe, WY</v>
      </c>
      <c r="B86" s="52">
        <v>13</v>
      </c>
      <c r="C86" s="53">
        <v>9</v>
      </c>
      <c r="D86" s="52">
        <f t="shared" si="0"/>
        <v>11</v>
      </c>
    </row>
    <row r="87" spans="1:4" ht="12" customHeight="1" x14ac:dyDescent="0.2">
      <c r="A87" s="51" t="str">
        <f>'Pregnant Women Participating'!A87</f>
        <v>Shoshone Tribe, WY</v>
      </c>
      <c r="B87" s="52">
        <v>1</v>
      </c>
      <c r="C87" s="53">
        <v>1</v>
      </c>
      <c r="D87" s="52">
        <f t="shared" si="0"/>
        <v>1</v>
      </c>
    </row>
    <row r="88" spans="1:4" s="57" customFormat="1" ht="24.75" customHeight="1" x14ac:dyDescent="0.2">
      <c r="A88" s="54" t="str">
        <f>'Pregnant Women Participating'!A88</f>
        <v>Mountain Plains</v>
      </c>
      <c r="B88" s="56">
        <v>13487</v>
      </c>
      <c r="C88" s="56">
        <v>12981</v>
      </c>
      <c r="D88" s="55">
        <f t="shared" si="0"/>
        <v>13234</v>
      </c>
    </row>
    <row r="89" spans="1:4" ht="12" customHeight="1" x14ac:dyDescent="0.2">
      <c r="A89" s="58" t="str">
        <f>'Pregnant Women Participating'!A89</f>
        <v>Alaska</v>
      </c>
      <c r="B89" s="52">
        <v>550</v>
      </c>
      <c r="C89" s="53">
        <v>570</v>
      </c>
      <c r="D89" s="52">
        <f t="shared" si="0"/>
        <v>560</v>
      </c>
    </row>
    <row r="90" spans="1:4" ht="12" customHeight="1" x14ac:dyDescent="0.2">
      <c r="A90" s="58" t="str">
        <f>'Pregnant Women Participating'!A90</f>
        <v>American Samoa</v>
      </c>
      <c r="B90" s="52">
        <v>216</v>
      </c>
      <c r="C90" s="53">
        <v>218</v>
      </c>
      <c r="D90" s="52">
        <f t="shared" si="0"/>
        <v>217</v>
      </c>
    </row>
    <row r="91" spans="1:4" ht="12" customHeight="1" x14ac:dyDescent="0.2">
      <c r="A91" s="58" t="str">
        <f>'Pregnant Women Participating'!A91</f>
        <v>California</v>
      </c>
      <c r="B91" s="52">
        <v>44762</v>
      </c>
      <c r="C91" s="53">
        <v>43797</v>
      </c>
      <c r="D91" s="52">
        <f t="shared" si="0"/>
        <v>44279.5</v>
      </c>
    </row>
    <row r="92" spans="1:4" ht="12" customHeight="1" x14ac:dyDescent="0.2">
      <c r="A92" s="58" t="str">
        <f>'Pregnant Women Participating'!A92</f>
        <v>Guam</v>
      </c>
      <c r="B92" s="52">
        <v>298</v>
      </c>
      <c r="C92" s="53">
        <v>286</v>
      </c>
      <c r="D92" s="52">
        <f t="shared" si="0"/>
        <v>292</v>
      </c>
    </row>
    <row r="93" spans="1:4" ht="12" customHeight="1" x14ac:dyDescent="0.2">
      <c r="A93" s="58" t="str">
        <f>'Pregnant Women Participating'!A93</f>
        <v>Hawaii</v>
      </c>
      <c r="B93" s="52">
        <v>1028</v>
      </c>
      <c r="C93" s="53">
        <v>1002</v>
      </c>
      <c r="D93" s="52">
        <f t="shared" si="0"/>
        <v>1015</v>
      </c>
    </row>
    <row r="94" spans="1:4" ht="12" customHeight="1" x14ac:dyDescent="0.2">
      <c r="A94" s="58" t="str">
        <f>'Pregnant Women Participating'!A94</f>
        <v>Idaho</v>
      </c>
      <c r="B94" s="52">
        <v>1188</v>
      </c>
      <c r="C94" s="53">
        <v>1162</v>
      </c>
      <c r="D94" s="52">
        <f t="shared" si="0"/>
        <v>1175</v>
      </c>
    </row>
    <row r="95" spans="1:4" ht="12" customHeight="1" x14ac:dyDescent="0.2">
      <c r="A95" s="58" t="str">
        <f>'Pregnant Women Participating'!A95</f>
        <v>Nevada</v>
      </c>
      <c r="B95" s="52">
        <v>2427</v>
      </c>
      <c r="C95" s="53">
        <v>2318</v>
      </c>
      <c r="D95" s="52">
        <f t="shared" si="0"/>
        <v>2372.5</v>
      </c>
    </row>
    <row r="96" spans="1:4" ht="12" customHeight="1" x14ac:dyDescent="0.2">
      <c r="A96" s="58" t="str">
        <f>'Pregnant Women Participating'!A96</f>
        <v>Oregon</v>
      </c>
      <c r="B96" s="52">
        <v>2698</v>
      </c>
      <c r="C96" s="53">
        <v>2667</v>
      </c>
      <c r="D96" s="52">
        <f t="shared" si="0"/>
        <v>2682.5</v>
      </c>
    </row>
    <row r="97" spans="1:4" ht="12" customHeight="1" x14ac:dyDescent="0.2">
      <c r="A97" s="58" t="str">
        <f>'Pregnant Women Participating'!A97</f>
        <v>Washington</v>
      </c>
      <c r="B97" s="52">
        <v>3250</v>
      </c>
      <c r="C97" s="53">
        <v>3147</v>
      </c>
      <c r="D97" s="52">
        <f t="shared" si="0"/>
        <v>3198.5</v>
      </c>
    </row>
    <row r="98" spans="1:4" ht="12" customHeight="1" x14ac:dyDescent="0.2">
      <c r="A98" s="58" t="str">
        <f>'Pregnant Women Participating'!A98</f>
        <v>Northern Marianas</v>
      </c>
      <c r="B98" s="52">
        <v>143</v>
      </c>
      <c r="C98" s="53">
        <v>148</v>
      </c>
      <c r="D98" s="52">
        <f t="shared" si="0"/>
        <v>145.5</v>
      </c>
    </row>
    <row r="99" spans="1:4" ht="12" customHeight="1" x14ac:dyDescent="0.2">
      <c r="A99" s="58" t="str">
        <f>'Pregnant Women Participating'!A99</f>
        <v>Inter-Tribal Council, NV</v>
      </c>
      <c r="B99" s="52">
        <v>13</v>
      </c>
      <c r="C99" s="53">
        <v>13</v>
      </c>
      <c r="D99" s="52">
        <f t="shared" si="0"/>
        <v>13</v>
      </c>
    </row>
    <row r="100" spans="1:4" s="57" customFormat="1" ht="24.75" customHeight="1" x14ac:dyDescent="0.2">
      <c r="A100" s="54" t="str">
        <f>'Pregnant Women Participating'!A100</f>
        <v>Western Region</v>
      </c>
      <c r="B100" s="56">
        <v>56573</v>
      </c>
      <c r="C100" s="56">
        <v>55328</v>
      </c>
      <c r="D100" s="55">
        <f t="shared" si="0"/>
        <v>55950.5</v>
      </c>
    </row>
    <row r="101" spans="1:4" s="62" customFormat="1" ht="16.5" customHeight="1" thickBot="1" x14ac:dyDescent="0.25">
      <c r="A101" s="59" t="str">
        <f>'Pregnant Women Participating'!A101</f>
        <v>TOTAL</v>
      </c>
      <c r="B101" s="60">
        <v>383154</v>
      </c>
      <c r="C101" s="61">
        <v>374193</v>
      </c>
      <c r="D101" s="60">
        <f t="shared" si="0"/>
        <v>378673.5</v>
      </c>
    </row>
    <row r="102" spans="1:4" ht="12.75" customHeight="1" thickTop="1" x14ac:dyDescent="0.2">
      <c r="A102" s="63"/>
    </row>
    <row r="103" spans="1:4" x14ac:dyDescent="0.2">
      <c r="A103" s="63"/>
    </row>
    <row r="104" spans="1:4" s="64" customFormat="1" ht="12.75" x14ac:dyDescent="0.2">
      <c r="A104" s="43" t="s">
        <v>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D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3" width="11.7109375" style="3" customWidth="1"/>
    <col min="4" max="4" width="13.7109375" style="3" customWidth="1"/>
    <col min="5" max="16384" width="9.140625" style="3"/>
  </cols>
  <sheetData>
    <row r="1" spans="1:4" ht="12" customHeight="1" x14ac:dyDescent="0.2">
      <c r="A1" s="10" t="s">
        <v>11</v>
      </c>
      <c r="B1" s="2"/>
      <c r="C1" s="2"/>
    </row>
    <row r="2" spans="1:4" ht="12" customHeight="1" x14ac:dyDescent="0.2">
      <c r="A2" s="10" t="str">
        <f>'Pregnant Women Participating'!A2</f>
        <v>FISCAL YEAR 2026</v>
      </c>
      <c r="B2" s="2"/>
      <c r="C2" s="2"/>
    </row>
    <row r="3" spans="1:4" ht="12" customHeight="1" x14ac:dyDescent="0.2">
      <c r="A3" s="1" t="str">
        <f>'Pregnant Women Participating'!A3</f>
        <v>Data as of February 13, 2026</v>
      </c>
      <c r="B3" s="2"/>
      <c r="C3" s="2"/>
    </row>
    <row r="4" spans="1:4" ht="12" customHeight="1" x14ac:dyDescent="0.2">
      <c r="A4" s="2"/>
      <c r="B4" s="2"/>
      <c r="C4" s="2"/>
    </row>
    <row r="5" spans="1:4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2" t="s">
        <v>12</v>
      </c>
    </row>
    <row r="6" spans="1:4" ht="12" customHeight="1" x14ac:dyDescent="0.2">
      <c r="A6" s="7" t="str">
        <f>'Pregnant Women Participating'!A6</f>
        <v>Connecticut</v>
      </c>
      <c r="B6" s="13">
        <v>4567</v>
      </c>
      <c r="C6" s="4">
        <v>4447</v>
      </c>
      <c r="D6" s="13">
        <f t="shared" ref="D6:D14" si="0">IF(SUM(B6:C6)&gt;0,AVERAGE(B6:C6)," ")</f>
        <v>4507</v>
      </c>
    </row>
    <row r="7" spans="1:4" ht="12" customHeight="1" x14ac:dyDescent="0.2">
      <c r="A7" s="7" t="str">
        <f>'Pregnant Women Participating'!A7</f>
        <v>Maine</v>
      </c>
      <c r="B7" s="13">
        <v>1808</v>
      </c>
      <c r="C7" s="4">
        <v>1757</v>
      </c>
      <c r="D7" s="13">
        <f t="shared" si="0"/>
        <v>1782.5</v>
      </c>
    </row>
    <row r="8" spans="1:4" ht="12" customHeight="1" x14ac:dyDescent="0.2">
      <c r="A8" s="7" t="str">
        <f>'Pregnant Women Participating'!A8</f>
        <v>Massachusetts</v>
      </c>
      <c r="B8" s="13">
        <v>11094</v>
      </c>
      <c r="C8" s="4">
        <v>10766</v>
      </c>
      <c r="D8" s="13">
        <f t="shared" si="0"/>
        <v>10930</v>
      </c>
    </row>
    <row r="9" spans="1:4" ht="12" customHeight="1" x14ac:dyDescent="0.2">
      <c r="A9" s="7" t="str">
        <f>'Pregnant Women Participating'!A9</f>
        <v>New Hampshire</v>
      </c>
      <c r="B9" s="13">
        <v>1071</v>
      </c>
      <c r="C9" s="4">
        <v>1065</v>
      </c>
      <c r="D9" s="13">
        <f t="shared" si="0"/>
        <v>1068</v>
      </c>
    </row>
    <row r="10" spans="1:4" ht="12" customHeight="1" x14ac:dyDescent="0.2">
      <c r="A10" s="7" t="str">
        <f>'Pregnant Women Participating'!A10</f>
        <v>New York</v>
      </c>
      <c r="B10" s="13">
        <v>51248</v>
      </c>
      <c r="C10" s="4">
        <v>50767</v>
      </c>
      <c r="D10" s="13">
        <f t="shared" si="0"/>
        <v>51007.5</v>
      </c>
    </row>
    <row r="11" spans="1:4" ht="12" customHeight="1" x14ac:dyDescent="0.2">
      <c r="A11" s="7" t="str">
        <f>'Pregnant Women Participating'!A11</f>
        <v>Rhode Island</v>
      </c>
      <c r="B11" s="13">
        <v>1495</v>
      </c>
      <c r="C11" s="4">
        <v>1406</v>
      </c>
      <c r="D11" s="13">
        <f t="shared" si="0"/>
        <v>1450.5</v>
      </c>
    </row>
    <row r="12" spans="1:4" ht="12" customHeight="1" x14ac:dyDescent="0.2">
      <c r="A12" s="7" t="str">
        <f>'Pregnant Women Participating'!A12</f>
        <v>Vermont</v>
      </c>
      <c r="B12" s="13">
        <v>1091</v>
      </c>
      <c r="C12" s="4">
        <v>1081</v>
      </c>
      <c r="D12" s="13">
        <f t="shared" si="0"/>
        <v>1086</v>
      </c>
    </row>
    <row r="13" spans="1:4" ht="12" customHeight="1" x14ac:dyDescent="0.2">
      <c r="A13" s="7" t="str">
        <f>'Pregnant Women Participating'!A13</f>
        <v>Virgin Islands</v>
      </c>
      <c r="B13" s="13">
        <v>345</v>
      </c>
      <c r="C13" s="4">
        <v>338</v>
      </c>
      <c r="D13" s="13">
        <f t="shared" si="0"/>
        <v>341.5</v>
      </c>
    </row>
    <row r="14" spans="1:4" ht="12" customHeight="1" x14ac:dyDescent="0.2">
      <c r="A14" s="7" t="str">
        <f>'Pregnant Women Participating'!A14</f>
        <v>Pleasant Point, ME</v>
      </c>
      <c r="B14" s="13">
        <v>2</v>
      </c>
      <c r="C14" s="4">
        <v>2</v>
      </c>
      <c r="D14" s="13">
        <f t="shared" si="0"/>
        <v>2</v>
      </c>
    </row>
    <row r="15" spans="1:4" s="17" customFormat="1" ht="24.75" customHeight="1" x14ac:dyDescent="0.2">
      <c r="A15" s="14" t="str">
        <f>'Pregnant Women Participating'!A15</f>
        <v>Northeast Region</v>
      </c>
      <c r="B15" s="16">
        <v>72721</v>
      </c>
      <c r="C15" s="15">
        <v>71629</v>
      </c>
      <c r="D15" s="16">
        <f t="shared" ref="D15:D101" si="1">IF(SUM(B15:C15)&gt;0,AVERAGE(B15:C15)," ")</f>
        <v>72175</v>
      </c>
    </row>
    <row r="16" spans="1:4" ht="12" customHeight="1" x14ac:dyDescent="0.2">
      <c r="A16" s="7" t="str">
        <f>'Pregnant Women Participating'!A16</f>
        <v>Delaware</v>
      </c>
      <c r="B16" s="4">
        <v>1887</v>
      </c>
      <c r="C16" s="4">
        <v>1833</v>
      </c>
      <c r="D16" s="13">
        <f t="shared" si="1"/>
        <v>1860</v>
      </c>
    </row>
    <row r="17" spans="1:4" ht="12" customHeight="1" x14ac:dyDescent="0.2">
      <c r="A17" s="7" t="str">
        <f>'Pregnant Women Participating'!A17</f>
        <v>District of Columbia</v>
      </c>
      <c r="B17" s="4">
        <v>1303</v>
      </c>
      <c r="C17" s="4">
        <v>1260</v>
      </c>
      <c r="D17" s="13">
        <f t="shared" si="1"/>
        <v>1281.5</v>
      </c>
    </row>
    <row r="18" spans="1:4" ht="12" customHeight="1" x14ac:dyDescent="0.2">
      <c r="A18" s="7" t="str">
        <f>'Pregnant Women Participating'!A18</f>
        <v>Maryland</v>
      </c>
      <c r="B18" s="4">
        <v>12466</v>
      </c>
      <c r="C18" s="4">
        <v>12308</v>
      </c>
      <c r="D18" s="13">
        <f t="shared" si="1"/>
        <v>12387</v>
      </c>
    </row>
    <row r="19" spans="1:4" ht="12" customHeight="1" x14ac:dyDescent="0.2">
      <c r="A19" s="7" t="str">
        <f>'Pregnant Women Participating'!A19</f>
        <v>New Jersey</v>
      </c>
      <c r="B19" s="4">
        <v>18325</v>
      </c>
      <c r="C19" s="4">
        <v>18032</v>
      </c>
      <c r="D19" s="13">
        <f t="shared" si="1"/>
        <v>18178.5</v>
      </c>
    </row>
    <row r="20" spans="1:4" ht="12" customHeight="1" x14ac:dyDescent="0.2">
      <c r="A20" s="7" t="str">
        <f>'Pregnant Women Participating'!A20</f>
        <v>Pennsylvania</v>
      </c>
      <c r="B20" s="4">
        <v>12052</v>
      </c>
      <c r="C20" s="4">
        <v>11732</v>
      </c>
      <c r="D20" s="13">
        <f t="shared" si="1"/>
        <v>11892</v>
      </c>
    </row>
    <row r="21" spans="1:4" ht="12" customHeight="1" x14ac:dyDescent="0.2">
      <c r="A21" s="7" t="str">
        <f>'Pregnant Women Participating'!A21</f>
        <v>Puerto Rico</v>
      </c>
      <c r="B21" s="4">
        <v>5537</v>
      </c>
      <c r="C21" s="4">
        <v>5551</v>
      </c>
      <c r="D21" s="13">
        <f t="shared" si="1"/>
        <v>5544</v>
      </c>
    </row>
    <row r="22" spans="1:4" ht="12" customHeight="1" x14ac:dyDescent="0.2">
      <c r="A22" s="7" t="str">
        <f>'Pregnant Women Participating'!A22</f>
        <v>Virginia</v>
      </c>
      <c r="B22" s="4">
        <v>8553</v>
      </c>
      <c r="C22" s="4">
        <v>8292</v>
      </c>
      <c r="D22" s="13">
        <f t="shared" si="1"/>
        <v>8422.5</v>
      </c>
    </row>
    <row r="23" spans="1:4" ht="12" customHeight="1" x14ac:dyDescent="0.2">
      <c r="A23" s="7" t="str">
        <f>'Pregnant Women Participating'!A23</f>
        <v>West Virginia</v>
      </c>
      <c r="B23" s="4">
        <v>2101</v>
      </c>
      <c r="C23" s="4">
        <v>2104</v>
      </c>
      <c r="D23" s="13">
        <f t="shared" si="1"/>
        <v>2102.5</v>
      </c>
    </row>
    <row r="24" spans="1:4" s="17" customFormat="1" ht="24.75" customHeight="1" x14ac:dyDescent="0.2">
      <c r="A24" s="14" t="str">
        <f>'Pregnant Women Participating'!A24</f>
        <v>Mid-Atlantic Region</v>
      </c>
      <c r="B24" s="15">
        <v>62224</v>
      </c>
      <c r="C24" s="15">
        <v>61112</v>
      </c>
      <c r="D24" s="16">
        <f t="shared" si="1"/>
        <v>61668</v>
      </c>
    </row>
    <row r="25" spans="1:4" ht="12" customHeight="1" x14ac:dyDescent="0.2">
      <c r="A25" s="7" t="str">
        <f>'Pregnant Women Participating'!A25</f>
        <v>Alabama</v>
      </c>
      <c r="B25" s="4">
        <v>5002</v>
      </c>
      <c r="C25" s="4">
        <v>4873</v>
      </c>
      <c r="D25" s="13">
        <f t="shared" si="1"/>
        <v>4937.5</v>
      </c>
    </row>
    <row r="26" spans="1:4" ht="12" customHeight="1" x14ac:dyDescent="0.2">
      <c r="A26" s="7" t="str">
        <f>'Pregnant Women Participating'!A26</f>
        <v>Florida</v>
      </c>
      <c r="B26" s="4">
        <v>43742</v>
      </c>
      <c r="C26" s="4">
        <v>40493</v>
      </c>
      <c r="D26" s="13">
        <f t="shared" si="1"/>
        <v>42117.5</v>
      </c>
    </row>
    <row r="27" spans="1:4" ht="12" customHeight="1" x14ac:dyDescent="0.2">
      <c r="A27" s="7" t="str">
        <f>'Pregnant Women Participating'!A27</f>
        <v>Georgia</v>
      </c>
      <c r="B27" s="4">
        <v>19659</v>
      </c>
      <c r="C27" s="4">
        <v>19783</v>
      </c>
      <c r="D27" s="13">
        <f t="shared" si="1"/>
        <v>19721</v>
      </c>
    </row>
    <row r="28" spans="1:4" ht="12" customHeight="1" x14ac:dyDescent="0.2">
      <c r="A28" s="7" t="str">
        <f>'Pregnant Women Participating'!A28</f>
        <v>Kentucky</v>
      </c>
      <c r="B28" s="4">
        <v>6833</v>
      </c>
      <c r="C28" s="4">
        <v>6707</v>
      </c>
      <c r="D28" s="13">
        <f t="shared" si="1"/>
        <v>6770</v>
      </c>
    </row>
    <row r="29" spans="1:4" ht="12" customHeight="1" x14ac:dyDescent="0.2">
      <c r="A29" s="7" t="str">
        <f>'Pregnant Women Participating'!A29</f>
        <v>Mississippi</v>
      </c>
      <c r="B29" s="4">
        <v>3732</v>
      </c>
      <c r="C29" s="4">
        <v>3913</v>
      </c>
      <c r="D29" s="13">
        <f t="shared" si="1"/>
        <v>3822.5</v>
      </c>
    </row>
    <row r="30" spans="1:4" ht="12" customHeight="1" x14ac:dyDescent="0.2">
      <c r="A30" s="7" t="str">
        <f>'Pregnant Women Participating'!A30</f>
        <v>North Carolina</v>
      </c>
      <c r="B30" s="4">
        <v>23847</v>
      </c>
      <c r="C30" s="4">
        <v>23491</v>
      </c>
      <c r="D30" s="13">
        <f t="shared" si="1"/>
        <v>23669</v>
      </c>
    </row>
    <row r="31" spans="1:4" ht="12" customHeight="1" x14ac:dyDescent="0.2">
      <c r="A31" s="7" t="str">
        <f>'Pregnant Women Participating'!A31</f>
        <v>South Carolina</v>
      </c>
      <c r="B31" s="4">
        <v>6952</v>
      </c>
      <c r="C31" s="4">
        <v>6886</v>
      </c>
      <c r="D31" s="13">
        <f t="shared" si="1"/>
        <v>6919</v>
      </c>
    </row>
    <row r="32" spans="1:4" ht="12" customHeight="1" x14ac:dyDescent="0.2">
      <c r="A32" s="7" t="str">
        <f>'Pregnant Women Participating'!A32</f>
        <v>Tennessee</v>
      </c>
      <c r="B32" s="4">
        <v>14110</v>
      </c>
      <c r="C32" s="4">
        <v>13754</v>
      </c>
      <c r="D32" s="13">
        <f t="shared" si="1"/>
        <v>13932</v>
      </c>
    </row>
    <row r="33" spans="1:4" ht="12" customHeight="1" x14ac:dyDescent="0.2">
      <c r="A33" s="7" t="str">
        <f>'Pregnant Women Participating'!A33</f>
        <v>Choctaw Indians, MS</v>
      </c>
      <c r="B33" s="4">
        <v>14</v>
      </c>
      <c r="C33" s="4">
        <v>18</v>
      </c>
      <c r="D33" s="13">
        <f t="shared" si="1"/>
        <v>16</v>
      </c>
    </row>
    <row r="34" spans="1:4" ht="12" customHeight="1" x14ac:dyDescent="0.2">
      <c r="A34" s="7" t="str">
        <f>'Pregnant Women Participating'!A34</f>
        <v>Eastern Cherokee, NC</v>
      </c>
      <c r="B34" s="4">
        <v>56</v>
      </c>
      <c r="C34" s="4">
        <v>53</v>
      </c>
      <c r="D34" s="13">
        <f t="shared" si="1"/>
        <v>54.5</v>
      </c>
    </row>
    <row r="35" spans="1:4" s="17" customFormat="1" ht="24.75" customHeight="1" x14ac:dyDescent="0.2">
      <c r="A35" s="14" t="str">
        <f>'Pregnant Women Participating'!A35</f>
        <v>Southeast Region</v>
      </c>
      <c r="B35" s="15">
        <v>123947</v>
      </c>
      <c r="C35" s="15">
        <v>119971</v>
      </c>
      <c r="D35" s="16">
        <f t="shared" si="1"/>
        <v>121959</v>
      </c>
    </row>
    <row r="36" spans="1:4" ht="12" customHeight="1" x14ac:dyDescent="0.2">
      <c r="A36" s="7" t="str">
        <f>'Pregnant Women Participating'!A36</f>
        <v>Illinois</v>
      </c>
      <c r="B36" s="4">
        <v>15804</v>
      </c>
      <c r="C36" s="4">
        <v>15554</v>
      </c>
      <c r="D36" s="13">
        <f t="shared" si="1"/>
        <v>15679</v>
      </c>
    </row>
    <row r="37" spans="1:4" ht="12" customHeight="1" x14ac:dyDescent="0.2">
      <c r="A37" s="7" t="str">
        <f>'Pregnant Women Participating'!A37</f>
        <v>Indiana</v>
      </c>
      <c r="B37" s="4">
        <v>13686</v>
      </c>
      <c r="C37" s="4">
        <v>13476</v>
      </c>
      <c r="D37" s="13">
        <f t="shared" si="1"/>
        <v>13581</v>
      </c>
    </row>
    <row r="38" spans="1:4" ht="12" customHeight="1" x14ac:dyDescent="0.2">
      <c r="A38" s="7" t="str">
        <f>'Pregnant Women Participating'!A38</f>
        <v>Iowa</v>
      </c>
      <c r="B38" s="4">
        <v>4081</v>
      </c>
      <c r="C38" s="4">
        <v>3999</v>
      </c>
      <c r="D38" s="13">
        <f t="shared" si="1"/>
        <v>4040</v>
      </c>
    </row>
    <row r="39" spans="1:4" ht="12" customHeight="1" x14ac:dyDescent="0.2">
      <c r="A39" s="7" t="str">
        <f>'Pregnant Women Participating'!A39</f>
        <v>Michigan</v>
      </c>
      <c r="B39" s="4">
        <v>13063</v>
      </c>
      <c r="C39" s="4">
        <v>12948</v>
      </c>
      <c r="D39" s="13">
        <f t="shared" si="1"/>
        <v>13005.5</v>
      </c>
    </row>
    <row r="40" spans="1:4" ht="12" customHeight="1" x14ac:dyDescent="0.2">
      <c r="A40" s="7" t="str">
        <f>'Pregnant Women Participating'!A40</f>
        <v>Minnesota</v>
      </c>
      <c r="B40" s="4">
        <v>10538</v>
      </c>
      <c r="C40" s="4">
        <v>10285</v>
      </c>
      <c r="D40" s="13">
        <f t="shared" si="1"/>
        <v>10411.5</v>
      </c>
    </row>
    <row r="41" spans="1:4" ht="12" customHeight="1" x14ac:dyDescent="0.2">
      <c r="A41" s="7" t="str">
        <f>'Pregnant Women Participating'!A41</f>
        <v>Ohio</v>
      </c>
      <c r="B41" s="4">
        <v>16209</v>
      </c>
      <c r="C41" s="4">
        <v>15934</v>
      </c>
      <c r="D41" s="13">
        <f t="shared" si="1"/>
        <v>16071.5</v>
      </c>
    </row>
    <row r="42" spans="1:4" ht="12" customHeight="1" x14ac:dyDescent="0.2">
      <c r="A42" s="7" t="str">
        <f>'Pregnant Women Participating'!A42</f>
        <v>Wisconsin</v>
      </c>
      <c r="B42" s="4">
        <v>7570</v>
      </c>
      <c r="C42" s="4">
        <v>7483</v>
      </c>
      <c r="D42" s="13">
        <f t="shared" si="1"/>
        <v>7526.5</v>
      </c>
    </row>
    <row r="43" spans="1:4" s="17" customFormat="1" ht="24.75" customHeight="1" x14ac:dyDescent="0.2">
      <c r="A43" s="14" t="str">
        <f>'Pregnant Women Participating'!A43</f>
        <v>Midwest Region</v>
      </c>
      <c r="B43" s="15">
        <v>80951</v>
      </c>
      <c r="C43" s="15">
        <v>79679</v>
      </c>
      <c r="D43" s="16">
        <f t="shared" si="1"/>
        <v>80315</v>
      </c>
    </row>
    <row r="44" spans="1:4" ht="12" customHeight="1" x14ac:dyDescent="0.2">
      <c r="A44" s="7" t="str">
        <f>'Pregnant Women Participating'!A44</f>
        <v>Arizona</v>
      </c>
      <c r="B44" s="4">
        <v>12599</v>
      </c>
      <c r="C44" s="4">
        <v>12420</v>
      </c>
      <c r="D44" s="13">
        <f t="shared" si="1"/>
        <v>12509.5</v>
      </c>
    </row>
    <row r="45" spans="1:4" ht="12" customHeight="1" x14ac:dyDescent="0.2">
      <c r="A45" s="7" t="str">
        <f>'Pregnant Women Participating'!A45</f>
        <v>Arkansas</v>
      </c>
      <c r="B45" s="4">
        <v>4147</v>
      </c>
      <c r="C45" s="4">
        <v>3879</v>
      </c>
      <c r="D45" s="13">
        <f t="shared" si="1"/>
        <v>4013</v>
      </c>
    </row>
    <row r="46" spans="1:4" ht="12" customHeight="1" x14ac:dyDescent="0.2">
      <c r="A46" s="7" t="str">
        <f>'Pregnant Women Participating'!A46</f>
        <v>Louisiana</v>
      </c>
      <c r="B46" s="4">
        <v>7191</v>
      </c>
      <c r="C46" s="4">
        <v>7024</v>
      </c>
      <c r="D46" s="13">
        <f t="shared" si="1"/>
        <v>7107.5</v>
      </c>
    </row>
    <row r="47" spans="1:4" ht="12" customHeight="1" x14ac:dyDescent="0.2">
      <c r="A47" s="7" t="str">
        <f>'Pregnant Women Participating'!A47</f>
        <v>New Mexico</v>
      </c>
      <c r="B47" s="4">
        <v>4746</v>
      </c>
      <c r="C47" s="4">
        <v>4346</v>
      </c>
      <c r="D47" s="13">
        <f t="shared" si="1"/>
        <v>4546</v>
      </c>
    </row>
    <row r="48" spans="1:4" ht="12" customHeight="1" x14ac:dyDescent="0.2">
      <c r="A48" s="7" t="str">
        <f>'Pregnant Women Participating'!A48</f>
        <v>Oklahoma</v>
      </c>
      <c r="B48" s="4">
        <v>6771</v>
      </c>
      <c r="C48" s="4">
        <v>6273</v>
      </c>
      <c r="D48" s="13">
        <f t="shared" si="1"/>
        <v>6522</v>
      </c>
    </row>
    <row r="49" spans="1:4" ht="12" customHeight="1" x14ac:dyDescent="0.2">
      <c r="A49" s="7" t="str">
        <f>'Pregnant Women Participating'!A49</f>
        <v>Texas</v>
      </c>
      <c r="B49" s="4">
        <v>110204</v>
      </c>
      <c r="C49" s="4">
        <v>107709</v>
      </c>
      <c r="D49" s="13">
        <f t="shared" si="1"/>
        <v>108956.5</v>
      </c>
    </row>
    <row r="50" spans="1:4" ht="12" customHeight="1" x14ac:dyDescent="0.2">
      <c r="A50" s="7" t="str">
        <f>'Pregnant Women Participating'!A50</f>
        <v>Utah</v>
      </c>
      <c r="B50" s="4">
        <v>4685</v>
      </c>
      <c r="C50" s="4">
        <v>4553</v>
      </c>
      <c r="D50" s="13">
        <f t="shared" si="1"/>
        <v>4619</v>
      </c>
    </row>
    <row r="51" spans="1:4" ht="12" customHeight="1" x14ac:dyDescent="0.2">
      <c r="A51" s="7" t="str">
        <f>'Pregnant Women Participating'!A51</f>
        <v>Inter-Tribal Council, AZ</v>
      </c>
      <c r="B51" s="4">
        <v>402</v>
      </c>
      <c r="C51" s="4">
        <v>403</v>
      </c>
      <c r="D51" s="13">
        <f t="shared" si="1"/>
        <v>402.5</v>
      </c>
    </row>
    <row r="52" spans="1:4" ht="12" customHeight="1" x14ac:dyDescent="0.2">
      <c r="A52" s="7" t="str">
        <f>'Pregnant Women Participating'!A52</f>
        <v>Navajo Nation, AZ</v>
      </c>
      <c r="B52" s="4">
        <v>339</v>
      </c>
      <c r="C52" s="4">
        <v>326</v>
      </c>
      <c r="D52" s="13">
        <f t="shared" si="1"/>
        <v>332.5</v>
      </c>
    </row>
    <row r="53" spans="1:4" ht="12" customHeight="1" x14ac:dyDescent="0.2">
      <c r="A53" s="7" t="str">
        <f>'Pregnant Women Participating'!A53</f>
        <v>Acoma, Canoncito &amp; Laguna, NM</v>
      </c>
      <c r="B53" s="4">
        <v>25</v>
      </c>
      <c r="C53" s="4">
        <v>26</v>
      </c>
      <c r="D53" s="13">
        <f t="shared" si="1"/>
        <v>25.5</v>
      </c>
    </row>
    <row r="54" spans="1:4" ht="12" customHeight="1" x14ac:dyDescent="0.2">
      <c r="A54" s="7" t="str">
        <f>'Pregnant Women Participating'!A54</f>
        <v>Eight Northern Pueblos, NM</v>
      </c>
      <c r="B54" s="4">
        <v>18</v>
      </c>
      <c r="C54" s="4">
        <v>18</v>
      </c>
      <c r="D54" s="13">
        <f t="shared" si="1"/>
        <v>18</v>
      </c>
    </row>
    <row r="55" spans="1:4" ht="12" customHeight="1" x14ac:dyDescent="0.2">
      <c r="A55" s="7" t="str">
        <f>'Pregnant Women Participating'!A55</f>
        <v>Five Sandoval Pueblos, NM</v>
      </c>
      <c r="B55" s="4">
        <v>17</v>
      </c>
      <c r="C55" s="4">
        <v>18</v>
      </c>
      <c r="D55" s="13">
        <f t="shared" si="1"/>
        <v>17.5</v>
      </c>
    </row>
    <row r="56" spans="1:4" ht="12" customHeight="1" x14ac:dyDescent="0.2">
      <c r="A56" s="7" t="str">
        <f>'Pregnant Women Participating'!A56</f>
        <v>Isleta Pueblo, NM</v>
      </c>
      <c r="B56" s="4">
        <v>69</v>
      </c>
      <c r="C56" s="4">
        <v>64</v>
      </c>
      <c r="D56" s="13">
        <f t="shared" si="1"/>
        <v>66.5</v>
      </c>
    </row>
    <row r="57" spans="1:4" ht="12" customHeight="1" x14ac:dyDescent="0.2">
      <c r="A57" s="7" t="str">
        <f>'Pregnant Women Participating'!A57</f>
        <v>San Felipe Pueblo, NM</v>
      </c>
      <c r="B57" s="4">
        <v>18</v>
      </c>
      <c r="C57" s="4">
        <v>18</v>
      </c>
      <c r="D57" s="13">
        <f t="shared" si="1"/>
        <v>18</v>
      </c>
    </row>
    <row r="58" spans="1:4" ht="12" customHeight="1" x14ac:dyDescent="0.2">
      <c r="A58" s="7" t="str">
        <f>'Pregnant Women Participating'!A58</f>
        <v>Santo Domingo Tribe, NM</v>
      </c>
      <c r="B58" s="4">
        <v>8</v>
      </c>
      <c r="C58" s="4">
        <v>7</v>
      </c>
      <c r="D58" s="13">
        <f t="shared" si="1"/>
        <v>7.5</v>
      </c>
    </row>
    <row r="59" spans="1:4" ht="12" customHeight="1" x14ac:dyDescent="0.2">
      <c r="A59" s="7" t="str">
        <f>'Pregnant Women Participating'!A59</f>
        <v>Zuni Pueblo, NM</v>
      </c>
      <c r="B59" s="4">
        <v>57</v>
      </c>
      <c r="C59" s="4">
        <v>52</v>
      </c>
      <c r="D59" s="13">
        <f t="shared" si="1"/>
        <v>54.5</v>
      </c>
    </row>
    <row r="60" spans="1:4" ht="12" customHeight="1" x14ac:dyDescent="0.2">
      <c r="A60" s="7" t="str">
        <f>'Pregnant Women Participating'!A60</f>
        <v>Cherokee Nation, OK</v>
      </c>
      <c r="B60" s="4">
        <v>332</v>
      </c>
      <c r="C60" s="4">
        <v>320</v>
      </c>
      <c r="D60" s="13">
        <f t="shared" si="1"/>
        <v>326</v>
      </c>
    </row>
    <row r="61" spans="1:4" ht="12" customHeight="1" x14ac:dyDescent="0.2">
      <c r="A61" s="7" t="str">
        <f>'Pregnant Women Participating'!A61</f>
        <v>Chickasaw Nation, OK</v>
      </c>
      <c r="B61" s="4">
        <v>275</v>
      </c>
      <c r="C61" s="4">
        <v>278</v>
      </c>
      <c r="D61" s="13">
        <f t="shared" si="1"/>
        <v>276.5</v>
      </c>
    </row>
    <row r="62" spans="1:4" ht="12" customHeight="1" x14ac:dyDescent="0.2">
      <c r="A62" s="7" t="str">
        <f>'Pregnant Women Participating'!A62</f>
        <v>Choctaw Nation, OK</v>
      </c>
      <c r="B62" s="4">
        <v>287</v>
      </c>
      <c r="C62" s="4">
        <v>276</v>
      </c>
      <c r="D62" s="13">
        <f t="shared" si="1"/>
        <v>281.5</v>
      </c>
    </row>
    <row r="63" spans="1:4" ht="12" customHeight="1" x14ac:dyDescent="0.2">
      <c r="A63" s="7" t="str">
        <f>'Pregnant Women Participating'!A63</f>
        <v>Citizen Potawatomi Nation, OK</v>
      </c>
      <c r="B63" s="4">
        <v>88</v>
      </c>
      <c r="C63" s="4">
        <v>90</v>
      </c>
      <c r="D63" s="13">
        <f t="shared" si="1"/>
        <v>89</v>
      </c>
    </row>
    <row r="64" spans="1:4" ht="12" customHeight="1" x14ac:dyDescent="0.2">
      <c r="A64" s="7" t="str">
        <f>'Pregnant Women Participating'!A64</f>
        <v>Inter-Tribal Council, OK</v>
      </c>
      <c r="B64" s="4">
        <v>47</v>
      </c>
      <c r="C64" s="4">
        <v>46</v>
      </c>
      <c r="D64" s="13">
        <f t="shared" si="1"/>
        <v>46.5</v>
      </c>
    </row>
    <row r="65" spans="1:4" ht="12" customHeight="1" x14ac:dyDescent="0.2">
      <c r="A65" s="7" t="str">
        <f>'Pregnant Women Participating'!A65</f>
        <v>Muscogee Creek Nation, OK</v>
      </c>
      <c r="B65" s="4">
        <v>110</v>
      </c>
      <c r="C65" s="4">
        <v>108</v>
      </c>
      <c r="D65" s="13">
        <f t="shared" si="1"/>
        <v>109</v>
      </c>
    </row>
    <row r="66" spans="1:4" ht="12" customHeight="1" x14ac:dyDescent="0.2">
      <c r="A66" s="7" t="str">
        <f>'Pregnant Women Participating'!A66</f>
        <v>Osage Tribal Council, OK</v>
      </c>
      <c r="B66" s="4">
        <v>192</v>
      </c>
      <c r="C66" s="4">
        <v>192</v>
      </c>
      <c r="D66" s="13">
        <f t="shared" si="1"/>
        <v>192</v>
      </c>
    </row>
    <row r="67" spans="1:4" ht="12" customHeight="1" x14ac:dyDescent="0.2">
      <c r="A67" s="7" t="str">
        <f>'Pregnant Women Participating'!A67</f>
        <v>Otoe-Missouria Tribe, OK</v>
      </c>
      <c r="B67" s="4">
        <v>30</v>
      </c>
      <c r="C67" s="4">
        <v>28</v>
      </c>
      <c r="D67" s="13">
        <f t="shared" si="1"/>
        <v>29</v>
      </c>
    </row>
    <row r="68" spans="1:4" ht="12" customHeight="1" x14ac:dyDescent="0.2">
      <c r="A68" s="7" t="str">
        <f>'Pregnant Women Participating'!A68</f>
        <v>Wichita, Caddo &amp; Delaware (WCD), OK</v>
      </c>
      <c r="B68" s="4">
        <v>306</v>
      </c>
      <c r="C68" s="4">
        <v>280</v>
      </c>
      <c r="D68" s="13">
        <f t="shared" si="1"/>
        <v>293</v>
      </c>
    </row>
    <row r="69" spans="1:4" s="17" customFormat="1" ht="24.75" customHeight="1" x14ac:dyDescent="0.2">
      <c r="A69" s="14" t="str">
        <f>'Pregnant Women Participating'!A69</f>
        <v>Southwest Region</v>
      </c>
      <c r="B69" s="15">
        <v>152963</v>
      </c>
      <c r="C69" s="15">
        <v>148754</v>
      </c>
      <c r="D69" s="16">
        <f t="shared" si="1"/>
        <v>150858.5</v>
      </c>
    </row>
    <row r="70" spans="1:4" ht="12" customHeight="1" x14ac:dyDescent="0.2">
      <c r="A70" s="7" t="str">
        <f>'Pregnant Women Participating'!A70</f>
        <v>Colorado</v>
      </c>
      <c r="B70" s="13">
        <v>9969</v>
      </c>
      <c r="C70" s="4">
        <v>9732</v>
      </c>
      <c r="D70" s="13">
        <f t="shared" si="1"/>
        <v>9850.5</v>
      </c>
    </row>
    <row r="71" spans="1:4" ht="12" customHeight="1" x14ac:dyDescent="0.2">
      <c r="A71" s="7" t="str">
        <f>'Pregnant Women Participating'!A71</f>
        <v>Kansas</v>
      </c>
      <c r="B71" s="13">
        <v>4500</v>
      </c>
      <c r="C71" s="4">
        <v>4330</v>
      </c>
      <c r="D71" s="13">
        <f t="shared" si="1"/>
        <v>4415</v>
      </c>
    </row>
    <row r="72" spans="1:4" ht="12" customHeight="1" x14ac:dyDescent="0.2">
      <c r="A72" s="7" t="str">
        <f>'Pregnant Women Participating'!A72</f>
        <v>Missouri</v>
      </c>
      <c r="B72" s="13">
        <v>8404</v>
      </c>
      <c r="C72" s="4">
        <v>8173</v>
      </c>
      <c r="D72" s="13">
        <f t="shared" si="1"/>
        <v>8288.5</v>
      </c>
    </row>
    <row r="73" spans="1:4" ht="12" customHeight="1" x14ac:dyDescent="0.2">
      <c r="A73" s="7" t="str">
        <f>'Pregnant Women Participating'!A73</f>
        <v>Montana</v>
      </c>
      <c r="B73" s="13">
        <v>1254</v>
      </c>
      <c r="C73" s="4">
        <v>1216</v>
      </c>
      <c r="D73" s="13">
        <f t="shared" si="1"/>
        <v>1235</v>
      </c>
    </row>
    <row r="74" spans="1:4" ht="12" customHeight="1" x14ac:dyDescent="0.2">
      <c r="A74" s="7" t="str">
        <f>'Pregnant Women Participating'!A74</f>
        <v>Nebraska</v>
      </c>
      <c r="B74" s="13">
        <v>2516</v>
      </c>
      <c r="C74" s="4">
        <v>2475</v>
      </c>
      <c r="D74" s="13">
        <f t="shared" si="1"/>
        <v>2495.5</v>
      </c>
    </row>
    <row r="75" spans="1:4" ht="12" customHeight="1" x14ac:dyDescent="0.2">
      <c r="A75" s="7" t="str">
        <f>'Pregnant Women Participating'!A75</f>
        <v>North Dakota</v>
      </c>
      <c r="B75" s="13">
        <v>689</v>
      </c>
      <c r="C75" s="4">
        <v>673</v>
      </c>
      <c r="D75" s="13">
        <f t="shared" si="1"/>
        <v>681</v>
      </c>
    </row>
    <row r="76" spans="1:4" ht="12" customHeight="1" x14ac:dyDescent="0.2">
      <c r="A76" s="7" t="str">
        <f>'Pregnant Women Participating'!A76</f>
        <v>South Dakota</v>
      </c>
      <c r="B76" s="13">
        <v>1224</v>
      </c>
      <c r="C76" s="4">
        <v>1253</v>
      </c>
      <c r="D76" s="13">
        <f t="shared" si="1"/>
        <v>1238.5</v>
      </c>
    </row>
    <row r="77" spans="1:4" ht="12" customHeight="1" x14ac:dyDescent="0.2">
      <c r="A77" s="7" t="str">
        <f>'Pregnant Women Participating'!A77</f>
        <v>Wyoming</v>
      </c>
      <c r="B77" s="13">
        <v>671</v>
      </c>
      <c r="C77" s="4">
        <v>645</v>
      </c>
      <c r="D77" s="13">
        <f t="shared" si="1"/>
        <v>658</v>
      </c>
    </row>
    <row r="78" spans="1:4" ht="12" customHeight="1" x14ac:dyDescent="0.2">
      <c r="A78" s="7" t="str">
        <f>'Pregnant Women Participating'!A78</f>
        <v>Ute Mountain Ute Tribe, CO</v>
      </c>
      <c r="B78" s="13">
        <v>15</v>
      </c>
      <c r="C78" s="4">
        <v>14</v>
      </c>
      <c r="D78" s="13">
        <f t="shared" si="1"/>
        <v>14.5</v>
      </c>
    </row>
    <row r="79" spans="1:4" ht="12" customHeight="1" x14ac:dyDescent="0.2">
      <c r="A79" s="7" t="str">
        <f>'Pregnant Women Participating'!A79</f>
        <v>Omaha Sioux, NE</v>
      </c>
      <c r="B79" s="13">
        <v>6</v>
      </c>
      <c r="C79" s="4">
        <v>7</v>
      </c>
      <c r="D79" s="13">
        <f t="shared" si="1"/>
        <v>6.5</v>
      </c>
    </row>
    <row r="80" spans="1:4" ht="12" customHeight="1" x14ac:dyDescent="0.2">
      <c r="A80" s="7" t="str">
        <f>'Pregnant Women Participating'!A80</f>
        <v>Santee Sioux, NE</v>
      </c>
      <c r="B80" s="13">
        <v>1</v>
      </c>
      <c r="C80" s="4">
        <v>1</v>
      </c>
      <c r="D80" s="13">
        <f t="shared" si="1"/>
        <v>1</v>
      </c>
    </row>
    <row r="81" spans="1:4" ht="12" customHeight="1" x14ac:dyDescent="0.2">
      <c r="A81" s="7" t="str">
        <f>'Pregnant Women Participating'!A81</f>
        <v>Winnebago Tribe, NE</v>
      </c>
      <c r="B81" s="13">
        <v>7</v>
      </c>
      <c r="C81" s="4">
        <v>7</v>
      </c>
      <c r="D81" s="13">
        <f t="shared" si="1"/>
        <v>7</v>
      </c>
    </row>
    <row r="82" spans="1:4" ht="12" customHeight="1" x14ac:dyDescent="0.2">
      <c r="A82" s="7" t="str">
        <f>'Pregnant Women Participating'!A82</f>
        <v>Standing Rock Sioux Tribe, ND</v>
      </c>
      <c r="B82" s="13">
        <v>7</v>
      </c>
      <c r="C82" s="4">
        <v>7</v>
      </c>
      <c r="D82" s="13">
        <f t="shared" si="1"/>
        <v>7</v>
      </c>
    </row>
    <row r="83" spans="1:4" ht="12" customHeight="1" x14ac:dyDescent="0.2">
      <c r="A83" s="7" t="str">
        <f>'Pregnant Women Participating'!A83</f>
        <v>Three Affiliated Tribes, ND</v>
      </c>
      <c r="B83" s="13">
        <v>5</v>
      </c>
      <c r="C83" s="4">
        <v>4</v>
      </c>
      <c r="D83" s="13">
        <f t="shared" si="1"/>
        <v>4.5</v>
      </c>
    </row>
    <row r="84" spans="1:4" ht="12" customHeight="1" x14ac:dyDescent="0.2">
      <c r="A84" s="7" t="str">
        <f>'Pregnant Women Participating'!A84</f>
        <v>Cheyenne River Sioux, SD</v>
      </c>
      <c r="B84" s="13">
        <v>29</v>
      </c>
      <c r="C84" s="4">
        <v>26</v>
      </c>
      <c r="D84" s="13">
        <f t="shared" si="1"/>
        <v>27.5</v>
      </c>
    </row>
    <row r="85" spans="1:4" ht="12" customHeight="1" x14ac:dyDescent="0.2">
      <c r="A85" s="7" t="str">
        <f>'Pregnant Women Participating'!A85</f>
        <v>Rosebud Sioux, SD</v>
      </c>
      <c r="B85" s="13">
        <v>61</v>
      </c>
      <c r="C85" s="4">
        <v>59</v>
      </c>
      <c r="D85" s="13">
        <f t="shared" si="1"/>
        <v>60</v>
      </c>
    </row>
    <row r="86" spans="1:4" ht="12" customHeight="1" x14ac:dyDescent="0.2">
      <c r="A86" s="7" t="str">
        <f>'Pregnant Women Participating'!A86</f>
        <v>Northern Arapahoe, WY</v>
      </c>
      <c r="B86" s="13">
        <v>19</v>
      </c>
      <c r="C86" s="4">
        <v>14</v>
      </c>
      <c r="D86" s="13">
        <f t="shared" si="1"/>
        <v>16.5</v>
      </c>
    </row>
    <row r="87" spans="1:4" ht="12" customHeight="1" x14ac:dyDescent="0.2">
      <c r="A87" s="7" t="str">
        <f>'Pregnant Women Participating'!A87</f>
        <v>Shoshone Tribe, WY</v>
      </c>
      <c r="B87" s="13">
        <v>6</v>
      </c>
      <c r="C87" s="4">
        <v>6</v>
      </c>
      <c r="D87" s="13">
        <f t="shared" si="1"/>
        <v>6</v>
      </c>
    </row>
    <row r="88" spans="1:4" s="17" customFormat="1" ht="24.75" customHeight="1" x14ac:dyDescent="0.2">
      <c r="A88" s="14" t="str">
        <f>'Pregnant Women Participating'!A88</f>
        <v>Mountain Plains</v>
      </c>
      <c r="B88" s="15">
        <v>29383</v>
      </c>
      <c r="C88" s="15">
        <v>28642</v>
      </c>
      <c r="D88" s="16">
        <f t="shared" si="1"/>
        <v>29012.5</v>
      </c>
    </row>
    <row r="89" spans="1:4" ht="12" customHeight="1" x14ac:dyDescent="0.2">
      <c r="A89" s="8" t="str">
        <f>'Pregnant Women Participating'!A89</f>
        <v>Alaska</v>
      </c>
      <c r="B89" s="13">
        <v>1468</v>
      </c>
      <c r="C89" s="4">
        <v>1503</v>
      </c>
      <c r="D89" s="13">
        <f t="shared" si="1"/>
        <v>1485.5</v>
      </c>
    </row>
    <row r="90" spans="1:4" ht="12" customHeight="1" x14ac:dyDescent="0.2">
      <c r="A90" s="8" t="str">
        <f>'Pregnant Women Participating'!A90</f>
        <v>American Samoa</v>
      </c>
      <c r="B90" s="13">
        <v>264</v>
      </c>
      <c r="C90" s="4">
        <v>259</v>
      </c>
      <c r="D90" s="13">
        <f t="shared" si="1"/>
        <v>261.5</v>
      </c>
    </row>
    <row r="91" spans="1:4" ht="12" customHeight="1" x14ac:dyDescent="0.2">
      <c r="A91" s="8" t="str">
        <f>'Pregnant Women Participating'!A91</f>
        <v>California</v>
      </c>
      <c r="B91" s="13">
        <v>93638</v>
      </c>
      <c r="C91" s="4">
        <v>91774</v>
      </c>
      <c r="D91" s="13">
        <f t="shared" si="1"/>
        <v>92706</v>
      </c>
    </row>
    <row r="92" spans="1:4" ht="12" customHeight="1" x14ac:dyDescent="0.2">
      <c r="A92" s="8" t="str">
        <f>'Pregnant Women Participating'!A92</f>
        <v>Guam</v>
      </c>
      <c r="B92" s="13">
        <v>533</v>
      </c>
      <c r="C92" s="4">
        <v>512</v>
      </c>
      <c r="D92" s="13">
        <f t="shared" si="1"/>
        <v>522.5</v>
      </c>
    </row>
    <row r="93" spans="1:4" ht="12" customHeight="1" x14ac:dyDescent="0.2">
      <c r="A93" s="8" t="str">
        <f>'Pregnant Women Participating'!A93</f>
        <v>Hawaii</v>
      </c>
      <c r="B93" s="13">
        <v>2699</v>
      </c>
      <c r="C93" s="4">
        <v>2616</v>
      </c>
      <c r="D93" s="13">
        <f t="shared" si="1"/>
        <v>2657.5</v>
      </c>
    </row>
    <row r="94" spans="1:4" ht="12" customHeight="1" x14ac:dyDescent="0.2">
      <c r="A94" s="8" t="str">
        <f>'Pregnant Women Participating'!A94</f>
        <v>Idaho</v>
      </c>
      <c r="B94" s="13">
        <v>3635</v>
      </c>
      <c r="C94" s="4">
        <v>3512</v>
      </c>
      <c r="D94" s="13">
        <f t="shared" si="1"/>
        <v>3573.5</v>
      </c>
    </row>
    <row r="95" spans="1:4" ht="12" customHeight="1" x14ac:dyDescent="0.2">
      <c r="A95" s="8" t="str">
        <f>'Pregnant Women Participating'!A95</f>
        <v>Nevada</v>
      </c>
      <c r="B95" s="13">
        <v>4056</v>
      </c>
      <c r="C95" s="4">
        <v>3850</v>
      </c>
      <c r="D95" s="13">
        <f t="shared" si="1"/>
        <v>3953</v>
      </c>
    </row>
    <row r="96" spans="1:4" ht="12" customHeight="1" x14ac:dyDescent="0.2">
      <c r="A96" s="8" t="str">
        <f>'Pregnant Women Participating'!A96</f>
        <v>Oregon</v>
      </c>
      <c r="B96" s="13">
        <v>8824</v>
      </c>
      <c r="C96" s="4">
        <v>8576</v>
      </c>
      <c r="D96" s="13">
        <f t="shared" si="1"/>
        <v>8700</v>
      </c>
    </row>
    <row r="97" spans="1:4" ht="12" customHeight="1" x14ac:dyDescent="0.2">
      <c r="A97" s="8" t="str">
        <f>'Pregnant Women Participating'!A97</f>
        <v>Washington</v>
      </c>
      <c r="B97" s="13">
        <v>11375</v>
      </c>
      <c r="C97" s="4">
        <v>11129</v>
      </c>
      <c r="D97" s="13">
        <f t="shared" si="1"/>
        <v>11252</v>
      </c>
    </row>
    <row r="98" spans="1:4" ht="12" customHeight="1" x14ac:dyDescent="0.2">
      <c r="A98" s="8" t="str">
        <f>'Pregnant Women Participating'!A98</f>
        <v>Northern Marianas</v>
      </c>
      <c r="B98" s="13">
        <v>250</v>
      </c>
      <c r="C98" s="4">
        <v>246</v>
      </c>
      <c r="D98" s="13">
        <f t="shared" si="1"/>
        <v>248</v>
      </c>
    </row>
    <row r="99" spans="1:4" ht="12" customHeight="1" x14ac:dyDescent="0.2">
      <c r="A99" s="8" t="str">
        <f>'Pregnant Women Participating'!A99</f>
        <v>Inter-Tribal Council, NV</v>
      </c>
      <c r="B99" s="13">
        <v>35</v>
      </c>
      <c r="C99" s="4">
        <v>31</v>
      </c>
      <c r="D99" s="13">
        <f t="shared" si="1"/>
        <v>33</v>
      </c>
    </row>
    <row r="100" spans="1:4" s="17" customFormat="1" ht="24.75" customHeight="1" x14ac:dyDescent="0.2">
      <c r="A100" s="14" t="str">
        <f>'Pregnant Women Participating'!A100</f>
        <v>Western Region</v>
      </c>
      <c r="B100" s="15">
        <v>126777</v>
      </c>
      <c r="C100" s="15">
        <v>124008</v>
      </c>
      <c r="D100" s="16">
        <f t="shared" si="1"/>
        <v>125392.5</v>
      </c>
    </row>
    <row r="101" spans="1:4" s="25" customFormat="1" ht="16.5" customHeight="1" thickBot="1" x14ac:dyDescent="0.25">
      <c r="A101" s="22" t="str">
        <f>'Pregnant Women Participating'!A101</f>
        <v>TOTAL</v>
      </c>
      <c r="B101" s="23">
        <v>648966</v>
      </c>
      <c r="C101" s="24">
        <v>633795</v>
      </c>
      <c r="D101" s="23">
        <f t="shared" si="1"/>
        <v>641380.5</v>
      </c>
    </row>
    <row r="102" spans="1:4" ht="12.75" customHeight="1" thickTop="1" x14ac:dyDescent="0.2">
      <c r="A102" s="9"/>
    </row>
    <row r="103" spans="1:4" x14ac:dyDescent="0.2">
      <c r="A103" s="9"/>
    </row>
    <row r="104" spans="1:4" s="27" customFormat="1" ht="12.75" x14ac:dyDescent="0.2">
      <c r="A104" s="26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D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3" width="11.7109375" style="3" customWidth="1"/>
    <col min="4" max="4" width="13.7109375" style="3" customWidth="1"/>
    <col min="5" max="16384" width="9.140625" style="3"/>
  </cols>
  <sheetData>
    <row r="1" spans="1:4" ht="12" customHeight="1" x14ac:dyDescent="0.2">
      <c r="A1" s="10" t="s">
        <v>10</v>
      </c>
      <c r="B1" s="2"/>
      <c r="C1" s="2"/>
    </row>
    <row r="2" spans="1:4" ht="12" customHeight="1" x14ac:dyDescent="0.2">
      <c r="A2" s="10" t="str">
        <f>'Pregnant Women Participating'!A2</f>
        <v>FISCAL YEAR 2026</v>
      </c>
      <c r="B2" s="2"/>
      <c r="C2" s="2"/>
    </row>
    <row r="3" spans="1:4" ht="12" customHeight="1" x14ac:dyDescent="0.2">
      <c r="A3" s="1" t="str">
        <f>'Pregnant Women Participating'!A3</f>
        <v>Data as of February 13, 2026</v>
      </c>
      <c r="B3" s="2"/>
      <c r="C3" s="2"/>
    </row>
    <row r="4" spans="1:4" ht="12" customHeight="1" x14ac:dyDescent="0.2">
      <c r="A4" s="2"/>
      <c r="B4" s="2"/>
      <c r="C4" s="2"/>
    </row>
    <row r="5" spans="1:4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2" t="s">
        <v>12</v>
      </c>
    </row>
    <row r="6" spans="1:4" ht="12" customHeight="1" x14ac:dyDescent="0.2">
      <c r="A6" s="7" t="str">
        <f>'Pregnant Women Participating'!A6</f>
        <v>Connecticut</v>
      </c>
      <c r="B6" s="13">
        <v>1849</v>
      </c>
      <c r="C6" s="4">
        <v>1819</v>
      </c>
      <c r="D6" s="13">
        <f t="shared" ref="D6:D14" si="0">IF(SUM(B6:C6)&gt;0,AVERAGE(B6:C6)," ")</f>
        <v>1834</v>
      </c>
    </row>
    <row r="7" spans="1:4" ht="12" customHeight="1" x14ac:dyDescent="0.2">
      <c r="A7" s="7" t="str">
        <f>'Pregnant Women Participating'!A7</f>
        <v>Maine</v>
      </c>
      <c r="B7" s="13">
        <v>697</v>
      </c>
      <c r="C7" s="4">
        <v>699</v>
      </c>
      <c r="D7" s="13">
        <f t="shared" si="0"/>
        <v>698</v>
      </c>
    </row>
    <row r="8" spans="1:4" ht="12" customHeight="1" x14ac:dyDescent="0.2">
      <c r="A8" s="7" t="str">
        <f>'Pregnant Women Participating'!A8</f>
        <v>Massachusetts</v>
      </c>
      <c r="B8" s="13">
        <v>4776</v>
      </c>
      <c r="C8" s="4">
        <v>4630</v>
      </c>
      <c r="D8" s="13">
        <f t="shared" si="0"/>
        <v>4703</v>
      </c>
    </row>
    <row r="9" spans="1:4" ht="12" customHeight="1" x14ac:dyDescent="0.2">
      <c r="A9" s="7" t="str">
        <f>'Pregnant Women Participating'!A9</f>
        <v>New Hampshire</v>
      </c>
      <c r="B9" s="13">
        <v>473</v>
      </c>
      <c r="C9" s="4">
        <v>458</v>
      </c>
      <c r="D9" s="13">
        <f t="shared" si="0"/>
        <v>465.5</v>
      </c>
    </row>
    <row r="10" spans="1:4" ht="12" customHeight="1" x14ac:dyDescent="0.2">
      <c r="A10" s="7" t="str">
        <f>'Pregnant Women Participating'!A10</f>
        <v>New York</v>
      </c>
      <c r="B10" s="13">
        <v>14179</v>
      </c>
      <c r="C10" s="4">
        <v>14032</v>
      </c>
      <c r="D10" s="13">
        <f t="shared" si="0"/>
        <v>14105.5</v>
      </c>
    </row>
    <row r="11" spans="1:4" ht="12" customHeight="1" x14ac:dyDescent="0.2">
      <c r="A11" s="7" t="str">
        <f>'Pregnant Women Participating'!A11</f>
        <v>Rhode Island</v>
      </c>
      <c r="B11" s="13">
        <v>966</v>
      </c>
      <c r="C11" s="4">
        <v>1007</v>
      </c>
      <c r="D11" s="13">
        <f t="shared" si="0"/>
        <v>986.5</v>
      </c>
    </row>
    <row r="12" spans="1:4" ht="12" customHeight="1" x14ac:dyDescent="0.2">
      <c r="A12" s="7" t="str">
        <f>'Pregnant Women Participating'!A12</f>
        <v>Vermont</v>
      </c>
      <c r="B12" s="13">
        <v>351</v>
      </c>
      <c r="C12" s="4">
        <v>355</v>
      </c>
      <c r="D12" s="13">
        <f t="shared" si="0"/>
        <v>353</v>
      </c>
    </row>
    <row r="13" spans="1:4" ht="12" customHeight="1" x14ac:dyDescent="0.2">
      <c r="A13" s="7" t="str">
        <f>'Pregnant Women Participating'!A13</f>
        <v>Virgin Islands</v>
      </c>
      <c r="B13" s="13">
        <v>53</v>
      </c>
      <c r="C13" s="4">
        <v>55</v>
      </c>
      <c r="D13" s="13">
        <f t="shared" si="0"/>
        <v>54</v>
      </c>
    </row>
    <row r="14" spans="1:4" ht="12" customHeight="1" x14ac:dyDescent="0.2">
      <c r="A14" s="7" t="str">
        <f>'Pregnant Women Participating'!A14</f>
        <v>Pleasant Point, ME</v>
      </c>
      <c r="B14" s="13">
        <v>2</v>
      </c>
      <c r="C14" s="4">
        <v>3</v>
      </c>
      <c r="D14" s="13">
        <f t="shared" si="0"/>
        <v>2.5</v>
      </c>
    </row>
    <row r="15" spans="1:4" s="17" customFormat="1" ht="24.75" customHeight="1" x14ac:dyDescent="0.2">
      <c r="A15" s="14" t="str">
        <f>'Pregnant Women Participating'!A15</f>
        <v>Northeast Region</v>
      </c>
      <c r="B15" s="16">
        <v>23346</v>
      </c>
      <c r="C15" s="15">
        <v>23058</v>
      </c>
      <c r="D15" s="16">
        <f t="shared" ref="D15:D101" si="1">IF(SUM(B15:C15)&gt;0,AVERAGE(B15:C15)," ")</f>
        <v>23202</v>
      </c>
    </row>
    <row r="16" spans="1:4" ht="12" customHeight="1" x14ac:dyDescent="0.2">
      <c r="A16" s="7" t="str">
        <f>'Pregnant Women Participating'!A16</f>
        <v>Delaware</v>
      </c>
      <c r="B16" s="4">
        <v>995</v>
      </c>
      <c r="C16" s="4">
        <v>982</v>
      </c>
      <c r="D16" s="13">
        <f t="shared" si="1"/>
        <v>988.5</v>
      </c>
    </row>
    <row r="17" spans="1:4" ht="12" customHeight="1" x14ac:dyDescent="0.2">
      <c r="A17" s="7" t="str">
        <f>'Pregnant Women Participating'!A17</f>
        <v>District of Columbia</v>
      </c>
      <c r="B17" s="4">
        <v>602</v>
      </c>
      <c r="C17" s="4">
        <v>615</v>
      </c>
      <c r="D17" s="13">
        <f t="shared" si="1"/>
        <v>608.5</v>
      </c>
    </row>
    <row r="18" spans="1:4" ht="12" customHeight="1" x14ac:dyDescent="0.2">
      <c r="A18" s="7" t="str">
        <f>'Pregnant Women Participating'!A18</f>
        <v>Maryland</v>
      </c>
      <c r="B18" s="4">
        <v>4826</v>
      </c>
      <c r="C18" s="4">
        <v>4849</v>
      </c>
      <c r="D18" s="13">
        <f t="shared" si="1"/>
        <v>4837.5</v>
      </c>
    </row>
    <row r="19" spans="1:4" ht="12" customHeight="1" x14ac:dyDescent="0.2">
      <c r="A19" s="7" t="str">
        <f>'Pregnant Women Participating'!A19</f>
        <v>New Jersey</v>
      </c>
      <c r="B19" s="4">
        <v>5873</v>
      </c>
      <c r="C19" s="4">
        <v>5735</v>
      </c>
      <c r="D19" s="13">
        <f t="shared" si="1"/>
        <v>5804</v>
      </c>
    </row>
    <row r="20" spans="1:4" ht="12" customHeight="1" x14ac:dyDescent="0.2">
      <c r="A20" s="7" t="str">
        <f>'Pregnant Women Participating'!A20</f>
        <v>Pennsylvania</v>
      </c>
      <c r="B20" s="4">
        <v>14420</v>
      </c>
      <c r="C20" s="4">
        <v>13874</v>
      </c>
      <c r="D20" s="13">
        <f t="shared" si="1"/>
        <v>14147</v>
      </c>
    </row>
    <row r="21" spans="1:4" ht="12" customHeight="1" x14ac:dyDescent="0.2">
      <c r="A21" s="7" t="str">
        <f>'Pregnant Women Participating'!A21</f>
        <v>Puerto Rico</v>
      </c>
      <c r="B21" s="4">
        <v>4823</v>
      </c>
      <c r="C21" s="4">
        <v>4663</v>
      </c>
      <c r="D21" s="13">
        <f t="shared" si="1"/>
        <v>4743</v>
      </c>
    </row>
    <row r="22" spans="1:4" ht="12" customHeight="1" x14ac:dyDescent="0.2">
      <c r="A22" s="7" t="str">
        <f>'Pregnant Women Participating'!A22</f>
        <v>Virginia</v>
      </c>
      <c r="B22" s="4">
        <v>6590</v>
      </c>
      <c r="C22" s="4">
        <v>6353</v>
      </c>
      <c r="D22" s="13">
        <f t="shared" si="1"/>
        <v>6471.5</v>
      </c>
    </row>
    <row r="23" spans="1:4" ht="12" customHeight="1" x14ac:dyDescent="0.2">
      <c r="A23" s="7" t="str">
        <f>'Pregnant Women Participating'!A23</f>
        <v>West Virginia</v>
      </c>
      <c r="B23" s="4">
        <v>2472</v>
      </c>
      <c r="C23" s="4">
        <v>2459</v>
      </c>
      <c r="D23" s="13">
        <f t="shared" si="1"/>
        <v>2465.5</v>
      </c>
    </row>
    <row r="24" spans="1:4" s="17" customFormat="1" ht="24.75" customHeight="1" x14ac:dyDescent="0.2">
      <c r="A24" s="14" t="str">
        <f>'Pregnant Women Participating'!A24</f>
        <v>Mid-Atlantic Region</v>
      </c>
      <c r="B24" s="15">
        <v>40601</v>
      </c>
      <c r="C24" s="15">
        <v>39530</v>
      </c>
      <c r="D24" s="16">
        <f t="shared" si="1"/>
        <v>40065.5</v>
      </c>
    </row>
    <row r="25" spans="1:4" ht="12" customHeight="1" x14ac:dyDescent="0.2">
      <c r="A25" s="7" t="str">
        <f>'Pregnant Women Participating'!A25</f>
        <v>Alabama</v>
      </c>
      <c r="B25" s="4">
        <v>8242</v>
      </c>
      <c r="C25" s="4">
        <v>8310</v>
      </c>
      <c r="D25" s="13">
        <f t="shared" si="1"/>
        <v>8276</v>
      </c>
    </row>
    <row r="26" spans="1:4" ht="12" customHeight="1" x14ac:dyDescent="0.2">
      <c r="A26" s="7" t="str">
        <f>'Pregnant Women Participating'!A26</f>
        <v>Florida</v>
      </c>
      <c r="B26" s="4">
        <v>18617</v>
      </c>
      <c r="C26" s="4">
        <v>17512</v>
      </c>
      <c r="D26" s="13">
        <f t="shared" si="1"/>
        <v>18064.5</v>
      </c>
    </row>
    <row r="27" spans="1:4" ht="12" customHeight="1" x14ac:dyDescent="0.2">
      <c r="A27" s="7" t="str">
        <f>'Pregnant Women Participating'!A27</f>
        <v>Georgia</v>
      </c>
      <c r="B27" s="4">
        <v>12510</v>
      </c>
      <c r="C27" s="4">
        <v>12553</v>
      </c>
      <c r="D27" s="13">
        <f t="shared" si="1"/>
        <v>12531.5</v>
      </c>
    </row>
    <row r="28" spans="1:4" ht="12" customHeight="1" x14ac:dyDescent="0.2">
      <c r="A28" s="7" t="str">
        <f>'Pregnant Women Participating'!A28</f>
        <v>Kentucky</v>
      </c>
      <c r="B28" s="4">
        <v>6524</v>
      </c>
      <c r="C28" s="4">
        <v>6433</v>
      </c>
      <c r="D28" s="13">
        <f t="shared" si="1"/>
        <v>6478.5</v>
      </c>
    </row>
    <row r="29" spans="1:4" ht="12" customHeight="1" x14ac:dyDescent="0.2">
      <c r="A29" s="7" t="str">
        <f>'Pregnant Women Participating'!A29</f>
        <v>Mississippi</v>
      </c>
      <c r="B29" s="4">
        <v>3922</v>
      </c>
      <c r="C29" s="4">
        <v>3687</v>
      </c>
      <c r="D29" s="13">
        <f t="shared" si="1"/>
        <v>3804.5</v>
      </c>
    </row>
    <row r="30" spans="1:4" ht="12" customHeight="1" x14ac:dyDescent="0.2">
      <c r="A30" s="7" t="str">
        <f>'Pregnant Women Participating'!A30</f>
        <v>North Carolina</v>
      </c>
      <c r="B30" s="4">
        <v>12308</v>
      </c>
      <c r="C30" s="4">
        <v>12194</v>
      </c>
      <c r="D30" s="13">
        <f t="shared" si="1"/>
        <v>12251</v>
      </c>
    </row>
    <row r="31" spans="1:4" ht="12" customHeight="1" x14ac:dyDescent="0.2">
      <c r="A31" s="7" t="str">
        <f>'Pregnant Women Participating'!A31</f>
        <v>South Carolina</v>
      </c>
      <c r="B31" s="4">
        <v>6028</v>
      </c>
      <c r="C31" s="4">
        <v>5957</v>
      </c>
      <c r="D31" s="13">
        <f t="shared" si="1"/>
        <v>5992.5</v>
      </c>
    </row>
    <row r="32" spans="1:4" ht="12" customHeight="1" x14ac:dyDescent="0.2">
      <c r="A32" s="7" t="str">
        <f>'Pregnant Women Participating'!A32</f>
        <v>Tennessee</v>
      </c>
      <c r="B32" s="4">
        <v>9312</v>
      </c>
      <c r="C32" s="4">
        <v>9135</v>
      </c>
      <c r="D32" s="13">
        <f t="shared" si="1"/>
        <v>9223.5</v>
      </c>
    </row>
    <row r="33" spans="1:4" ht="12" customHeight="1" x14ac:dyDescent="0.2">
      <c r="A33" s="7" t="str">
        <f>'Pregnant Women Participating'!A33</f>
        <v>Choctaw Indians, MS</v>
      </c>
      <c r="B33" s="4">
        <v>36</v>
      </c>
      <c r="C33" s="4">
        <v>35</v>
      </c>
      <c r="D33" s="13">
        <f t="shared" si="1"/>
        <v>35.5</v>
      </c>
    </row>
    <row r="34" spans="1:4" ht="12" customHeight="1" x14ac:dyDescent="0.2">
      <c r="A34" s="7" t="str">
        <f>'Pregnant Women Participating'!A34</f>
        <v>Eastern Cherokee, NC</v>
      </c>
      <c r="B34" s="4">
        <v>19</v>
      </c>
      <c r="C34" s="4">
        <v>18</v>
      </c>
      <c r="D34" s="13">
        <f t="shared" si="1"/>
        <v>18.5</v>
      </c>
    </row>
    <row r="35" spans="1:4" s="17" customFormat="1" ht="24.75" customHeight="1" x14ac:dyDescent="0.2">
      <c r="A35" s="14" t="str">
        <f>'Pregnant Women Participating'!A35</f>
        <v>Southeast Region</v>
      </c>
      <c r="B35" s="15">
        <v>77518</v>
      </c>
      <c r="C35" s="15">
        <v>75834</v>
      </c>
      <c r="D35" s="16">
        <f t="shared" si="1"/>
        <v>76676</v>
      </c>
    </row>
    <row r="36" spans="1:4" ht="12" customHeight="1" x14ac:dyDescent="0.2">
      <c r="A36" s="7" t="str">
        <f>'Pregnant Women Participating'!A36</f>
        <v>Illinois</v>
      </c>
      <c r="B36" s="4">
        <v>8470</v>
      </c>
      <c r="C36" s="4">
        <v>8263</v>
      </c>
      <c r="D36" s="13">
        <f t="shared" si="1"/>
        <v>8366.5</v>
      </c>
    </row>
    <row r="37" spans="1:4" ht="12" customHeight="1" x14ac:dyDescent="0.2">
      <c r="A37" s="7" t="str">
        <f>'Pregnant Women Participating'!A37</f>
        <v>Indiana</v>
      </c>
      <c r="B37" s="4">
        <v>9298</v>
      </c>
      <c r="C37" s="4">
        <v>9025</v>
      </c>
      <c r="D37" s="13">
        <f t="shared" si="1"/>
        <v>9161.5</v>
      </c>
    </row>
    <row r="38" spans="1:4" ht="12" customHeight="1" x14ac:dyDescent="0.2">
      <c r="A38" s="7" t="str">
        <f>'Pregnant Women Participating'!A38</f>
        <v>Iowa</v>
      </c>
      <c r="B38" s="4">
        <v>3779</v>
      </c>
      <c r="C38" s="4">
        <v>3701</v>
      </c>
      <c r="D38" s="13">
        <f t="shared" si="1"/>
        <v>3740</v>
      </c>
    </row>
    <row r="39" spans="1:4" ht="12" customHeight="1" x14ac:dyDescent="0.2">
      <c r="A39" s="7" t="str">
        <f>'Pregnant Women Participating'!A39</f>
        <v>Michigan</v>
      </c>
      <c r="B39" s="4">
        <v>9783</v>
      </c>
      <c r="C39" s="4">
        <v>9590</v>
      </c>
      <c r="D39" s="13">
        <f t="shared" si="1"/>
        <v>9686.5</v>
      </c>
    </row>
    <row r="40" spans="1:4" ht="12" customHeight="1" x14ac:dyDescent="0.2">
      <c r="A40" s="7" t="str">
        <f>'Pregnant Women Participating'!A40</f>
        <v>Minnesota</v>
      </c>
      <c r="B40" s="4">
        <v>4256</v>
      </c>
      <c r="C40" s="4">
        <v>4171</v>
      </c>
      <c r="D40" s="13">
        <f t="shared" si="1"/>
        <v>4213.5</v>
      </c>
    </row>
    <row r="41" spans="1:4" ht="12" customHeight="1" x14ac:dyDescent="0.2">
      <c r="A41" s="7" t="str">
        <f>'Pregnant Women Participating'!A41</f>
        <v>Ohio</v>
      </c>
      <c r="B41" s="4">
        <v>13008</v>
      </c>
      <c r="C41" s="4">
        <v>12646</v>
      </c>
      <c r="D41" s="13">
        <f t="shared" si="1"/>
        <v>12827</v>
      </c>
    </row>
    <row r="42" spans="1:4" ht="12" customHeight="1" x14ac:dyDescent="0.2">
      <c r="A42" s="7" t="str">
        <f>'Pregnant Women Participating'!A42</f>
        <v>Wisconsin</v>
      </c>
      <c r="B42" s="4">
        <v>4883</v>
      </c>
      <c r="C42" s="4">
        <v>4789</v>
      </c>
      <c r="D42" s="13">
        <f t="shared" si="1"/>
        <v>4836</v>
      </c>
    </row>
    <row r="43" spans="1:4" s="17" customFormat="1" ht="24.75" customHeight="1" x14ac:dyDescent="0.2">
      <c r="A43" s="14" t="str">
        <f>'Pregnant Women Participating'!A43</f>
        <v>Midwest Region</v>
      </c>
      <c r="B43" s="15">
        <v>53477</v>
      </c>
      <c r="C43" s="15">
        <v>52185</v>
      </c>
      <c r="D43" s="16">
        <f t="shared" si="1"/>
        <v>52831</v>
      </c>
    </row>
    <row r="44" spans="1:4" ht="12" customHeight="1" x14ac:dyDescent="0.2">
      <c r="A44" s="7" t="str">
        <f>'Pregnant Women Participating'!A44</f>
        <v>Arizona</v>
      </c>
      <c r="B44" s="4">
        <v>7633</v>
      </c>
      <c r="C44" s="4">
        <v>7619</v>
      </c>
      <c r="D44" s="13">
        <f t="shared" si="1"/>
        <v>7626</v>
      </c>
    </row>
    <row r="45" spans="1:4" ht="12" customHeight="1" x14ac:dyDescent="0.2">
      <c r="A45" s="7" t="str">
        <f>'Pregnant Women Participating'!A45</f>
        <v>Arkansas</v>
      </c>
      <c r="B45" s="4">
        <v>4927</v>
      </c>
      <c r="C45" s="4">
        <v>4918</v>
      </c>
      <c r="D45" s="13">
        <f t="shared" si="1"/>
        <v>4922.5</v>
      </c>
    </row>
    <row r="46" spans="1:4" ht="12" customHeight="1" x14ac:dyDescent="0.2">
      <c r="A46" s="7" t="str">
        <f>'Pregnant Women Participating'!A46</f>
        <v>Louisiana</v>
      </c>
      <c r="B46" s="4">
        <v>9286</v>
      </c>
      <c r="C46" s="4">
        <v>9190</v>
      </c>
      <c r="D46" s="13">
        <f t="shared" si="1"/>
        <v>9238</v>
      </c>
    </row>
    <row r="47" spans="1:4" ht="12" customHeight="1" x14ac:dyDescent="0.2">
      <c r="A47" s="7" t="str">
        <f>'Pregnant Women Participating'!A47</f>
        <v>New Mexico</v>
      </c>
      <c r="B47" s="4">
        <v>2463</v>
      </c>
      <c r="C47" s="4">
        <v>2387</v>
      </c>
      <c r="D47" s="13">
        <f t="shared" si="1"/>
        <v>2425</v>
      </c>
    </row>
    <row r="48" spans="1:4" ht="12" customHeight="1" x14ac:dyDescent="0.2">
      <c r="A48" s="7" t="str">
        <f>'Pregnant Women Participating'!A48</f>
        <v>Oklahoma</v>
      </c>
      <c r="B48" s="4">
        <v>3432</v>
      </c>
      <c r="C48" s="4">
        <v>3542</v>
      </c>
      <c r="D48" s="13">
        <f t="shared" si="1"/>
        <v>3487</v>
      </c>
    </row>
    <row r="49" spans="1:4" ht="12" customHeight="1" x14ac:dyDescent="0.2">
      <c r="A49" s="7" t="str">
        <f>'Pregnant Women Participating'!A49</f>
        <v>Texas</v>
      </c>
      <c r="B49" s="4">
        <v>32836</v>
      </c>
      <c r="C49" s="4">
        <v>32533</v>
      </c>
      <c r="D49" s="13">
        <f t="shared" si="1"/>
        <v>32684.5</v>
      </c>
    </row>
    <row r="50" spans="1:4" ht="12" customHeight="1" x14ac:dyDescent="0.2">
      <c r="A50" s="7" t="str">
        <f>'Pregnant Women Participating'!A50</f>
        <v>Utah</v>
      </c>
      <c r="B50" s="4">
        <v>2006</v>
      </c>
      <c r="C50" s="4">
        <v>2018</v>
      </c>
      <c r="D50" s="13">
        <f t="shared" si="1"/>
        <v>2012</v>
      </c>
    </row>
    <row r="51" spans="1:4" ht="12" customHeight="1" x14ac:dyDescent="0.2">
      <c r="A51" s="7" t="str">
        <f>'Pregnant Women Participating'!A51</f>
        <v>Inter-Tribal Council, AZ</v>
      </c>
      <c r="B51" s="4">
        <v>327</v>
      </c>
      <c r="C51" s="4">
        <v>336</v>
      </c>
      <c r="D51" s="13">
        <f t="shared" si="1"/>
        <v>331.5</v>
      </c>
    </row>
    <row r="52" spans="1:4" ht="12" customHeight="1" x14ac:dyDescent="0.2">
      <c r="A52" s="7" t="str">
        <f>'Pregnant Women Participating'!A52</f>
        <v>Navajo Nation, AZ</v>
      </c>
      <c r="B52" s="4">
        <v>161</v>
      </c>
      <c r="C52" s="4">
        <v>160</v>
      </c>
      <c r="D52" s="13">
        <f t="shared" si="1"/>
        <v>160.5</v>
      </c>
    </row>
    <row r="53" spans="1:4" ht="12" customHeight="1" x14ac:dyDescent="0.2">
      <c r="A53" s="7" t="str">
        <f>'Pregnant Women Participating'!A53</f>
        <v>Acoma, Canoncito &amp; Laguna, NM</v>
      </c>
      <c r="B53" s="4">
        <v>16</v>
      </c>
      <c r="C53" s="4">
        <v>16</v>
      </c>
      <c r="D53" s="13">
        <f t="shared" si="1"/>
        <v>16</v>
      </c>
    </row>
    <row r="54" spans="1:4" ht="12" customHeight="1" x14ac:dyDescent="0.2">
      <c r="A54" s="7" t="str">
        <f>'Pregnant Women Participating'!A54</f>
        <v>Eight Northern Pueblos, NM</v>
      </c>
      <c r="B54" s="4">
        <v>21</v>
      </c>
      <c r="C54" s="4">
        <v>21</v>
      </c>
      <c r="D54" s="13">
        <f t="shared" si="1"/>
        <v>21</v>
      </c>
    </row>
    <row r="55" spans="1:4" ht="12" customHeight="1" x14ac:dyDescent="0.2">
      <c r="A55" s="7" t="str">
        <f>'Pregnant Women Participating'!A55</f>
        <v>Five Sandoval Pueblos, NM</v>
      </c>
      <c r="B55" s="4">
        <v>6</v>
      </c>
      <c r="C55" s="4">
        <v>4</v>
      </c>
      <c r="D55" s="13">
        <f t="shared" si="1"/>
        <v>5</v>
      </c>
    </row>
    <row r="56" spans="1:4" ht="12" customHeight="1" x14ac:dyDescent="0.2">
      <c r="A56" s="7" t="str">
        <f>'Pregnant Women Participating'!A56</f>
        <v>Isleta Pueblo, NM</v>
      </c>
      <c r="B56" s="4">
        <v>55</v>
      </c>
      <c r="C56" s="4">
        <v>52</v>
      </c>
      <c r="D56" s="13">
        <f t="shared" si="1"/>
        <v>53.5</v>
      </c>
    </row>
    <row r="57" spans="1:4" ht="12" customHeight="1" x14ac:dyDescent="0.2">
      <c r="A57" s="7" t="str">
        <f>'Pregnant Women Participating'!A57</f>
        <v>San Felipe Pueblo, NM</v>
      </c>
      <c r="B57" s="4">
        <v>8</v>
      </c>
      <c r="C57" s="4">
        <v>10</v>
      </c>
      <c r="D57" s="13">
        <f t="shared" si="1"/>
        <v>9</v>
      </c>
    </row>
    <row r="58" spans="1:4" ht="12" customHeight="1" x14ac:dyDescent="0.2">
      <c r="A58" s="7" t="str">
        <f>'Pregnant Women Participating'!A58</f>
        <v>Santo Domingo Tribe, NM</v>
      </c>
      <c r="B58" s="4">
        <v>7</v>
      </c>
      <c r="C58" s="4">
        <v>8</v>
      </c>
      <c r="D58" s="13">
        <f t="shared" si="1"/>
        <v>7.5</v>
      </c>
    </row>
    <row r="59" spans="1:4" ht="12" customHeight="1" x14ac:dyDescent="0.2">
      <c r="A59" s="7" t="str">
        <f>'Pregnant Women Participating'!A59</f>
        <v>Zuni Pueblo, NM</v>
      </c>
      <c r="B59" s="4">
        <v>15</v>
      </c>
      <c r="C59" s="4">
        <v>12</v>
      </c>
      <c r="D59" s="13">
        <f t="shared" si="1"/>
        <v>13.5</v>
      </c>
    </row>
    <row r="60" spans="1:4" ht="12" customHeight="1" x14ac:dyDescent="0.2">
      <c r="A60" s="7" t="str">
        <f>'Pregnant Women Participating'!A60</f>
        <v>Cherokee Nation, OK</v>
      </c>
      <c r="B60" s="4">
        <v>368</v>
      </c>
      <c r="C60" s="4">
        <v>346</v>
      </c>
      <c r="D60" s="13">
        <f t="shared" si="1"/>
        <v>357</v>
      </c>
    </row>
    <row r="61" spans="1:4" ht="12" customHeight="1" x14ac:dyDescent="0.2">
      <c r="A61" s="7" t="str">
        <f>'Pregnant Women Participating'!A61</f>
        <v>Chickasaw Nation, OK</v>
      </c>
      <c r="B61" s="4">
        <v>231</v>
      </c>
      <c r="C61" s="4">
        <v>220</v>
      </c>
      <c r="D61" s="13">
        <f t="shared" si="1"/>
        <v>225.5</v>
      </c>
    </row>
    <row r="62" spans="1:4" ht="12" customHeight="1" x14ac:dyDescent="0.2">
      <c r="A62" s="7" t="str">
        <f>'Pregnant Women Participating'!A62</f>
        <v>Choctaw Nation, OK</v>
      </c>
      <c r="B62" s="4">
        <v>304</v>
      </c>
      <c r="C62" s="4">
        <v>314</v>
      </c>
      <c r="D62" s="13">
        <f t="shared" si="1"/>
        <v>309</v>
      </c>
    </row>
    <row r="63" spans="1:4" ht="12" customHeight="1" x14ac:dyDescent="0.2">
      <c r="A63" s="7" t="str">
        <f>'Pregnant Women Participating'!A63</f>
        <v>Citizen Potawatomi Nation, OK</v>
      </c>
      <c r="B63" s="4">
        <v>73</v>
      </c>
      <c r="C63" s="4">
        <v>69</v>
      </c>
      <c r="D63" s="13">
        <f t="shared" si="1"/>
        <v>71</v>
      </c>
    </row>
    <row r="64" spans="1:4" ht="12" customHeight="1" x14ac:dyDescent="0.2">
      <c r="A64" s="7" t="str">
        <f>'Pregnant Women Participating'!A64</f>
        <v>Inter-Tribal Council, OK</v>
      </c>
      <c r="B64" s="4">
        <v>31</v>
      </c>
      <c r="C64" s="4">
        <v>36</v>
      </c>
      <c r="D64" s="13">
        <f t="shared" si="1"/>
        <v>33.5</v>
      </c>
    </row>
    <row r="65" spans="1:4" ht="12" customHeight="1" x14ac:dyDescent="0.2">
      <c r="A65" s="7" t="str">
        <f>'Pregnant Women Participating'!A65</f>
        <v>Muscogee Creek Nation, OK</v>
      </c>
      <c r="B65" s="4">
        <v>120</v>
      </c>
      <c r="C65" s="4">
        <v>114</v>
      </c>
      <c r="D65" s="13">
        <f t="shared" si="1"/>
        <v>117</v>
      </c>
    </row>
    <row r="66" spans="1:4" ht="12" customHeight="1" x14ac:dyDescent="0.2">
      <c r="A66" s="7" t="str">
        <f>'Pregnant Women Participating'!A66</f>
        <v>Osage Tribal Council, OK</v>
      </c>
      <c r="B66" s="4">
        <v>130</v>
      </c>
      <c r="C66" s="4">
        <v>122</v>
      </c>
      <c r="D66" s="13">
        <f t="shared" si="1"/>
        <v>126</v>
      </c>
    </row>
    <row r="67" spans="1:4" ht="12" customHeight="1" x14ac:dyDescent="0.2">
      <c r="A67" s="7" t="str">
        <f>'Pregnant Women Participating'!A67</f>
        <v>Otoe-Missouria Tribe, OK</v>
      </c>
      <c r="B67" s="4">
        <v>35</v>
      </c>
      <c r="C67" s="4">
        <v>35</v>
      </c>
      <c r="D67" s="13">
        <f t="shared" si="1"/>
        <v>35</v>
      </c>
    </row>
    <row r="68" spans="1:4" ht="12" customHeight="1" x14ac:dyDescent="0.2">
      <c r="A68" s="7" t="str">
        <f>'Pregnant Women Participating'!A68</f>
        <v>Wichita, Caddo &amp; Delaware (WCD), OK</v>
      </c>
      <c r="B68" s="4">
        <v>234</v>
      </c>
      <c r="C68" s="4">
        <v>232</v>
      </c>
      <c r="D68" s="13">
        <f t="shared" si="1"/>
        <v>233</v>
      </c>
    </row>
    <row r="69" spans="1:4" s="17" customFormat="1" ht="24.75" customHeight="1" x14ac:dyDescent="0.2">
      <c r="A69" s="14" t="str">
        <f>'Pregnant Women Participating'!A69</f>
        <v>Southwest Region</v>
      </c>
      <c r="B69" s="15">
        <v>64725</v>
      </c>
      <c r="C69" s="15">
        <v>64314</v>
      </c>
      <c r="D69" s="16">
        <f t="shared" si="1"/>
        <v>64519.5</v>
      </c>
    </row>
    <row r="70" spans="1:4" ht="12" customHeight="1" x14ac:dyDescent="0.2">
      <c r="A70" s="7" t="str">
        <f>'Pregnant Women Participating'!A70</f>
        <v>Colorado</v>
      </c>
      <c r="B70" s="13">
        <v>4816</v>
      </c>
      <c r="C70" s="4">
        <v>4703</v>
      </c>
      <c r="D70" s="13">
        <f t="shared" si="1"/>
        <v>4759.5</v>
      </c>
    </row>
    <row r="71" spans="1:4" ht="12" customHeight="1" x14ac:dyDescent="0.2">
      <c r="A71" s="7" t="str">
        <f>'Pregnant Women Participating'!A71</f>
        <v>Kansas</v>
      </c>
      <c r="B71" s="13">
        <v>2454</v>
      </c>
      <c r="C71" s="4">
        <v>2380</v>
      </c>
      <c r="D71" s="13">
        <f t="shared" si="1"/>
        <v>2417</v>
      </c>
    </row>
    <row r="72" spans="1:4" ht="12" customHeight="1" x14ac:dyDescent="0.2">
      <c r="A72" s="7" t="str">
        <f>'Pregnant Women Participating'!A72</f>
        <v>Missouri</v>
      </c>
      <c r="B72" s="13">
        <v>6067</v>
      </c>
      <c r="C72" s="4">
        <v>5910</v>
      </c>
      <c r="D72" s="13">
        <f t="shared" si="1"/>
        <v>5988.5</v>
      </c>
    </row>
    <row r="73" spans="1:4" ht="12" customHeight="1" x14ac:dyDescent="0.2">
      <c r="A73" s="7" t="str">
        <f>'Pregnant Women Participating'!A73</f>
        <v>Montana</v>
      </c>
      <c r="B73" s="13">
        <v>597</v>
      </c>
      <c r="C73" s="4">
        <v>557</v>
      </c>
      <c r="D73" s="13">
        <f t="shared" si="1"/>
        <v>577</v>
      </c>
    </row>
    <row r="74" spans="1:4" ht="12" customHeight="1" x14ac:dyDescent="0.2">
      <c r="A74" s="7" t="str">
        <f>'Pregnant Women Participating'!A74</f>
        <v>Nebraska</v>
      </c>
      <c r="B74" s="13">
        <v>2047</v>
      </c>
      <c r="C74" s="4">
        <v>2030</v>
      </c>
      <c r="D74" s="13">
        <f t="shared" si="1"/>
        <v>2038.5</v>
      </c>
    </row>
    <row r="75" spans="1:4" ht="12" customHeight="1" x14ac:dyDescent="0.2">
      <c r="A75" s="7" t="str">
        <f>'Pregnant Women Participating'!A75</f>
        <v>North Dakota</v>
      </c>
      <c r="B75" s="13">
        <v>638</v>
      </c>
      <c r="C75" s="4">
        <v>620</v>
      </c>
      <c r="D75" s="13">
        <f t="shared" si="1"/>
        <v>629</v>
      </c>
    </row>
    <row r="76" spans="1:4" ht="12" customHeight="1" x14ac:dyDescent="0.2">
      <c r="A76" s="7" t="str">
        <f>'Pregnant Women Participating'!A76</f>
        <v>South Dakota</v>
      </c>
      <c r="B76" s="13">
        <v>651</v>
      </c>
      <c r="C76" s="4">
        <v>639</v>
      </c>
      <c r="D76" s="13">
        <f t="shared" si="1"/>
        <v>645</v>
      </c>
    </row>
    <row r="77" spans="1:4" ht="12" customHeight="1" x14ac:dyDescent="0.2">
      <c r="A77" s="7" t="str">
        <f>'Pregnant Women Participating'!A77</f>
        <v>Wyoming</v>
      </c>
      <c r="B77" s="13">
        <v>438</v>
      </c>
      <c r="C77" s="4">
        <v>426</v>
      </c>
      <c r="D77" s="13">
        <f t="shared" si="1"/>
        <v>432</v>
      </c>
    </row>
    <row r="78" spans="1:4" ht="12" customHeight="1" x14ac:dyDescent="0.2">
      <c r="A78" s="7" t="str">
        <f>'Pregnant Women Participating'!A78</f>
        <v>Ute Mountain Ute Tribe, CO</v>
      </c>
      <c r="B78" s="13">
        <v>3</v>
      </c>
      <c r="C78" s="4">
        <v>4</v>
      </c>
      <c r="D78" s="13">
        <f t="shared" si="1"/>
        <v>3.5</v>
      </c>
    </row>
    <row r="79" spans="1:4" ht="12" customHeight="1" x14ac:dyDescent="0.2">
      <c r="A79" s="7" t="str">
        <f>'Pregnant Women Participating'!A79</f>
        <v>Omaha Sioux, NE</v>
      </c>
      <c r="B79" s="13">
        <v>9</v>
      </c>
      <c r="C79" s="4">
        <v>9</v>
      </c>
      <c r="D79" s="13">
        <f t="shared" si="1"/>
        <v>9</v>
      </c>
    </row>
    <row r="80" spans="1:4" ht="12" customHeight="1" x14ac:dyDescent="0.2">
      <c r="A80" s="7" t="str">
        <f>'Pregnant Women Participating'!A80</f>
        <v>Santee Sioux, NE</v>
      </c>
      <c r="B80" s="13">
        <v>1</v>
      </c>
      <c r="C80" s="4">
        <v>1</v>
      </c>
      <c r="D80" s="13">
        <f t="shared" si="1"/>
        <v>1</v>
      </c>
    </row>
    <row r="81" spans="1:4" ht="12" customHeight="1" x14ac:dyDescent="0.2">
      <c r="A81" s="7" t="str">
        <f>'Pregnant Women Participating'!A81</f>
        <v>Winnebago Tribe, NE</v>
      </c>
      <c r="B81" s="13">
        <v>3</v>
      </c>
      <c r="C81" s="4">
        <v>2</v>
      </c>
      <c r="D81" s="13">
        <f t="shared" si="1"/>
        <v>2.5</v>
      </c>
    </row>
    <row r="82" spans="1:4" ht="12" customHeight="1" x14ac:dyDescent="0.2">
      <c r="A82" s="7" t="str">
        <f>'Pregnant Women Participating'!A82</f>
        <v>Standing Rock Sioux Tribe, ND</v>
      </c>
      <c r="B82" s="13">
        <v>13</v>
      </c>
      <c r="C82" s="4">
        <v>12</v>
      </c>
      <c r="D82" s="13">
        <f t="shared" si="1"/>
        <v>12.5</v>
      </c>
    </row>
    <row r="83" spans="1:4" ht="12" customHeight="1" x14ac:dyDescent="0.2">
      <c r="A83" s="7" t="str">
        <f>'Pregnant Women Participating'!A83</f>
        <v>Three Affiliated Tribes, ND</v>
      </c>
      <c r="B83" s="13">
        <v>6</v>
      </c>
      <c r="C83" s="4">
        <v>7</v>
      </c>
      <c r="D83" s="13">
        <f t="shared" si="1"/>
        <v>6.5</v>
      </c>
    </row>
    <row r="84" spans="1:4" ht="12" customHeight="1" x14ac:dyDescent="0.2">
      <c r="A84" s="7" t="str">
        <f>'Pregnant Women Participating'!A84</f>
        <v>Cheyenne River Sioux, SD</v>
      </c>
      <c r="B84" s="13">
        <v>11</v>
      </c>
      <c r="C84" s="4">
        <v>25</v>
      </c>
      <c r="D84" s="13">
        <f t="shared" si="1"/>
        <v>18</v>
      </c>
    </row>
    <row r="85" spans="1:4" ht="12" customHeight="1" x14ac:dyDescent="0.2">
      <c r="A85" s="7" t="str">
        <f>'Pregnant Women Participating'!A85</f>
        <v>Rosebud Sioux, SD</v>
      </c>
      <c r="B85" s="13">
        <v>35</v>
      </c>
      <c r="C85" s="4">
        <v>48</v>
      </c>
      <c r="D85" s="13">
        <f t="shared" si="1"/>
        <v>41.5</v>
      </c>
    </row>
    <row r="86" spans="1:4" ht="12" customHeight="1" x14ac:dyDescent="0.2">
      <c r="A86" s="7" t="str">
        <f>'Pregnant Women Participating'!A86</f>
        <v>Northern Arapahoe, WY</v>
      </c>
      <c r="B86" s="13">
        <v>12</v>
      </c>
      <c r="C86" s="4">
        <v>12</v>
      </c>
      <c r="D86" s="13">
        <f t="shared" si="1"/>
        <v>12</v>
      </c>
    </row>
    <row r="87" spans="1:4" ht="12" customHeight="1" x14ac:dyDescent="0.2">
      <c r="A87" s="7" t="str">
        <f>'Pregnant Women Participating'!A87</f>
        <v>Shoshone Tribe, WY</v>
      </c>
      <c r="B87" s="13">
        <v>15</v>
      </c>
      <c r="C87" s="4">
        <v>5</v>
      </c>
      <c r="D87" s="13">
        <f t="shared" si="1"/>
        <v>10</v>
      </c>
    </row>
    <row r="88" spans="1:4" s="17" customFormat="1" ht="24.75" customHeight="1" x14ac:dyDescent="0.2">
      <c r="A88" s="14" t="str">
        <f>'Pregnant Women Participating'!A88</f>
        <v>Mountain Plains</v>
      </c>
      <c r="B88" s="15">
        <v>17816</v>
      </c>
      <c r="C88" s="15">
        <v>17390</v>
      </c>
      <c r="D88" s="16">
        <f t="shared" si="1"/>
        <v>17603</v>
      </c>
    </row>
    <row r="89" spans="1:4" ht="12" customHeight="1" x14ac:dyDescent="0.2">
      <c r="A89" s="8" t="str">
        <f>'Pregnant Women Participating'!A89</f>
        <v>Alaska</v>
      </c>
      <c r="B89" s="13">
        <v>351</v>
      </c>
      <c r="C89" s="4">
        <v>336</v>
      </c>
      <c r="D89" s="13">
        <f t="shared" si="1"/>
        <v>343.5</v>
      </c>
    </row>
    <row r="90" spans="1:4" ht="12" customHeight="1" x14ac:dyDescent="0.2">
      <c r="A90" s="8" t="str">
        <f>'Pregnant Women Participating'!A90</f>
        <v>American Samoa</v>
      </c>
      <c r="B90" s="13">
        <v>178</v>
      </c>
      <c r="C90" s="4">
        <v>152</v>
      </c>
      <c r="D90" s="13">
        <f t="shared" si="1"/>
        <v>165</v>
      </c>
    </row>
    <row r="91" spans="1:4" ht="12" customHeight="1" x14ac:dyDescent="0.2">
      <c r="A91" s="8" t="str">
        <f>'Pregnant Women Participating'!A91</f>
        <v>California</v>
      </c>
      <c r="B91" s="13">
        <v>38545</v>
      </c>
      <c r="C91" s="4">
        <v>38452</v>
      </c>
      <c r="D91" s="13">
        <f t="shared" si="1"/>
        <v>38498.5</v>
      </c>
    </row>
    <row r="92" spans="1:4" ht="12" customHeight="1" x14ac:dyDescent="0.2">
      <c r="A92" s="8" t="str">
        <f>'Pregnant Women Participating'!A92</f>
        <v>Guam</v>
      </c>
      <c r="B92" s="13">
        <v>277</v>
      </c>
      <c r="C92" s="4">
        <v>253</v>
      </c>
      <c r="D92" s="13">
        <f t="shared" si="1"/>
        <v>265</v>
      </c>
    </row>
    <row r="93" spans="1:4" ht="12" customHeight="1" x14ac:dyDescent="0.2">
      <c r="A93" s="8" t="str">
        <f>'Pregnant Women Participating'!A93</f>
        <v>Hawaii</v>
      </c>
      <c r="B93" s="13">
        <v>826</v>
      </c>
      <c r="C93" s="4">
        <v>782</v>
      </c>
      <c r="D93" s="13">
        <f t="shared" si="1"/>
        <v>804</v>
      </c>
    </row>
    <row r="94" spans="1:4" ht="12" customHeight="1" x14ac:dyDescent="0.2">
      <c r="A94" s="8" t="str">
        <f>'Pregnant Women Participating'!A94</f>
        <v>Idaho</v>
      </c>
      <c r="B94" s="13">
        <v>1211</v>
      </c>
      <c r="C94" s="4">
        <v>1143</v>
      </c>
      <c r="D94" s="13">
        <f t="shared" si="1"/>
        <v>1177</v>
      </c>
    </row>
    <row r="95" spans="1:4" ht="12" customHeight="1" x14ac:dyDescent="0.2">
      <c r="A95" s="8" t="str">
        <f>'Pregnant Women Participating'!A95</f>
        <v>Nevada</v>
      </c>
      <c r="B95" s="13">
        <v>2999</v>
      </c>
      <c r="C95" s="4">
        <v>2857</v>
      </c>
      <c r="D95" s="13">
        <f t="shared" si="1"/>
        <v>2928</v>
      </c>
    </row>
    <row r="96" spans="1:4" ht="12" customHeight="1" x14ac:dyDescent="0.2">
      <c r="A96" s="8" t="str">
        <f>'Pregnant Women Participating'!A96</f>
        <v>Oregon</v>
      </c>
      <c r="B96" s="13">
        <v>3468</v>
      </c>
      <c r="C96" s="4">
        <v>3326</v>
      </c>
      <c r="D96" s="13">
        <f t="shared" si="1"/>
        <v>3397</v>
      </c>
    </row>
    <row r="97" spans="1:4" ht="12" customHeight="1" x14ac:dyDescent="0.2">
      <c r="A97" s="8" t="str">
        <f>'Pregnant Women Participating'!A97</f>
        <v>Washington</v>
      </c>
      <c r="B97" s="13">
        <v>7524</v>
      </c>
      <c r="C97" s="4">
        <v>7276</v>
      </c>
      <c r="D97" s="13">
        <f t="shared" si="1"/>
        <v>7400</v>
      </c>
    </row>
    <row r="98" spans="1:4" ht="12" customHeight="1" x14ac:dyDescent="0.2">
      <c r="A98" s="8" t="str">
        <f>'Pregnant Women Participating'!A98</f>
        <v>Northern Marianas</v>
      </c>
      <c r="B98" s="13">
        <v>85</v>
      </c>
      <c r="C98" s="4">
        <v>86</v>
      </c>
      <c r="D98" s="13">
        <f t="shared" si="1"/>
        <v>85.5</v>
      </c>
    </row>
    <row r="99" spans="1:4" ht="12" customHeight="1" x14ac:dyDescent="0.2">
      <c r="A99" s="8" t="str">
        <f>'Pregnant Women Participating'!A99</f>
        <v>Inter-Tribal Council, NV</v>
      </c>
      <c r="B99" s="13">
        <v>29</v>
      </c>
      <c r="C99" s="4">
        <v>23</v>
      </c>
      <c r="D99" s="13">
        <f t="shared" si="1"/>
        <v>26</v>
      </c>
    </row>
    <row r="100" spans="1:4" s="17" customFormat="1" ht="24.75" customHeight="1" x14ac:dyDescent="0.2">
      <c r="A100" s="14" t="str">
        <f>'Pregnant Women Participating'!A100</f>
        <v>Western Region</v>
      </c>
      <c r="B100" s="15">
        <v>55493</v>
      </c>
      <c r="C100" s="15">
        <v>54686</v>
      </c>
      <c r="D100" s="16">
        <f t="shared" si="1"/>
        <v>55089.5</v>
      </c>
    </row>
    <row r="101" spans="1:4" s="31" customFormat="1" ht="16.5" customHeight="1" thickBot="1" x14ac:dyDescent="0.25">
      <c r="A101" s="28" t="str">
        <f>'Pregnant Women Participating'!A101</f>
        <v>TOTAL</v>
      </c>
      <c r="B101" s="29">
        <v>332976</v>
      </c>
      <c r="C101" s="30">
        <v>326997</v>
      </c>
      <c r="D101" s="29">
        <f t="shared" si="1"/>
        <v>329986.5</v>
      </c>
    </row>
    <row r="102" spans="1:4" ht="12.75" customHeight="1" thickTop="1" x14ac:dyDescent="0.2">
      <c r="A102" s="9"/>
    </row>
    <row r="103" spans="1:4" x14ac:dyDescent="0.2">
      <c r="A103" s="9"/>
    </row>
    <row r="104" spans="1: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D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3" width="11.7109375" style="3" customWidth="1"/>
    <col min="4" max="4" width="13.7109375" style="3" customWidth="1"/>
    <col min="5" max="16384" width="9.140625" style="3"/>
  </cols>
  <sheetData>
    <row r="1" spans="1:4" ht="12" customHeight="1" x14ac:dyDescent="0.2">
      <c r="A1" s="10" t="s">
        <v>9</v>
      </c>
      <c r="B1" s="2"/>
      <c r="C1" s="2"/>
    </row>
    <row r="2" spans="1:4" ht="12" customHeight="1" x14ac:dyDescent="0.2">
      <c r="A2" s="10" t="str">
        <f>'Pregnant Women Participating'!A2</f>
        <v>FISCAL YEAR 2026</v>
      </c>
      <c r="B2" s="2"/>
      <c r="C2" s="2"/>
    </row>
    <row r="3" spans="1:4" ht="12" customHeight="1" x14ac:dyDescent="0.2">
      <c r="A3" s="1" t="str">
        <f>'Pregnant Women Participating'!A3</f>
        <v>Data as of February 13, 2026</v>
      </c>
      <c r="B3" s="2"/>
      <c r="C3" s="2"/>
    </row>
    <row r="4" spans="1:4" ht="12" customHeight="1" x14ac:dyDescent="0.2">
      <c r="A4" s="2"/>
      <c r="B4" s="2"/>
      <c r="C4" s="2"/>
    </row>
    <row r="5" spans="1:4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2" t="s">
        <v>12</v>
      </c>
    </row>
    <row r="6" spans="1:4" ht="12" customHeight="1" x14ac:dyDescent="0.2">
      <c r="A6" s="7" t="str">
        <f>'Pregnant Women Participating'!A6</f>
        <v>Connecticut</v>
      </c>
      <c r="B6" s="13">
        <v>11010</v>
      </c>
      <c r="C6" s="4">
        <v>10479</v>
      </c>
      <c r="D6" s="13">
        <f t="shared" ref="D6:D14" si="0">IF(SUM(B6:C6)&gt;0,AVERAGE(B6:C6)," ")</f>
        <v>10744.5</v>
      </c>
    </row>
    <row r="7" spans="1:4" ht="12" customHeight="1" x14ac:dyDescent="0.2">
      <c r="A7" s="7" t="str">
        <f>'Pregnant Women Participating'!A7</f>
        <v>Maine</v>
      </c>
      <c r="B7" s="13">
        <v>4026</v>
      </c>
      <c r="C7" s="4">
        <v>3896</v>
      </c>
      <c r="D7" s="13">
        <f t="shared" si="0"/>
        <v>3961</v>
      </c>
    </row>
    <row r="8" spans="1:4" ht="12" customHeight="1" x14ac:dyDescent="0.2">
      <c r="A8" s="7" t="str">
        <f>'Pregnant Women Participating'!A8</f>
        <v>Massachusetts</v>
      </c>
      <c r="B8" s="13">
        <v>24418</v>
      </c>
      <c r="C8" s="4">
        <v>23848</v>
      </c>
      <c r="D8" s="13">
        <f t="shared" si="0"/>
        <v>24133</v>
      </c>
    </row>
    <row r="9" spans="1:4" ht="12" customHeight="1" x14ac:dyDescent="0.2">
      <c r="A9" s="7" t="str">
        <f>'Pregnant Women Participating'!A9</f>
        <v>New Hampshire</v>
      </c>
      <c r="B9" s="13">
        <v>2403</v>
      </c>
      <c r="C9" s="4">
        <v>2354</v>
      </c>
      <c r="D9" s="13">
        <f t="shared" si="0"/>
        <v>2378.5</v>
      </c>
    </row>
    <row r="10" spans="1:4" ht="12" customHeight="1" x14ac:dyDescent="0.2">
      <c r="A10" s="7" t="str">
        <f>'Pregnant Women Participating'!A10</f>
        <v>New York</v>
      </c>
      <c r="B10" s="13">
        <v>96725</v>
      </c>
      <c r="C10" s="4">
        <v>94721</v>
      </c>
      <c r="D10" s="13">
        <f t="shared" si="0"/>
        <v>95723</v>
      </c>
    </row>
    <row r="11" spans="1:4" ht="12" customHeight="1" x14ac:dyDescent="0.2">
      <c r="A11" s="7" t="str">
        <f>'Pregnant Women Participating'!A11</f>
        <v>Rhode Island</v>
      </c>
      <c r="B11" s="13">
        <v>3775</v>
      </c>
      <c r="C11" s="4">
        <v>3605</v>
      </c>
      <c r="D11" s="13">
        <f t="shared" si="0"/>
        <v>3690</v>
      </c>
    </row>
    <row r="12" spans="1:4" ht="12" customHeight="1" x14ac:dyDescent="0.2">
      <c r="A12" s="7" t="str">
        <f>'Pregnant Women Participating'!A12</f>
        <v>Vermont</v>
      </c>
      <c r="B12" s="13">
        <v>2178</v>
      </c>
      <c r="C12" s="4">
        <v>2157</v>
      </c>
      <c r="D12" s="13">
        <f t="shared" si="0"/>
        <v>2167.5</v>
      </c>
    </row>
    <row r="13" spans="1:4" ht="12" customHeight="1" x14ac:dyDescent="0.2">
      <c r="A13" s="7" t="str">
        <f>'Pregnant Women Participating'!A13</f>
        <v>Virgin Islands</v>
      </c>
      <c r="B13" s="13">
        <v>561</v>
      </c>
      <c r="C13" s="4">
        <v>570</v>
      </c>
      <c r="D13" s="13">
        <f t="shared" si="0"/>
        <v>565.5</v>
      </c>
    </row>
    <row r="14" spans="1:4" ht="12" customHeight="1" x14ac:dyDescent="0.2">
      <c r="A14" s="7" t="str">
        <f>'Pregnant Women Participating'!A14</f>
        <v>Pleasant Point, ME</v>
      </c>
      <c r="B14" s="13">
        <v>10</v>
      </c>
      <c r="C14" s="4">
        <v>13</v>
      </c>
      <c r="D14" s="13">
        <f t="shared" si="0"/>
        <v>11.5</v>
      </c>
    </row>
    <row r="15" spans="1:4" s="17" customFormat="1" ht="24.75" customHeight="1" x14ac:dyDescent="0.2">
      <c r="A15" s="14" t="str">
        <f>'Pregnant Women Participating'!A15</f>
        <v>Northeast Region</v>
      </c>
      <c r="B15" s="16">
        <v>145106</v>
      </c>
      <c r="C15" s="15">
        <v>141643</v>
      </c>
      <c r="D15" s="16">
        <f t="shared" ref="D15:D101" si="1">IF(SUM(B15:C15)&gt;0,AVERAGE(B15:C15)," ")</f>
        <v>143374.5</v>
      </c>
    </row>
    <row r="16" spans="1:4" ht="12" customHeight="1" x14ac:dyDescent="0.2">
      <c r="A16" s="7" t="str">
        <f>'Pregnant Women Participating'!A16</f>
        <v>Delaware</v>
      </c>
      <c r="B16" s="4">
        <v>4711</v>
      </c>
      <c r="C16" s="4">
        <v>4557</v>
      </c>
      <c r="D16" s="13">
        <f t="shared" si="1"/>
        <v>4634</v>
      </c>
    </row>
    <row r="17" spans="1:4" ht="12" customHeight="1" x14ac:dyDescent="0.2">
      <c r="A17" s="7" t="str">
        <f>'Pregnant Women Participating'!A17</f>
        <v>District of Columbia</v>
      </c>
      <c r="B17" s="4">
        <v>2769</v>
      </c>
      <c r="C17" s="4">
        <v>2704</v>
      </c>
      <c r="D17" s="13">
        <f t="shared" si="1"/>
        <v>2736.5</v>
      </c>
    </row>
    <row r="18" spans="1:4" ht="12" customHeight="1" x14ac:dyDescent="0.2">
      <c r="A18" s="7" t="str">
        <f>'Pregnant Women Participating'!A18</f>
        <v>Maryland</v>
      </c>
      <c r="B18" s="4">
        <v>27779</v>
      </c>
      <c r="C18" s="4">
        <v>27056</v>
      </c>
      <c r="D18" s="13">
        <f t="shared" si="1"/>
        <v>27417.5</v>
      </c>
    </row>
    <row r="19" spans="1:4" ht="12" customHeight="1" x14ac:dyDescent="0.2">
      <c r="A19" s="7" t="str">
        <f>'Pregnant Women Participating'!A19</f>
        <v>New Jersey</v>
      </c>
      <c r="B19" s="4">
        <v>35627</v>
      </c>
      <c r="C19" s="4">
        <v>34993</v>
      </c>
      <c r="D19" s="13">
        <f t="shared" si="1"/>
        <v>35310</v>
      </c>
    </row>
    <row r="20" spans="1:4" ht="12" customHeight="1" x14ac:dyDescent="0.2">
      <c r="A20" s="7" t="str">
        <f>'Pregnant Women Participating'!A20</f>
        <v>Pennsylvania</v>
      </c>
      <c r="B20" s="4">
        <v>39406</v>
      </c>
      <c r="C20" s="4">
        <v>38023</v>
      </c>
      <c r="D20" s="13">
        <f t="shared" si="1"/>
        <v>38714.5</v>
      </c>
    </row>
    <row r="21" spans="1:4" ht="12" customHeight="1" x14ac:dyDescent="0.2">
      <c r="A21" s="7" t="str">
        <f>'Pregnant Women Participating'!A21</f>
        <v>Puerto Rico</v>
      </c>
      <c r="B21" s="4">
        <v>18942</v>
      </c>
      <c r="C21" s="4">
        <v>18493</v>
      </c>
      <c r="D21" s="13">
        <f t="shared" si="1"/>
        <v>18717.5</v>
      </c>
    </row>
    <row r="22" spans="1:4" ht="12" customHeight="1" x14ac:dyDescent="0.2">
      <c r="A22" s="7" t="str">
        <f>'Pregnant Women Participating'!A22</f>
        <v>Virginia</v>
      </c>
      <c r="B22" s="4">
        <v>23159</v>
      </c>
      <c r="C22" s="4">
        <v>22100</v>
      </c>
      <c r="D22" s="13">
        <f t="shared" si="1"/>
        <v>22629.5</v>
      </c>
    </row>
    <row r="23" spans="1:4" ht="12" customHeight="1" x14ac:dyDescent="0.2">
      <c r="A23" s="7" t="str">
        <f>'Pregnant Women Participating'!A23</f>
        <v>West Virginia</v>
      </c>
      <c r="B23" s="4">
        <v>7629</v>
      </c>
      <c r="C23" s="4">
        <v>7421</v>
      </c>
      <c r="D23" s="13">
        <f t="shared" si="1"/>
        <v>7525</v>
      </c>
    </row>
    <row r="24" spans="1:4" s="17" customFormat="1" ht="24.75" customHeight="1" x14ac:dyDescent="0.2">
      <c r="A24" s="14" t="str">
        <f>'Pregnant Women Participating'!A24</f>
        <v>Mid-Atlantic Region</v>
      </c>
      <c r="B24" s="15">
        <v>160022</v>
      </c>
      <c r="C24" s="15">
        <v>155347</v>
      </c>
      <c r="D24" s="16">
        <f t="shared" si="1"/>
        <v>157684.5</v>
      </c>
    </row>
    <row r="25" spans="1:4" ht="12" customHeight="1" x14ac:dyDescent="0.2">
      <c r="A25" s="7" t="str">
        <f>'Pregnant Women Participating'!A25</f>
        <v>Alabama</v>
      </c>
      <c r="B25" s="4">
        <v>23435</v>
      </c>
      <c r="C25" s="4">
        <v>22145</v>
      </c>
      <c r="D25" s="13">
        <f t="shared" si="1"/>
        <v>22790</v>
      </c>
    </row>
    <row r="26" spans="1:4" ht="12" customHeight="1" x14ac:dyDescent="0.2">
      <c r="A26" s="7" t="str">
        <f>'Pregnant Women Participating'!A26</f>
        <v>Florida</v>
      </c>
      <c r="B26" s="4">
        <v>95685</v>
      </c>
      <c r="C26" s="4">
        <v>87624</v>
      </c>
      <c r="D26" s="13">
        <f t="shared" si="1"/>
        <v>91654.5</v>
      </c>
    </row>
    <row r="27" spans="1:4" ht="12" customHeight="1" x14ac:dyDescent="0.2">
      <c r="A27" s="7" t="str">
        <f>'Pregnant Women Participating'!A27</f>
        <v>Georgia</v>
      </c>
      <c r="B27" s="4">
        <v>54528</v>
      </c>
      <c r="C27" s="4">
        <v>53637</v>
      </c>
      <c r="D27" s="13">
        <f t="shared" si="1"/>
        <v>54082.5</v>
      </c>
    </row>
    <row r="28" spans="1:4" ht="12" customHeight="1" x14ac:dyDescent="0.2">
      <c r="A28" s="7" t="str">
        <f>'Pregnant Women Participating'!A28</f>
        <v>Kentucky</v>
      </c>
      <c r="B28" s="4">
        <v>22400</v>
      </c>
      <c r="C28" s="4">
        <v>21665</v>
      </c>
      <c r="D28" s="13">
        <f t="shared" si="1"/>
        <v>22032.5</v>
      </c>
    </row>
    <row r="29" spans="1:4" ht="12" customHeight="1" x14ac:dyDescent="0.2">
      <c r="A29" s="7" t="str">
        <f>'Pregnant Women Participating'!A29</f>
        <v>Mississippi</v>
      </c>
      <c r="B29" s="4">
        <v>12506</v>
      </c>
      <c r="C29" s="4">
        <v>12502</v>
      </c>
      <c r="D29" s="13">
        <f t="shared" si="1"/>
        <v>12504</v>
      </c>
    </row>
    <row r="30" spans="1:4" ht="12" customHeight="1" x14ac:dyDescent="0.2">
      <c r="A30" s="7" t="str">
        <f>'Pregnant Women Participating'!A30</f>
        <v>North Carolina</v>
      </c>
      <c r="B30" s="4">
        <v>57973</v>
      </c>
      <c r="C30" s="4">
        <v>56206</v>
      </c>
      <c r="D30" s="13">
        <f t="shared" si="1"/>
        <v>57089.5</v>
      </c>
    </row>
    <row r="31" spans="1:4" ht="12" customHeight="1" x14ac:dyDescent="0.2">
      <c r="A31" s="7" t="str">
        <f>'Pregnant Women Participating'!A31</f>
        <v>South Carolina</v>
      </c>
      <c r="B31" s="4">
        <v>20918</v>
      </c>
      <c r="C31" s="4">
        <v>20223</v>
      </c>
      <c r="D31" s="13">
        <f t="shared" si="1"/>
        <v>20570.5</v>
      </c>
    </row>
    <row r="32" spans="1:4" ht="12" customHeight="1" x14ac:dyDescent="0.2">
      <c r="A32" s="7" t="str">
        <f>'Pregnant Women Participating'!A32</f>
        <v>Tennessee</v>
      </c>
      <c r="B32" s="4">
        <v>38210</v>
      </c>
      <c r="C32" s="4">
        <v>36791</v>
      </c>
      <c r="D32" s="13">
        <f t="shared" si="1"/>
        <v>37500.5</v>
      </c>
    </row>
    <row r="33" spans="1:4" ht="12" customHeight="1" x14ac:dyDescent="0.2">
      <c r="A33" s="7" t="str">
        <f>'Pregnant Women Participating'!A33</f>
        <v>Choctaw Indians, MS</v>
      </c>
      <c r="B33" s="4">
        <v>118</v>
      </c>
      <c r="C33" s="4">
        <v>116</v>
      </c>
      <c r="D33" s="13">
        <f t="shared" si="1"/>
        <v>117</v>
      </c>
    </row>
    <row r="34" spans="1:4" ht="12" customHeight="1" x14ac:dyDescent="0.2">
      <c r="A34" s="7" t="str">
        <f>'Pregnant Women Participating'!A34</f>
        <v>Eastern Cherokee, NC</v>
      </c>
      <c r="B34" s="4">
        <v>118</v>
      </c>
      <c r="C34" s="4">
        <v>113</v>
      </c>
      <c r="D34" s="13">
        <f t="shared" si="1"/>
        <v>115.5</v>
      </c>
    </row>
    <row r="35" spans="1:4" s="17" customFormat="1" ht="24.75" customHeight="1" x14ac:dyDescent="0.2">
      <c r="A35" s="14" t="str">
        <f>'Pregnant Women Participating'!A35</f>
        <v>Southeast Region</v>
      </c>
      <c r="B35" s="15">
        <v>325891</v>
      </c>
      <c r="C35" s="15">
        <v>311022</v>
      </c>
      <c r="D35" s="16">
        <f t="shared" si="1"/>
        <v>318456.5</v>
      </c>
    </row>
    <row r="36" spans="1:4" ht="12" customHeight="1" x14ac:dyDescent="0.2">
      <c r="A36" s="7" t="str">
        <f>'Pregnant Women Participating'!A36</f>
        <v>Illinois</v>
      </c>
      <c r="B36" s="4">
        <v>39690</v>
      </c>
      <c r="C36" s="4">
        <v>38172</v>
      </c>
      <c r="D36" s="13">
        <f t="shared" si="1"/>
        <v>38931</v>
      </c>
    </row>
    <row r="37" spans="1:4" ht="12" customHeight="1" x14ac:dyDescent="0.2">
      <c r="A37" s="7" t="str">
        <f>'Pregnant Women Participating'!A37</f>
        <v>Indiana</v>
      </c>
      <c r="B37" s="4">
        <v>34313</v>
      </c>
      <c r="C37" s="4">
        <v>33073</v>
      </c>
      <c r="D37" s="13">
        <f t="shared" si="1"/>
        <v>33693</v>
      </c>
    </row>
    <row r="38" spans="1:4" ht="12" customHeight="1" x14ac:dyDescent="0.2">
      <c r="A38" s="7" t="str">
        <f>'Pregnant Women Participating'!A38</f>
        <v>Iowa</v>
      </c>
      <c r="B38" s="4">
        <v>12295</v>
      </c>
      <c r="C38" s="4">
        <v>12048</v>
      </c>
      <c r="D38" s="13">
        <f t="shared" si="1"/>
        <v>12171.5</v>
      </c>
    </row>
    <row r="39" spans="1:4" ht="12" customHeight="1" x14ac:dyDescent="0.2">
      <c r="A39" s="7" t="str">
        <f>'Pregnant Women Participating'!A39</f>
        <v>Michigan</v>
      </c>
      <c r="B39" s="4">
        <v>39288</v>
      </c>
      <c r="C39" s="4">
        <v>38258</v>
      </c>
      <c r="D39" s="13">
        <f t="shared" si="1"/>
        <v>38773</v>
      </c>
    </row>
    <row r="40" spans="1:4" ht="12" customHeight="1" x14ac:dyDescent="0.2">
      <c r="A40" s="7" t="str">
        <f>'Pregnant Women Participating'!A40</f>
        <v>Minnesota</v>
      </c>
      <c r="B40" s="4">
        <v>23104</v>
      </c>
      <c r="C40" s="4">
        <v>22393</v>
      </c>
      <c r="D40" s="13">
        <f t="shared" si="1"/>
        <v>22748.5</v>
      </c>
    </row>
    <row r="41" spans="1:4" ht="12" customHeight="1" x14ac:dyDescent="0.2">
      <c r="A41" s="7" t="str">
        <f>'Pregnant Women Participating'!A41</f>
        <v>Ohio</v>
      </c>
      <c r="B41" s="4">
        <v>42191</v>
      </c>
      <c r="C41" s="4">
        <v>40910</v>
      </c>
      <c r="D41" s="13">
        <f t="shared" si="1"/>
        <v>41550.5</v>
      </c>
    </row>
    <row r="42" spans="1:4" ht="12" customHeight="1" x14ac:dyDescent="0.2">
      <c r="A42" s="7" t="str">
        <f>'Pregnant Women Participating'!A42</f>
        <v>Wisconsin</v>
      </c>
      <c r="B42" s="4">
        <v>19500</v>
      </c>
      <c r="C42" s="4">
        <v>19071</v>
      </c>
      <c r="D42" s="13">
        <f t="shared" si="1"/>
        <v>19285.5</v>
      </c>
    </row>
    <row r="43" spans="1:4" s="17" customFormat="1" ht="24.75" customHeight="1" x14ac:dyDescent="0.2">
      <c r="A43" s="14" t="str">
        <f>'Pregnant Women Participating'!A43</f>
        <v>Midwest Region</v>
      </c>
      <c r="B43" s="15">
        <v>210381</v>
      </c>
      <c r="C43" s="15">
        <v>203925</v>
      </c>
      <c r="D43" s="16">
        <f t="shared" si="1"/>
        <v>207153</v>
      </c>
    </row>
    <row r="44" spans="1:4" ht="12" customHeight="1" x14ac:dyDescent="0.2">
      <c r="A44" s="7" t="str">
        <f>'Pregnant Women Participating'!A44</f>
        <v>Arizona</v>
      </c>
      <c r="B44" s="4">
        <v>29973</v>
      </c>
      <c r="C44" s="4">
        <v>29226</v>
      </c>
      <c r="D44" s="13">
        <f t="shared" si="1"/>
        <v>29599.5</v>
      </c>
    </row>
    <row r="45" spans="1:4" ht="12" customHeight="1" x14ac:dyDescent="0.2">
      <c r="A45" s="7" t="str">
        <f>'Pregnant Women Participating'!A45</f>
        <v>Arkansas</v>
      </c>
      <c r="B45" s="4">
        <v>15693</v>
      </c>
      <c r="C45" s="4">
        <v>14489</v>
      </c>
      <c r="D45" s="13">
        <f t="shared" si="1"/>
        <v>15091</v>
      </c>
    </row>
    <row r="46" spans="1:4" ht="12" customHeight="1" x14ac:dyDescent="0.2">
      <c r="A46" s="7" t="str">
        <f>'Pregnant Women Participating'!A46</f>
        <v>Louisiana</v>
      </c>
      <c r="B46" s="4">
        <v>26334</v>
      </c>
      <c r="C46" s="4">
        <v>25460</v>
      </c>
      <c r="D46" s="13">
        <f t="shared" si="1"/>
        <v>25897</v>
      </c>
    </row>
    <row r="47" spans="1:4" ht="12" customHeight="1" x14ac:dyDescent="0.2">
      <c r="A47" s="7" t="str">
        <f>'Pregnant Women Participating'!A47</f>
        <v>New Mexico</v>
      </c>
      <c r="B47" s="4">
        <v>11043</v>
      </c>
      <c r="C47" s="4">
        <v>10098</v>
      </c>
      <c r="D47" s="13">
        <f t="shared" si="1"/>
        <v>10570.5</v>
      </c>
    </row>
    <row r="48" spans="1:4" ht="12" customHeight="1" x14ac:dyDescent="0.2">
      <c r="A48" s="7" t="str">
        <f>'Pregnant Women Participating'!A48</f>
        <v>Oklahoma</v>
      </c>
      <c r="B48" s="4">
        <v>18257</v>
      </c>
      <c r="C48" s="4">
        <v>18066</v>
      </c>
      <c r="D48" s="13">
        <f t="shared" si="1"/>
        <v>18161.5</v>
      </c>
    </row>
    <row r="49" spans="1:4" ht="12" customHeight="1" x14ac:dyDescent="0.2">
      <c r="A49" s="7" t="str">
        <f>'Pregnant Women Participating'!A49</f>
        <v>Texas</v>
      </c>
      <c r="B49" s="4">
        <v>209314</v>
      </c>
      <c r="C49" s="4">
        <v>202900</v>
      </c>
      <c r="D49" s="13">
        <f t="shared" si="1"/>
        <v>206107</v>
      </c>
    </row>
    <row r="50" spans="1:4" ht="12" customHeight="1" x14ac:dyDescent="0.2">
      <c r="A50" s="7" t="str">
        <f>'Pregnant Women Participating'!A50</f>
        <v>Utah</v>
      </c>
      <c r="B50" s="4">
        <v>10408</v>
      </c>
      <c r="C50" s="4">
        <v>10199</v>
      </c>
      <c r="D50" s="13">
        <f t="shared" si="1"/>
        <v>10303.5</v>
      </c>
    </row>
    <row r="51" spans="1:4" ht="12" customHeight="1" x14ac:dyDescent="0.2">
      <c r="A51" s="7" t="str">
        <f>'Pregnant Women Participating'!A51</f>
        <v>Inter-Tribal Council, AZ</v>
      </c>
      <c r="B51" s="4">
        <v>1175</v>
      </c>
      <c r="C51" s="4">
        <v>1148</v>
      </c>
      <c r="D51" s="13">
        <f t="shared" si="1"/>
        <v>1161.5</v>
      </c>
    </row>
    <row r="52" spans="1:4" ht="12" customHeight="1" x14ac:dyDescent="0.2">
      <c r="A52" s="7" t="str">
        <f>'Pregnant Women Participating'!A52</f>
        <v>Navajo Nation, AZ</v>
      </c>
      <c r="B52" s="4">
        <v>833</v>
      </c>
      <c r="C52" s="4">
        <v>776</v>
      </c>
      <c r="D52" s="13">
        <f t="shared" si="1"/>
        <v>804.5</v>
      </c>
    </row>
    <row r="53" spans="1:4" ht="12" customHeight="1" x14ac:dyDescent="0.2">
      <c r="A53" s="7" t="str">
        <f>'Pregnant Women Participating'!A53</f>
        <v>Acoma, Canoncito &amp; Laguna, NM</v>
      </c>
      <c r="B53" s="4">
        <v>54</v>
      </c>
      <c r="C53" s="4">
        <v>55</v>
      </c>
      <c r="D53" s="13">
        <f t="shared" si="1"/>
        <v>54.5</v>
      </c>
    </row>
    <row r="54" spans="1:4" ht="12" customHeight="1" x14ac:dyDescent="0.2">
      <c r="A54" s="7" t="str">
        <f>'Pregnant Women Participating'!A54</f>
        <v>Eight Northern Pueblos, NM</v>
      </c>
      <c r="B54" s="4">
        <v>67</v>
      </c>
      <c r="C54" s="4">
        <v>68</v>
      </c>
      <c r="D54" s="13">
        <f t="shared" si="1"/>
        <v>67.5</v>
      </c>
    </row>
    <row r="55" spans="1:4" ht="12" customHeight="1" x14ac:dyDescent="0.2">
      <c r="A55" s="7" t="str">
        <f>'Pregnant Women Participating'!A55</f>
        <v>Five Sandoval Pueblos, NM</v>
      </c>
      <c r="B55" s="4">
        <v>41</v>
      </c>
      <c r="C55" s="4">
        <v>38</v>
      </c>
      <c r="D55" s="13">
        <f t="shared" si="1"/>
        <v>39.5</v>
      </c>
    </row>
    <row r="56" spans="1:4" ht="12" customHeight="1" x14ac:dyDescent="0.2">
      <c r="A56" s="7" t="str">
        <f>'Pregnant Women Participating'!A56</f>
        <v>Isleta Pueblo, NM</v>
      </c>
      <c r="B56" s="4">
        <v>182</v>
      </c>
      <c r="C56" s="4">
        <v>169</v>
      </c>
      <c r="D56" s="13">
        <f t="shared" si="1"/>
        <v>175.5</v>
      </c>
    </row>
    <row r="57" spans="1:4" ht="12" customHeight="1" x14ac:dyDescent="0.2">
      <c r="A57" s="7" t="str">
        <f>'Pregnant Women Participating'!A57</f>
        <v>San Felipe Pueblo, NM</v>
      </c>
      <c r="B57" s="4">
        <v>42</v>
      </c>
      <c r="C57" s="4">
        <v>44</v>
      </c>
      <c r="D57" s="13">
        <f t="shared" si="1"/>
        <v>43</v>
      </c>
    </row>
    <row r="58" spans="1:4" ht="12" customHeight="1" x14ac:dyDescent="0.2">
      <c r="A58" s="7" t="str">
        <f>'Pregnant Women Participating'!A58</f>
        <v>Santo Domingo Tribe, NM</v>
      </c>
      <c r="B58" s="4">
        <v>22</v>
      </c>
      <c r="C58" s="4">
        <v>21</v>
      </c>
      <c r="D58" s="13">
        <f t="shared" si="1"/>
        <v>21.5</v>
      </c>
    </row>
    <row r="59" spans="1:4" ht="12" customHeight="1" x14ac:dyDescent="0.2">
      <c r="A59" s="7" t="str">
        <f>'Pregnant Women Participating'!A59</f>
        <v>Zuni Pueblo, NM</v>
      </c>
      <c r="B59" s="4">
        <v>107</v>
      </c>
      <c r="C59" s="4">
        <v>102</v>
      </c>
      <c r="D59" s="13">
        <f t="shared" si="1"/>
        <v>104.5</v>
      </c>
    </row>
    <row r="60" spans="1:4" ht="12" customHeight="1" x14ac:dyDescent="0.2">
      <c r="A60" s="7" t="str">
        <f>'Pregnant Women Participating'!A60</f>
        <v>Cherokee Nation, OK</v>
      </c>
      <c r="B60" s="4">
        <v>1270</v>
      </c>
      <c r="C60" s="4">
        <v>1220</v>
      </c>
      <c r="D60" s="13">
        <f t="shared" si="1"/>
        <v>1245</v>
      </c>
    </row>
    <row r="61" spans="1:4" ht="12" customHeight="1" x14ac:dyDescent="0.2">
      <c r="A61" s="7" t="str">
        <f>'Pregnant Women Participating'!A61</f>
        <v>Chickasaw Nation, OK</v>
      </c>
      <c r="B61" s="4">
        <v>813</v>
      </c>
      <c r="C61" s="4">
        <v>786</v>
      </c>
      <c r="D61" s="13">
        <f t="shared" si="1"/>
        <v>799.5</v>
      </c>
    </row>
    <row r="62" spans="1:4" ht="12" customHeight="1" x14ac:dyDescent="0.2">
      <c r="A62" s="7" t="str">
        <f>'Pregnant Women Participating'!A62</f>
        <v>Choctaw Nation, OK</v>
      </c>
      <c r="B62" s="4">
        <v>959</v>
      </c>
      <c r="C62" s="4">
        <v>957</v>
      </c>
      <c r="D62" s="13">
        <f t="shared" si="1"/>
        <v>958</v>
      </c>
    </row>
    <row r="63" spans="1:4" ht="12" customHeight="1" x14ac:dyDescent="0.2">
      <c r="A63" s="7" t="str">
        <f>'Pregnant Women Participating'!A63</f>
        <v>Citizen Potawatomi Nation, OK</v>
      </c>
      <c r="B63" s="4">
        <v>266</v>
      </c>
      <c r="C63" s="4">
        <v>256</v>
      </c>
      <c r="D63" s="13">
        <f t="shared" si="1"/>
        <v>261</v>
      </c>
    </row>
    <row r="64" spans="1:4" ht="12" customHeight="1" x14ac:dyDescent="0.2">
      <c r="A64" s="7" t="str">
        <f>'Pregnant Women Participating'!A64</f>
        <v>Inter-Tribal Council, OK</v>
      </c>
      <c r="B64" s="4">
        <v>121</v>
      </c>
      <c r="C64" s="4">
        <v>119</v>
      </c>
      <c r="D64" s="13">
        <f t="shared" si="1"/>
        <v>120</v>
      </c>
    </row>
    <row r="65" spans="1:4" ht="12" customHeight="1" x14ac:dyDescent="0.2">
      <c r="A65" s="7" t="str">
        <f>'Pregnant Women Participating'!A65</f>
        <v>Muscogee Creek Nation, OK</v>
      </c>
      <c r="B65" s="4">
        <v>382</v>
      </c>
      <c r="C65" s="4">
        <v>380</v>
      </c>
      <c r="D65" s="13">
        <f t="shared" si="1"/>
        <v>381</v>
      </c>
    </row>
    <row r="66" spans="1:4" ht="12" customHeight="1" x14ac:dyDescent="0.2">
      <c r="A66" s="7" t="str">
        <f>'Pregnant Women Participating'!A66</f>
        <v>Osage Tribal Council, OK</v>
      </c>
      <c r="B66" s="4">
        <v>471</v>
      </c>
      <c r="C66" s="4">
        <v>468</v>
      </c>
      <c r="D66" s="13">
        <f t="shared" si="1"/>
        <v>469.5</v>
      </c>
    </row>
    <row r="67" spans="1:4" ht="12" customHeight="1" x14ac:dyDescent="0.2">
      <c r="A67" s="7" t="str">
        <f>'Pregnant Women Participating'!A67</f>
        <v>Otoe-Missouria Tribe, OK</v>
      </c>
      <c r="B67" s="4">
        <v>104</v>
      </c>
      <c r="C67" s="4">
        <v>95</v>
      </c>
      <c r="D67" s="13">
        <f t="shared" si="1"/>
        <v>99.5</v>
      </c>
    </row>
    <row r="68" spans="1:4" ht="12" customHeight="1" x14ac:dyDescent="0.2">
      <c r="A68" s="7" t="str">
        <f>'Pregnant Women Participating'!A68</f>
        <v>Wichita, Caddo &amp; Delaware (WCD), OK</v>
      </c>
      <c r="B68" s="4">
        <v>815</v>
      </c>
      <c r="C68" s="4">
        <v>784</v>
      </c>
      <c r="D68" s="13">
        <f t="shared" si="1"/>
        <v>799.5</v>
      </c>
    </row>
    <row r="69" spans="1:4" s="17" customFormat="1" ht="24.75" customHeight="1" x14ac:dyDescent="0.2">
      <c r="A69" s="14" t="str">
        <f>'Pregnant Women Participating'!A69</f>
        <v>Southwest Region</v>
      </c>
      <c r="B69" s="15">
        <v>328746</v>
      </c>
      <c r="C69" s="15">
        <v>317924</v>
      </c>
      <c r="D69" s="16">
        <f t="shared" si="1"/>
        <v>323335</v>
      </c>
    </row>
    <row r="70" spans="1:4" ht="12" customHeight="1" x14ac:dyDescent="0.2">
      <c r="A70" s="7" t="str">
        <f>'Pregnant Women Participating'!A70</f>
        <v>Colorado</v>
      </c>
      <c r="B70" s="13">
        <v>21949</v>
      </c>
      <c r="C70" s="4">
        <v>21472</v>
      </c>
      <c r="D70" s="13">
        <f t="shared" si="1"/>
        <v>21710.5</v>
      </c>
    </row>
    <row r="71" spans="1:4" ht="12" customHeight="1" x14ac:dyDescent="0.2">
      <c r="A71" s="7" t="str">
        <f>'Pregnant Women Participating'!A71</f>
        <v>Kansas</v>
      </c>
      <c r="B71" s="13">
        <v>11157</v>
      </c>
      <c r="C71" s="4">
        <v>10580</v>
      </c>
      <c r="D71" s="13">
        <f t="shared" si="1"/>
        <v>10868.5</v>
      </c>
    </row>
    <row r="72" spans="1:4" ht="12" customHeight="1" x14ac:dyDescent="0.2">
      <c r="A72" s="7" t="str">
        <f>'Pregnant Women Participating'!A72</f>
        <v>Missouri</v>
      </c>
      <c r="B72" s="13">
        <v>23458</v>
      </c>
      <c r="C72" s="4">
        <v>22474</v>
      </c>
      <c r="D72" s="13">
        <f t="shared" si="1"/>
        <v>22966</v>
      </c>
    </row>
    <row r="73" spans="1:4" ht="12" customHeight="1" x14ac:dyDescent="0.2">
      <c r="A73" s="7" t="str">
        <f>'Pregnant Women Participating'!A73</f>
        <v>Montana</v>
      </c>
      <c r="B73" s="13">
        <v>3010</v>
      </c>
      <c r="C73" s="4">
        <v>2897</v>
      </c>
      <c r="D73" s="13">
        <f t="shared" si="1"/>
        <v>2953.5</v>
      </c>
    </row>
    <row r="74" spans="1:4" ht="12" customHeight="1" x14ac:dyDescent="0.2">
      <c r="A74" s="7" t="str">
        <f>'Pregnant Women Participating'!A74</f>
        <v>Nebraska</v>
      </c>
      <c r="B74" s="13">
        <v>7177</v>
      </c>
      <c r="C74" s="4">
        <v>7086</v>
      </c>
      <c r="D74" s="13">
        <f t="shared" si="1"/>
        <v>7131.5</v>
      </c>
    </row>
    <row r="75" spans="1:4" ht="12" customHeight="1" x14ac:dyDescent="0.2">
      <c r="A75" s="7" t="str">
        <f>'Pregnant Women Participating'!A75</f>
        <v>North Dakota</v>
      </c>
      <c r="B75" s="13">
        <v>2065</v>
      </c>
      <c r="C75" s="4">
        <v>2006</v>
      </c>
      <c r="D75" s="13">
        <f t="shared" si="1"/>
        <v>2035.5</v>
      </c>
    </row>
    <row r="76" spans="1:4" ht="12" customHeight="1" x14ac:dyDescent="0.2">
      <c r="A76" s="7" t="str">
        <f>'Pregnant Women Participating'!A76</f>
        <v>South Dakota</v>
      </c>
      <c r="B76" s="13">
        <v>3099</v>
      </c>
      <c r="C76" s="4">
        <v>3035</v>
      </c>
      <c r="D76" s="13">
        <f t="shared" si="1"/>
        <v>3067</v>
      </c>
    </row>
    <row r="77" spans="1:4" ht="12" customHeight="1" x14ac:dyDescent="0.2">
      <c r="A77" s="7" t="str">
        <f>'Pregnant Women Participating'!A77</f>
        <v>Wyoming</v>
      </c>
      <c r="B77" s="13">
        <v>1679</v>
      </c>
      <c r="C77" s="4">
        <v>1646</v>
      </c>
      <c r="D77" s="13">
        <f t="shared" si="1"/>
        <v>1662.5</v>
      </c>
    </row>
    <row r="78" spans="1:4" ht="12" customHeight="1" x14ac:dyDescent="0.2">
      <c r="A78" s="7" t="str">
        <f>'Pregnant Women Participating'!A78</f>
        <v>Ute Mountain Ute Tribe, CO</v>
      </c>
      <c r="B78" s="13">
        <v>31</v>
      </c>
      <c r="C78" s="4">
        <v>28</v>
      </c>
      <c r="D78" s="13">
        <f t="shared" si="1"/>
        <v>29.5</v>
      </c>
    </row>
    <row r="79" spans="1:4" ht="12" customHeight="1" x14ac:dyDescent="0.2">
      <c r="A79" s="7" t="str">
        <f>'Pregnant Women Participating'!A79</f>
        <v>Omaha Sioux, NE</v>
      </c>
      <c r="B79" s="13">
        <v>36</v>
      </c>
      <c r="C79" s="4">
        <v>36</v>
      </c>
      <c r="D79" s="13">
        <f t="shared" si="1"/>
        <v>36</v>
      </c>
    </row>
    <row r="80" spans="1:4" ht="12" customHeight="1" x14ac:dyDescent="0.2">
      <c r="A80" s="7" t="str">
        <f>'Pregnant Women Participating'!A80</f>
        <v>Santee Sioux, NE</v>
      </c>
      <c r="B80" s="13">
        <v>16</v>
      </c>
      <c r="C80" s="4">
        <v>12</v>
      </c>
      <c r="D80" s="13">
        <f t="shared" si="1"/>
        <v>14</v>
      </c>
    </row>
    <row r="81" spans="1:4" ht="12" customHeight="1" x14ac:dyDescent="0.2">
      <c r="A81" s="7" t="str">
        <f>'Pregnant Women Participating'!A81</f>
        <v>Winnebago Tribe, NE</v>
      </c>
      <c r="B81" s="13">
        <v>23</v>
      </c>
      <c r="C81" s="4">
        <v>19</v>
      </c>
      <c r="D81" s="13">
        <f t="shared" si="1"/>
        <v>21</v>
      </c>
    </row>
    <row r="82" spans="1:4" ht="12" customHeight="1" x14ac:dyDescent="0.2">
      <c r="A82" s="7" t="str">
        <f>'Pregnant Women Participating'!A82</f>
        <v>Standing Rock Sioux Tribe, ND</v>
      </c>
      <c r="B82" s="13">
        <v>33</v>
      </c>
      <c r="C82" s="4">
        <v>32</v>
      </c>
      <c r="D82" s="13">
        <f t="shared" si="1"/>
        <v>32.5</v>
      </c>
    </row>
    <row r="83" spans="1:4" ht="12" customHeight="1" x14ac:dyDescent="0.2">
      <c r="A83" s="7" t="str">
        <f>'Pregnant Women Participating'!A83</f>
        <v>Three Affiliated Tribes, ND</v>
      </c>
      <c r="B83" s="13">
        <v>17</v>
      </c>
      <c r="C83" s="4">
        <v>16</v>
      </c>
      <c r="D83" s="13">
        <f t="shared" si="1"/>
        <v>16.5</v>
      </c>
    </row>
    <row r="84" spans="1:4" ht="12" customHeight="1" x14ac:dyDescent="0.2">
      <c r="A84" s="7" t="str">
        <f>'Pregnant Women Participating'!A84</f>
        <v>Cheyenne River Sioux, SD</v>
      </c>
      <c r="B84" s="13">
        <v>87</v>
      </c>
      <c r="C84" s="4">
        <v>90</v>
      </c>
      <c r="D84" s="13">
        <f t="shared" si="1"/>
        <v>88.5</v>
      </c>
    </row>
    <row r="85" spans="1:4" ht="12" customHeight="1" x14ac:dyDescent="0.2">
      <c r="A85" s="7" t="str">
        <f>'Pregnant Women Participating'!A85</f>
        <v>Rosebud Sioux, SD</v>
      </c>
      <c r="B85" s="13">
        <v>171</v>
      </c>
      <c r="C85" s="4">
        <v>169</v>
      </c>
      <c r="D85" s="13">
        <f t="shared" si="1"/>
        <v>170</v>
      </c>
    </row>
    <row r="86" spans="1:4" ht="12" customHeight="1" x14ac:dyDescent="0.2">
      <c r="A86" s="7" t="str">
        <f>'Pregnant Women Participating'!A86</f>
        <v>Northern Arapahoe, WY</v>
      </c>
      <c r="B86" s="13">
        <v>50</v>
      </c>
      <c r="C86" s="4">
        <v>44</v>
      </c>
      <c r="D86" s="13">
        <f t="shared" si="1"/>
        <v>47</v>
      </c>
    </row>
    <row r="87" spans="1:4" ht="12" customHeight="1" x14ac:dyDescent="0.2">
      <c r="A87" s="7" t="str">
        <f>'Pregnant Women Participating'!A87</f>
        <v>Shoshone Tribe, WY</v>
      </c>
      <c r="B87" s="13">
        <v>30</v>
      </c>
      <c r="C87" s="4">
        <v>18</v>
      </c>
      <c r="D87" s="13">
        <f t="shared" si="1"/>
        <v>24</v>
      </c>
    </row>
    <row r="88" spans="1:4" s="17" customFormat="1" ht="24.75" customHeight="1" x14ac:dyDescent="0.2">
      <c r="A88" s="14" t="str">
        <f>'Pregnant Women Participating'!A88</f>
        <v>Mountain Plains</v>
      </c>
      <c r="B88" s="15">
        <v>74088</v>
      </c>
      <c r="C88" s="15">
        <v>71660</v>
      </c>
      <c r="D88" s="16">
        <f t="shared" si="1"/>
        <v>72874</v>
      </c>
    </row>
    <row r="89" spans="1:4" ht="12" customHeight="1" x14ac:dyDescent="0.2">
      <c r="A89" s="8" t="str">
        <f>'Pregnant Women Participating'!A89</f>
        <v>Alaska</v>
      </c>
      <c r="B89" s="13">
        <v>2939</v>
      </c>
      <c r="C89" s="4">
        <v>2916</v>
      </c>
      <c r="D89" s="13">
        <f t="shared" si="1"/>
        <v>2927.5</v>
      </c>
    </row>
    <row r="90" spans="1:4" ht="12" customHeight="1" x14ac:dyDescent="0.2">
      <c r="A90" s="8" t="str">
        <f>'Pregnant Women Participating'!A90</f>
        <v>American Samoa</v>
      </c>
      <c r="B90" s="13">
        <v>735</v>
      </c>
      <c r="C90" s="4">
        <v>715</v>
      </c>
      <c r="D90" s="13">
        <f t="shared" si="1"/>
        <v>725</v>
      </c>
    </row>
    <row r="91" spans="1:4" ht="12" customHeight="1" x14ac:dyDescent="0.2">
      <c r="A91" s="8" t="str">
        <f>'Pregnant Women Participating'!A91</f>
        <v>California</v>
      </c>
      <c r="B91" s="13">
        <v>207670</v>
      </c>
      <c r="C91" s="4">
        <v>200887</v>
      </c>
      <c r="D91" s="13">
        <f t="shared" si="1"/>
        <v>204278.5</v>
      </c>
    </row>
    <row r="92" spans="1:4" ht="12" customHeight="1" x14ac:dyDescent="0.2">
      <c r="A92" s="8" t="str">
        <f>'Pregnant Women Participating'!A92</f>
        <v>Guam</v>
      </c>
      <c r="B92" s="13">
        <v>1181</v>
      </c>
      <c r="C92" s="4">
        <v>1107</v>
      </c>
      <c r="D92" s="13">
        <f t="shared" si="1"/>
        <v>1144</v>
      </c>
    </row>
    <row r="93" spans="1:4" ht="12" customHeight="1" x14ac:dyDescent="0.2">
      <c r="A93" s="8" t="str">
        <f>'Pregnant Women Participating'!A93</f>
        <v>Hawaii</v>
      </c>
      <c r="B93" s="13">
        <v>5526</v>
      </c>
      <c r="C93" s="4">
        <v>5302</v>
      </c>
      <c r="D93" s="13">
        <f t="shared" si="1"/>
        <v>5414</v>
      </c>
    </row>
    <row r="94" spans="1:4" ht="12" customHeight="1" x14ac:dyDescent="0.2">
      <c r="A94" s="8" t="str">
        <f>'Pregnant Women Participating'!A94</f>
        <v>Idaho</v>
      </c>
      <c r="B94" s="13">
        <v>7096</v>
      </c>
      <c r="C94" s="4">
        <v>6857</v>
      </c>
      <c r="D94" s="13">
        <f t="shared" si="1"/>
        <v>6976.5</v>
      </c>
    </row>
    <row r="95" spans="1:4" ht="12" customHeight="1" x14ac:dyDescent="0.2">
      <c r="A95" s="8" t="str">
        <f>'Pregnant Women Participating'!A95</f>
        <v>Nevada</v>
      </c>
      <c r="B95" s="13">
        <v>10851</v>
      </c>
      <c r="C95" s="4">
        <v>10287</v>
      </c>
      <c r="D95" s="13">
        <f t="shared" si="1"/>
        <v>10569</v>
      </c>
    </row>
    <row r="96" spans="1:4" ht="12" customHeight="1" x14ac:dyDescent="0.2">
      <c r="A96" s="8" t="str">
        <f>'Pregnant Women Participating'!A96</f>
        <v>Oregon</v>
      </c>
      <c r="B96" s="13">
        <v>18473</v>
      </c>
      <c r="C96" s="4">
        <v>17952</v>
      </c>
      <c r="D96" s="13">
        <f t="shared" si="1"/>
        <v>18212.5</v>
      </c>
    </row>
    <row r="97" spans="1:4" ht="12" customHeight="1" x14ac:dyDescent="0.2">
      <c r="A97" s="8" t="str">
        <f>'Pregnant Women Participating'!A97</f>
        <v>Washington</v>
      </c>
      <c r="B97" s="13">
        <v>30629</v>
      </c>
      <c r="C97" s="4">
        <v>29573</v>
      </c>
      <c r="D97" s="13">
        <f t="shared" si="1"/>
        <v>30101</v>
      </c>
    </row>
    <row r="98" spans="1:4" ht="12" customHeight="1" x14ac:dyDescent="0.2">
      <c r="A98" s="8" t="str">
        <f>'Pregnant Women Participating'!A98</f>
        <v>Northern Marianas</v>
      </c>
      <c r="B98" s="13">
        <v>546</v>
      </c>
      <c r="C98" s="4">
        <v>533</v>
      </c>
      <c r="D98" s="13">
        <f t="shared" si="1"/>
        <v>539.5</v>
      </c>
    </row>
    <row r="99" spans="1:4" ht="12" customHeight="1" x14ac:dyDescent="0.2">
      <c r="A99" s="8" t="str">
        <f>'Pregnant Women Participating'!A99</f>
        <v>Inter-Tribal Council, NV</v>
      </c>
      <c r="B99" s="13">
        <v>87</v>
      </c>
      <c r="C99" s="4">
        <v>76</v>
      </c>
      <c r="D99" s="13">
        <f t="shared" si="1"/>
        <v>81.5</v>
      </c>
    </row>
    <row r="100" spans="1:4" s="17" customFormat="1" ht="24.75" customHeight="1" x14ac:dyDescent="0.2">
      <c r="A100" s="14" t="str">
        <f>'Pregnant Women Participating'!A100</f>
        <v>Western Region</v>
      </c>
      <c r="B100" s="15">
        <v>285733</v>
      </c>
      <c r="C100" s="15">
        <v>276205</v>
      </c>
      <c r="D100" s="16">
        <f t="shared" si="1"/>
        <v>280969</v>
      </c>
    </row>
    <row r="101" spans="1:4" s="31" customFormat="1" ht="16.5" customHeight="1" thickBot="1" x14ac:dyDescent="0.25">
      <c r="A101" s="28" t="str">
        <f>'Pregnant Women Participating'!A101</f>
        <v>TOTAL</v>
      </c>
      <c r="B101" s="29">
        <v>1529967</v>
      </c>
      <c r="C101" s="30">
        <v>1477726</v>
      </c>
      <c r="D101" s="29">
        <f t="shared" si="1"/>
        <v>1503846.5</v>
      </c>
    </row>
    <row r="102" spans="1:4" ht="12.75" customHeight="1" thickTop="1" x14ac:dyDescent="0.2">
      <c r="A102" s="9"/>
    </row>
    <row r="103" spans="1:4" x14ac:dyDescent="0.2">
      <c r="A103" s="9"/>
    </row>
    <row r="104" spans="1: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4"/>
  <sheetViews>
    <sheetView workbookViewId="0"/>
  </sheetViews>
  <sheetFormatPr defaultColWidth="9.140625" defaultRowHeight="12" x14ac:dyDescent="0.2"/>
  <cols>
    <col min="1" max="1" width="34.7109375" style="45" customWidth="1"/>
    <col min="2" max="3" width="11.7109375" style="45" customWidth="1"/>
    <col min="4" max="4" width="13.7109375" style="45" customWidth="1"/>
    <col min="5" max="16384" width="9.140625" style="45"/>
  </cols>
  <sheetData>
    <row r="1" spans="1:4" ht="12" customHeight="1" x14ac:dyDescent="0.2">
      <c r="A1" s="43" t="s">
        <v>29</v>
      </c>
      <c r="B1" s="44"/>
      <c r="C1" s="44"/>
    </row>
    <row r="2" spans="1:4" ht="12" customHeight="1" x14ac:dyDescent="0.2">
      <c r="A2" s="43" t="str">
        <f>'Pregnant Women Participating'!A2</f>
        <v>FISCAL YEAR 2026</v>
      </c>
      <c r="B2" s="44"/>
      <c r="C2" s="44"/>
    </row>
    <row r="3" spans="1:4" ht="12" customHeight="1" x14ac:dyDescent="0.2">
      <c r="A3" s="46" t="str">
        <f>'Pregnant Women Participating'!A3</f>
        <v>Data as of February 13, 2026</v>
      </c>
      <c r="B3" s="44"/>
      <c r="C3" s="44"/>
    </row>
    <row r="4" spans="1:4" ht="12" customHeight="1" x14ac:dyDescent="0.2">
      <c r="A4" s="44"/>
      <c r="B4" s="44"/>
      <c r="C4" s="44"/>
    </row>
    <row r="5" spans="1:4" ht="24" customHeight="1" x14ac:dyDescent="0.2">
      <c r="A5" s="47" t="s">
        <v>0</v>
      </c>
      <c r="B5" s="48">
        <f>DATE(RIGHT(A2,4)-1,10,1)</f>
        <v>45931</v>
      </c>
      <c r="C5" s="49">
        <f>DATE(RIGHT(A2,4)-1,11,1)</f>
        <v>45962</v>
      </c>
      <c r="D5" s="50" t="s">
        <v>12</v>
      </c>
    </row>
    <row r="6" spans="1:4" ht="12" customHeight="1" x14ac:dyDescent="0.2">
      <c r="A6" s="51" t="str">
        <f>'Pregnant Women Participating'!A6</f>
        <v>Connecticut</v>
      </c>
      <c r="B6" s="52">
        <v>1877</v>
      </c>
      <c r="C6" s="53">
        <v>1781</v>
      </c>
      <c r="D6" s="52">
        <f t="shared" ref="D6:D101" si="0">IF(SUM(B6:C6)&gt;0,AVERAGE(B6:C6),"0")</f>
        <v>1829</v>
      </c>
    </row>
    <row r="7" spans="1:4" ht="12" customHeight="1" x14ac:dyDescent="0.2">
      <c r="A7" s="51" t="str">
        <f>'Pregnant Women Participating'!A7</f>
        <v>Maine</v>
      </c>
      <c r="B7" s="52">
        <v>1017</v>
      </c>
      <c r="C7" s="53">
        <v>964</v>
      </c>
      <c r="D7" s="52">
        <f t="shared" si="0"/>
        <v>990.5</v>
      </c>
    </row>
    <row r="8" spans="1:4" ht="12" customHeight="1" x14ac:dyDescent="0.2">
      <c r="A8" s="51" t="str">
        <f>'Pregnant Women Participating'!A8</f>
        <v>Massachusetts</v>
      </c>
      <c r="B8" s="52">
        <v>4150</v>
      </c>
      <c r="C8" s="53">
        <v>4094</v>
      </c>
      <c r="D8" s="52">
        <f t="shared" si="0"/>
        <v>4122</v>
      </c>
    </row>
    <row r="9" spans="1:4" ht="12" customHeight="1" x14ac:dyDescent="0.2">
      <c r="A9" s="51" t="str">
        <f>'Pregnant Women Participating'!A9</f>
        <v>New Hampshire</v>
      </c>
      <c r="B9" s="52">
        <v>657</v>
      </c>
      <c r="C9" s="53">
        <v>615</v>
      </c>
      <c r="D9" s="52">
        <f t="shared" si="0"/>
        <v>636</v>
      </c>
    </row>
    <row r="10" spans="1:4" ht="12" customHeight="1" x14ac:dyDescent="0.2">
      <c r="A10" s="51" t="str">
        <f>'Pregnant Women Participating'!A10</f>
        <v>New York</v>
      </c>
      <c r="B10" s="52">
        <v>14788</v>
      </c>
      <c r="C10" s="53">
        <v>14495</v>
      </c>
      <c r="D10" s="52">
        <f t="shared" si="0"/>
        <v>14641.5</v>
      </c>
    </row>
    <row r="11" spans="1:4" ht="12" customHeight="1" x14ac:dyDescent="0.2">
      <c r="A11" s="51" t="str">
        <f>'Pregnant Women Participating'!A11</f>
        <v>Rhode Island</v>
      </c>
      <c r="B11" s="52">
        <v>550</v>
      </c>
      <c r="C11" s="53">
        <v>522</v>
      </c>
      <c r="D11" s="52">
        <f t="shared" si="0"/>
        <v>536</v>
      </c>
    </row>
    <row r="12" spans="1:4" ht="12" customHeight="1" x14ac:dyDescent="0.2">
      <c r="A12" s="51" t="str">
        <f>'Pregnant Women Participating'!A12</f>
        <v>Vermont</v>
      </c>
      <c r="B12" s="52">
        <v>663</v>
      </c>
      <c r="C12" s="53">
        <v>681</v>
      </c>
      <c r="D12" s="52">
        <f t="shared" si="0"/>
        <v>672</v>
      </c>
    </row>
    <row r="13" spans="1:4" ht="12" customHeight="1" x14ac:dyDescent="0.2">
      <c r="A13" s="51" t="str">
        <f>'Pregnant Women Participating'!A13</f>
        <v>Virgin Islands</v>
      </c>
      <c r="B13" s="52">
        <v>59</v>
      </c>
      <c r="C13" s="53">
        <v>56</v>
      </c>
      <c r="D13" s="52">
        <f t="shared" si="0"/>
        <v>57.5</v>
      </c>
    </row>
    <row r="14" spans="1:4" ht="12" customHeight="1" x14ac:dyDescent="0.2">
      <c r="A14" s="51" t="str">
        <f>'Pregnant Women Participating'!A14</f>
        <v>Pleasant Point, ME</v>
      </c>
      <c r="B14" s="52">
        <v>2</v>
      </c>
      <c r="C14" s="53">
        <v>1</v>
      </c>
      <c r="D14" s="52">
        <f t="shared" si="0"/>
        <v>1.5</v>
      </c>
    </row>
    <row r="15" spans="1:4" s="57" customFormat="1" ht="24.75" customHeight="1" x14ac:dyDescent="0.2">
      <c r="A15" s="54" t="str">
        <f>'Pregnant Women Participating'!A15</f>
        <v>Northeast Region</v>
      </c>
      <c r="B15" s="55">
        <v>23763</v>
      </c>
      <c r="C15" s="56">
        <v>23209</v>
      </c>
      <c r="D15" s="55">
        <f t="shared" si="0"/>
        <v>23486</v>
      </c>
    </row>
    <row r="16" spans="1:4" ht="12" customHeight="1" x14ac:dyDescent="0.2">
      <c r="A16" s="51" t="str">
        <f>'Pregnant Women Participating'!A16</f>
        <v>Delaware</v>
      </c>
      <c r="B16" s="53">
        <v>597</v>
      </c>
      <c r="C16" s="53">
        <v>595</v>
      </c>
      <c r="D16" s="52">
        <f t="shared" si="0"/>
        <v>596</v>
      </c>
    </row>
    <row r="17" spans="1:4" ht="12" customHeight="1" x14ac:dyDescent="0.2">
      <c r="A17" s="51" t="str">
        <f>'Pregnant Women Participating'!A17</f>
        <v>District of Columbia</v>
      </c>
      <c r="B17" s="53">
        <v>308</v>
      </c>
      <c r="C17" s="53">
        <v>301</v>
      </c>
      <c r="D17" s="52">
        <f t="shared" si="0"/>
        <v>304.5</v>
      </c>
    </row>
    <row r="18" spans="1:4" ht="12" customHeight="1" x14ac:dyDescent="0.2">
      <c r="A18" s="51" t="str">
        <f>'Pregnant Women Participating'!A18</f>
        <v>Maryland</v>
      </c>
      <c r="B18" s="53">
        <v>4811</v>
      </c>
      <c r="C18" s="53">
        <v>4558</v>
      </c>
      <c r="D18" s="52">
        <f t="shared" si="0"/>
        <v>4684.5</v>
      </c>
    </row>
    <row r="19" spans="1:4" ht="12" customHeight="1" x14ac:dyDescent="0.2">
      <c r="A19" s="51" t="str">
        <f>'Pregnant Women Participating'!A19</f>
        <v>New Jersey</v>
      </c>
      <c r="B19" s="53">
        <v>6007</v>
      </c>
      <c r="C19" s="53">
        <v>5976</v>
      </c>
      <c r="D19" s="52">
        <f t="shared" si="0"/>
        <v>5991.5</v>
      </c>
    </row>
    <row r="20" spans="1:4" ht="12" customHeight="1" x14ac:dyDescent="0.2">
      <c r="A20" s="51" t="str">
        <f>'Pregnant Women Participating'!A20</f>
        <v>Pennsylvania</v>
      </c>
      <c r="B20" s="53">
        <v>5959</v>
      </c>
      <c r="C20" s="53">
        <v>5833</v>
      </c>
      <c r="D20" s="52">
        <f t="shared" si="0"/>
        <v>5896</v>
      </c>
    </row>
    <row r="21" spans="1:4" ht="12" customHeight="1" x14ac:dyDescent="0.2">
      <c r="A21" s="51" t="str">
        <f>'Pregnant Women Participating'!A21</f>
        <v>Puerto Rico</v>
      </c>
      <c r="B21" s="53">
        <v>2447</v>
      </c>
      <c r="C21" s="53">
        <v>2359</v>
      </c>
      <c r="D21" s="52">
        <f t="shared" si="0"/>
        <v>2403</v>
      </c>
    </row>
    <row r="22" spans="1:4" ht="12" customHeight="1" x14ac:dyDescent="0.2">
      <c r="A22" s="51" t="str">
        <f>'Pregnant Women Participating'!A22</f>
        <v>Virginia</v>
      </c>
      <c r="B22" s="53">
        <v>3812</v>
      </c>
      <c r="C22" s="53">
        <v>3690</v>
      </c>
      <c r="D22" s="52">
        <f t="shared" si="0"/>
        <v>3751</v>
      </c>
    </row>
    <row r="23" spans="1:4" ht="12" customHeight="1" x14ac:dyDescent="0.2">
      <c r="A23" s="51" t="str">
        <f>'Pregnant Women Participating'!A23</f>
        <v>West Virginia</v>
      </c>
      <c r="B23" s="53">
        <v>1417</v>
      </c>
      <c r="C23" s="53">
        <v>1407</v>
      </c>
      <c r="D23" s="52">
        <f t="shared" si="0"/>
        <v>1412</v>
      </c>
    </row>
    <row r="24" spans="1:4" s="57" customFormat="1" ht="24.75" customHeight="1" x14ac:dyDescent="0.2">
      <c r="A24" s="54" t="str">
        <f>'Pregnant Women Participating'!A24</f>
        <v>Mid-Atlantic Region</v>
      </c>
      <c r="B24" s="56">
        <v>25358</v>
      </c>
      <c r="C24" s="56">
        <v>24719</v>
      </c>
      <c r="D24" s="55">
        <f t="shared" si="0"/>
        <v>25038.5</v>
      </c>
    </row>
    <row r="25" spans="1:4" ht="12" customHeight="1" x14ac:dyDescent="0.2">
      <c r="A25" s="51" t="str">
        <f>'Pregnant Women Participating'!A25</f>
        <v>Alabama</v>
      </c>
      <c r="B25" s="53">
        <v>2481</v>
      </c>
      <c r="C25" s="53">
        <v>2363</v>
      </c>
      <c r="D25" s="52">
        <f t="shared" si="0"/>
        <v>2422</v>
      </c>
    </row>
    <row r="26" spans="1:4" ht="12" customHeight="1" x14ac:dyDescent="0.2">
      <c r="A26" s="51" t="str">
        <f>'Pregnant Women Participating'!A26</f>
        <v>Florida</v>
      </c>
      <c r="B26" s="53">
        <v>15941</v>
      </c>
      <c r="C26" s="53">
        <v>14852</v>
      </c>
      <c r="D26" s="52">
        <f t="shared" si="0"/>
        <v>15396.5</v>
      </c>
    </row>
    <row r="27" spans="1:4" ht="12" customHeight="1" x14ac:dyDescent="0.2">
      <c r="A27" s="51" t="str">
        <f>'Pregnant Women Participating'!A27</f>
        <v>Georgia</v>
      </c>
      <c r="B27" s="53">
        <v>7998</v>
      </c>
      <c r="C27" s="53">
        <v>7930</v>
      </c>
      <c r="D27" s="52">
        <f t="shared" si="0"/>
        <v>7964</v>
      </c>
    </row>
    <row r="28" spans="1:4" ht="12" customHeight="1" x14ac:dyDescent="0.2">
      <c r="A28" s="51" t="str">
        <f>'Pregnant Women Participating'!A28</f>
        <v>Kentucky</v>
      </c>
      <c r="B28" s="53">
        <v>2957</v>
      </c>
      <c r="C28" s="53">
        <v>2915</v>
      </c>
      <c r="D28" s="52">
        <f t="shared" si="0"/>
        <v>2936</v>
      </c>
    </row>
    <row r="29" spans="1:4" ht="12" customHeight="1" x14ac:dyDescent="0.2">
      <c r="A29" s="51" t="str">
        <f>'Pregnant Women Participating'!A29</f>
        <v>Mississippi</v>
      </c>
      <c r="B29" s="53">
        <v>1156</v>
      </c>
      <c r="C29" s="53">
        <v>1156</v>
      </c>
      <c r="D29" s="52">
        <f t="shared" si="0"/>
        <v>1156</v>
      </c>
    </row>
    <row r="30" spans="1:4" ht="12" customHeight="1" x14ac:dyDescent="0.2">
      <c r="A30" s="51" t="str">
        <f>'Pregnant Women Participating'!A30</f>
        <v>North Carolina</v>
      </c>
      <c r="B30" s="53">
        <v>10613</v>
      </c>
      <c r="C30" s="53">
        <v>10336</v>
      </c>
      <c r="D30" s="52">
        <f t="shared" si="0"/>
        <v>10474.5</v>
      </c>
    </row>
    <row r="31" spans="1:4" ht="12" customHeight="1" x14ac:dyDescent="0.2">
      <c r="A31" s="51" t="str">
        <f>'Pregnant Women Participating'!A31</f>
        <v>South Carolina</v>
      </c>
      <c r="B31" s="53">
        <v>2769</v>
      </c>
      <c r="C31" s="53">
        <v>2664</v>
      </c>
      <c r="D31" s="52">
        <f t="shared" si="0"/>
        <v>2716.5</v>
      </c>
    </row>
    <row r="32" spans="1:4" ht="12" customHeight="1" x14ac:dyDescent="0.2">
      <c r="A32" s="51" t="str">
        <f>'Pregnant Women Participating'!A32</f>
        <v>Tennessee</v>
      </c>
      <c r="B32" s="53">
        <v>5643</v>
      </c>
      <c r="C32" s="53">
        <v>5414</v>
      </c>
      <c r="D32" s="52">
        <f t="shared" si="0"/>
        <v>5528.5</v>
      </c>
    </row>
    <row r="33" spans="1:4" ht="12" customHeight="1" x14ac:dyDescent="0.2">
      <c r="A33" s="51" t="str">
        <f>'Pregnant Women Participating'!A33</f>
        <v>Choctaw Indians, MS</v>
      </c>
      <c r="B33" s="53">
        <v>4</v>
      </c>
      <c r="C33" s="53">
        <v>5</v>
      </c>
      <c r="D33" s="52">
        <f t="shared" si="0"/>
        <v>4.5</v>
      </c>
    </row>
    <row r="34" spans="1:4" ht="12" customHeight="1" x14ac:dyDescent="0.2">
      <c r="A34" s="51" t="str">
        <f>'Pregnant Women Participating'!A34</f>
        <v>Eastern Cherokee, NC</v>
      </c>
      <c r="B34" s="53">
        <v>30</v>
      </c>
      <c r="C34" s="53">
        <v>31</v>
      </c>
      <c r="D34" s="52">
        <f t="shared" si="0"/>
        <v>30.5</v>
      </c>
    </row>
    <row r="35" spans="1:4" s="57" customFormat="1" ht="24.75" customHeight="1" x14ac:dyDescent="0.2">
      <c r="A35" s="54" t="str">
        <f>'Pregnant Women Participating'!A35</f>
        <v>Southeast Region</v>
      </c>
      <c r="B35" s="56">
        <v>49592</v>
      </c>
      <c r="C35" s="56">
        <v>47666</v>
      </c>
      <c r="D35" s="55">
        <f t="shared" si="0"/>
        <v>48629</v>
      </c>
    </row>
    <row r="36" spans="1:4" ht="12" customHeight="1" x14ac:dyDescent="0.2">
      <c r="A36" s="51" t="str">
        <f>'Pregnant Women Participating'!A36</f>
        <v>Illinois</v>
      </c>
      <c r="B36" s="53">
        <v>5428</v>
      </c>
      <c r="C36" s="53">
        <v>5292</v>
      </c>
      <c r="D36" s="52">
        <f t="shared" si="0"/>
        <v>5360</v>
      </c>
    </row>
    <row r="37" spans="1:4" ht="12" customHeight="1" x14ac:dyDescent="0.2">
      <c r="A37" s="51" t="str">
        <f>'Pregnant Women Participating'!A37</f>
        <v>Indiana</v>
      </c>
      <c r="B37" s="53">
        <v>6771</v>
      </c>
      <c r="C37" s="53">
        <v>6587</v>
      </c>
      <c r="D37" s="52">
        <f t="shared" si="0"/>
        <v>6679</v>
      </c>
    </row>
    <row r="38" spans="1:4" ht="12" customHeight="1" x14ac:dyDescent="0.2">
      <c r="A38" s="51" t="str">
        <f>'Pregnant Women Participating'!A38</f>
        <v>Iowa</v>
      </c>
      <c r="B38" s="53">
        <v>2360</v>
      </c>
      <c r="C38" s="53">
        <v>2305</v>
      </c>
      <c r="D38" s="52">
        <f t="shared" si="0"/>
        <v>2332.5</v>
      </c>
    </row>
    <row r="39" spans="1:4" ht="12" customHeight="1" x14ac:dyDescent="0.2">
      <c r="A39" s="51" t="str">
        <f>'Pregnant Women Participating'!A39</f>
        <v>Michigan</v>
      </c>
      <c r="B39" s="53">
        <v>7901</v>
      </c>
      <c r="C39" s="53">
        <v>7678</v>
      </c>
      <c r="D39" s="52">
        <f t="shared" si="0"/>
        <v>7789.5</v>
      </c>
    </row>
    <row r="40" spans="1:4" ht="12" customHeight="1" x14ac:dyDescent="0.2">
      <c r="A40" s="51" t="str">
        <f>'Pregnant Women Participating'!A40</f>
        <v>Minnesota</v>
      </c>
      <c r="B40" s="53">
        <v>4892</v>
      </c>
      <c r="C40" s="53">
        <v>4781</v>
      </c>
      <c r="D40" s="52">
        <f t="shared" si="0"/>
        <v>4836.5</v>
      </c>
    </row>
    <row r="41" spans="1:4" ht="12" customHeight="1" x14ac:dyDescent="0.2">
      <c r="A41" s="51" t="str">
        <f>'Pregnant Women Participating'!A41</f>
        <v>Ohio</v>
      </c>
      <c r="B41" s="53">
        <v>6393</v>
      </c>
      <c r="C41" s="53">
        <v>6290</v>
      </c>
      <c r="D41" s="52">
        <f t="shared" si="0"/>
        <v>6341.5</v>
      </c>
    </row>
    <row r="42" spans="1:4" ht="12" customHeight="1" x14ac:dyDescent="0.2">
      <c r="A42" s="51" t="str">
        <f>'Pregnant Women Participating'!A42</f>
        <v>Wisconsin</v>
      </c>
      <c r="B42" s="53">
        <v>3997</v>
      </c>
      <c r="C42" s="53">
        <v>3971</v>
      </c>
      <c r="D42" s="52">
        <f t="shared" si="0"/>
        <v>3984</v>
      </c>
    </row>
    <row r="43" spans="1:4" s="57" customFormat="1" ht="24.75" customHeight="1" x14ac:dyDescent="0.2">
      <c r="A43" s="54" t="str">
        <f>'Pregnant Women Participating'!A43</f>
        <v>Midwest Region</v>
      </c>
      <c r="B43" s="56">
        <v>37742</v>
      </c>
      <c r="C43" s="56">
        <v>36904</v>
      </c>
      <c r="D43" s="55">
        <f t="shared" si="0"/>
        <v>37323</v>
      </c>
    </row>
    <row r="44" spans="1:4" ht="12" customHeight="1" x14ac:dyDescent="0.2">
      <c r="A44" s="51" t="str">
        <f>'Pregnant Women Participating'!A44</f>
        <v>Arizona</v>
      </c>
      <c r="B44" s="53">
        <v>4713</v>
      </c>
      <c r="C44" s="53">
        <v>4660</v>
      </c>
      <c r="D44" s="52">
        <f t="shared" si="0"/>
        <v>4686.5</v>
      </c>
    </row>
    <row r="45" spans="1:4" ht="12" customHeight="1" x14ac:dyDescent="0.2">
      <c r="A45" s="51" t="str">
        <f>'Pregnant Women Participating'!A45</f>
        <v>Arkansas</v>
      </c>
      <c r="B45" s="53">
        <v>2286</v>
      </c>
      <c r="C45" s="53">
        <v>2174</v>
      </c>
      <c r="D45" s="52">
        <f t="shared" si="0"/>
        <v>2230</v>
      </c>
    </row>
    <row r="46" spans="1:4" ht="12" customHeight="1" x14ac:dyDescent="0.2">
      <c r="A46" s="51" t="str">
        <f>'Pregnant Women Participating'!A46</f>
        <v>Louisiana</v>
      </c>
      <c r="B46" s="53">
        <v>2596</v>
      </c>
      <c r="C46" s="53">
        <v>2505</v>
      </c>
      <c r="D46" s="52">
        <f t="shared" si="0"/>
        <v>2550.5</v>
      </c>
    </row>
    <row r="47" spans="1:4" ht="12" customHeight="1" x14ac:dyDescent="0.2">
      <c r="A47" s="51" t="str">
        <f>'Pregnant Women Participating'!A47</f>
        <v>New Mexico</v>
      </c>
      <c r="B47" s="53">
        <v>2502</v>
      </c>
      <c r="C47" s="53">
        <v>2286</v>
      </c>
      <c r="D47" s="52">
        <f t="shared" si="0"/>
        <v>2394</v>
      </c>
    </row>
    <row r="48" spans="1:4" ht="12" customHeight="1" x14ac:dyDescent="0.2">
      <c r="A48" s="51" t="str">
        <f>'Pregnant Women Participating'!A48</f>
        <v>Oklahoma</v>
      </c>
      <c r="B48" s="53">
        <v>3561</v>
      </c>
      <c r="C48" s="53">
        <v>3400</v>
      </c>
      <c r="D48" s="52">
        <f t="shared" si="0"/>
        <v>3480.5</v>
      </c>
    </row>
    <row r="49" spans="1:4" ht="12" customHeight="1" x14ac:dyDescent="0.2">
      <c r="A49" s="51" t="str">
        <f>'Pregnant Women Participating'!A49</f>
        <v>Texas</v>
      </c>
      <c r="B49" s="53">
        <v>23773</v>
      </c>
      <c r="C49" s="53">
        <v>23079</v>
      </c>
      <c r="D49" s="52">
        <f t="shared" si="0"/>
        <v>23426</v>
      </c>
    </row>
    <row r="50" spans="1:4" ht="12" customHeight="1" x14ac:dyDescent="0.2">
      <c r="A50" s="51" t="str">
        <f>'Pregnant Women Participating'!A50</f>
        <v>Utah</v>
      </c>
      <c r="B50" s="53">
        <v>3170</v>
      </c>
      <c r="C50" s="53">
        <v>3095</v>
      </c>
      <c r="D50" s="52">
        <f t="shared" si="0"/>
        <v>3132.5</v>
      </c>
    </row>
    <row r="51" spans="1:4" ht="12" customHeight="1" x14ac:dyDescent="0.2">
      <c r="A51" s="51" t="str">
        <f>'Pregnant Women Participating'!A51</f>
        <v>Inter-Tribal Council, AZ</v>
      </c>
      <c r="B51" s="53">
        <v>174</v>
      </c>
      <c r="C51" s="53">
        <v>177</v>
      </c>
      <c r="D51" s="52">
        <f t="shared" si="0"/>
        <v>175.5</v>
      </c>
    </row>
    <row r="52" spans="1:4" ht="12" customHeight="1" x14ac:dyDescent="0.2">
      <c r="A52" s="51" t="str">
        <f>'Pregnant Women Participating'!A52</f>
        <v>Navajo Nation, AZ</v>
      </c>
      <c r="B52" s="53">
        <v>139</v>
      </c>
      <c r="C52" s="53">
        <v>125</v>
      </c>
      <c r="D52" s="52">
        <f t="shared" si="0"/>
        <v>132</v>
      </c>
    </row>
    <row r="53" spans="1:4" ht="12" customHeight="1" x14ac:dyDescent="0.2">
      <c r="A53" s="51" t="str">
        <f>'Pregnant Women Participating'!A53</f>
        <v>Acoma, Canoncito &amp; Laguna, NM</v>
      </c>
      <c r="B53" s="53">
        <v>13</v>
      </c>
      <c r="C53" s="53">
        <v>15</v>
      </c>
      <c r="D53" s="52">
        <f t="shared" si="0"/>
        <v>14</v>
      </c>
    </row>
    <row r="54" spans="1:4" ht="12" customHeight="1" x14ac:dyDescent="0.2">
      <c r="A54" s="51" t="str">
        <f>'Pregnant Women Participating'!A54</f>
        <v>Eight Northern Pueblos, NM</v>
      </c>
      <c r="B54" s="53">
        <v>8</v>
      </c>
      <c r="C54" s="53">
        <v>8</v>
      </c>
      <c r="D54" s="52">
        <f t="shared" si="0"/>
        <v>8</v>
      </c>
    </row>
    <row r="55" spans="1:4" ht="12" customHeight="1" x14ac:dyDescent="0.2">
      <c r="A55" s="51" t="str">
        <f>'Pregnant Women Participating'!A55</f>
        <v>Five Sandoval Pueblos, NM</v>
      </c>
      <c r="B55" s="53">
        <v>10</v>
      </c>
      <c r="C55" s="53">
        <v>10</v>
      </c>
      <c r="D55" s="52">
        <f t="shared" si="0"/>
        <v>10</v>
      </c>
    </row>
    <row r="56" spans="1:4" ht="12" customHeight="1" x14ac:dyDescent="0.2">
      <c r="A56" s="51" t="str">
        <f>'Pregnant Women Participating'!A56</f>
        <v>Isleta Pueblo, NM</v>
      </c>
      <c r="B56" s="53">
        <v>34</v>
      </c>
      <c r="C56" s="53">
        <v>31</v>
      </c>
      <c r="D56" s="52">
        <f t="shared" si="0"/>
        <v>32.5</v>
      </c>
    </row>
    <row r="57" spans="1:4" ht="12" customHeight="1" x14ac:dyDescent="0.2">
      <c r="A57" s="51" t="str">
        <f>'Pregnant Women Participating'!A57</f>
        <v>San Felipe Pueblo, NM</v>
      </c>
      <c r="B57" s="53">
        <v>11</v>
      </c>
      <c r="C57" s="53">
        <v>12</v>
      </c>
      <c r="D57" s="52">
        <f t="shared" si="0"/>
        <v>11.5</v>
      </c>
    </row>
    <row r="58" spans="1:4" ht="12" customHeight="1" x14ac:dyDescent="0.2">
      <c r="A58" s="51" t="str">
        <f>'Pregnant Women Participating'!A58</f>
        <v>Santo Domingo Tribe, NM</v>
      </c>
      <c r="B58" s="53">
        <v>5</v>
      </c>
      <c r="C58" s="53">
        <v>3</v>
      </c>
      <c r="D58" s="52">
        <f t="shared" si="0"/>
        <v>4</v>
      </c>
    </row>
    <row r="59" spans="1:4" ht="12" customHeight="1" x14ac:dyDescent="0.2">
      <c r="A59" s="51" t="str">
        <f>'Pregnant Women Participating'!A59</f>
        <v>Zuni Pueblo, NM</v>
      </c>
      <c r="B59" s="53">
        <v>47</v>
      </c>
      <c r="C59" s="53">
        <v>41</v>
      </c>
      <c r="D59" s="52">
        <f t="shared" si="0"/>
        <v>44</v>
      </c>
    </row>
    <row r="60" spans="1:4" ht="12" customHeight="1" x14ac:dyDescent="0.2">
      <c r="A60" s="51" t="str">
        <f>'Pregnant Women Participating'!A60</f>
        <v>Cherokee Nation, OK</v>
      </c>
      <c r="B60" s="53">
        <v>198</v>
      </c>
      <c r="C60" s="53">
        <v>190</v>
      </c>
      <c r="D60" s="52">
        <f t="shared" si="0"/>
        <v>194</v>
      </c>
    </row>
    <row r="61" spans="1:4" ht="12" customHeight="1" x14ac:dyDescent="0.2">
      <c r="A61" s="51" t="str">
        <f>'Pregnant Women Participating'!A61</f>
        <v>Chickasaw Nation, OK</v>
      </c>
      <c r="B61" s="53">
        <v>185</v>
      </c>
      <c r="C61" s="53">
        <v>186</v>
      </c>
      <c r="D61" s="52">
        <f t="shared" si="0"/>
        <v>185.5</v>
      </c>
    </row>
    <row r="62" spans="1:4" ht="12" customHeight="1" x14ac:dyDescent="0.2">
      <c r="A62" s="51" t="str">
        <f>'Pregnant Women Participating'!A62</f>
        <v>Choctaw Nation, OK</v>
      </c>
      <c r="B62" s="53">
        <v>176</v>
      </c>
      <c r="C62" s="53">
        <v>185</v>
      </c>
      <c r="D62" s="52">
        <f t="shared" si="0"/>
        <v>180.5</v>
      </c>
    </row>
    <row r="63" spans="1:4" ht="12" customHeight="1" x14ac:dyDescent="0.2">
      <c r="A63" s="51" t="str">
        <f>'Pregnant Women Participating'!A63</f>
        <v>Citizen Potawatomi Nation, OK</v>
      </c>
      <c r="B63" s="53">
        <v>43</v>
      </c>
      <c r="C63" s="53">
        <v>47</v>
      </c>
      <c r="D63" s="52">
        <f t="shared" si="0"/>
        <v>45</v>
      </c>
    </row>
    <row r="64" spans="1:4" ht="12" customHeight="1" x14ac:dyDescent="0.2">
      <c r="A64" s="51" t="str">
        <f>'Pregnant Women Participating'!A64</f>
        <v>Inter-Tribal Council, OK</v>
      </c>
      <c r="B64" s="53">
        <v>30</v>
      </c>
      <c r="C64" s="53">
        <v>25</v>
      </c>
      <c r="D64" s="52">
        <f t="shared" si="0"/>
        <v>27.5</v>
      </c>
    </row>
    <row r="65" spans="1:4" ht="12" customHeight="1" x14ac:dyDescent="0.2">
      <c r="A65" s="51" t="str">
        <f>'Pregnant Women Participating'!A65</f>
        <v>Muscogee Creek Nation, OK</v>
      </c>
      <c r="B65" s="53">
        <v>66</v>
      </c>
      <c r="C65" s="53">
        <v>60</v>
      </c>
      <c r="D65" s="52">
        <f t="shared" si="0"/>
        <v>63</v>
      </c>
    </row>
    <row r="66" spans="1:4" ht="12" customHeight="1" x14ac:dyDescent="0.2">
      <c r="A66" s="51" t="str">
        <f>'Pregnant Women Participating'!A66</f>
        <v>Osage Tribal Council, OK</v>
      </c>
      <c r="B66" s="53">
        <v>58</v>
      </c>
      <c r="C66" s="53">
        <v>50</v>
      </c>
      <c r="D66" s="52">
        <f t="shared" si="0"/>
        <v>54</v>
      </c>
    </row>
    <row r="67" spans="1:4" ht="12" customHeight="1" x14ac:dyDescent="0.2">
      <c r="A67" s="51" t="str">
        <f>'Pregnant Women Participating'!A67</f>
        <v>Otoe-Missouria Tribe, OK</v>
      </c>
      <c r="B67" s="53">
        <v>15</v>
      </c>
      <c r="C67" s="53">
        <v>16</v>
      </c>
      <c r="D67" s="52">
        <f t="shared" si="0"/>
        <v>15.5</v>
      </c>
    </row>
    <row r="68" spans="1:4" ht="12" customHeight="1" x14ac:dyDescent="0.2">
      <c r="A68" s="51" t="str">
        <f>'Pregnant Women Participating'!A68</f>
        <v>Wichita, Caddo &amp; Delaware (WCD), OK</v>
      </c>
      <c r="B68" s="53">
        <v>148</v>
      </c>
      <c r="C68" s="53">
        <v>131</v>
      </c>
      <c r="D68" s="52">
        <f t="shared" si="0"/>
        <v>139.5</v>
      </c>
    </row>
    <row r="69" spans="1:4" s="57" customFormat="1" ht="24.75" customHeight="1" x14ac:dyDescent="0.2">
      <c r="A69" s="54" t="str">
        <f>'Pregnant Women Participating'!A69</f>
        <v>Southwest Region</v>
      </c>
      <c r="B69" s="56">
        <v>43961</v>
      </c>
      <c r="C69" s="56">
        <v>42511</v>
      </c>
      <c r="D69" s="55">
        <f t="shared" si="0"/>
        <v>43236</v>
      </c>
    </row>
    <row r="70" spans="1:4" ht="12" customHeight="1" x14ac:dyDescent="0.2">
      <c r="A70" s="51" t="str">
        <f>'Pregnant Women Participating'!A70</f>
        <v>Colorado</v>
      </c>
      <c r="B70" s="52">
        <v>4999</v>
      </c>
      <c r="C70" s="53">
        <v>4897</v>
      </c>
      <c r="D70" s="52">
        <f t="shared" si="0"/>
        <v>4948</v>
      </c>
    </row>
    <row r="71" spans="1:4" ht="12" customHeight="1" x14ac:dyDescent="0.2">
      <c r="A71" s="51" t="str">
        <f>'Pregnant Women Participating'!A71</f>
        <v>Kansas</v>
      </c>
      <c r="B71" s="52">
        <v>2440</v>
      </c>
      <c r="C71" s="53">
        <v>2296</v>
      </c>
      <c r="D71" s="52">
        <f t="shared" si="0"/>
        <v>2368</v>
      </c>
    </row>
    <row r="72" spans="1:4" ht="12" customHeight="1" x14ac:dyDescent="0.2">
      <c r="A72" s="51" t="str">
        <f>'Pregnant Women Participating'!A72</f>
        <v>Missouri</v>
      </c>
      <c r="B72" s="52">
        <v>4736</v>
      </c>
      <c r="C72" s="53">
        <v>4651</v>
      </c>
      <c r="D72" s="52">
        <f t="shared" si="0"/>
        <v>4693.5</v>
      </c>
    </row>
    <row r="73" spans="1:4" ht="12" customHeight="1" x14ac:dyDescent="0.2">
      <c r="A73" s="51" t="str">
        <f>'Pregnant Women Participating'!A73</f>
        <v>Montana</v>
      </c>
      <c r="B73" s="52">
        <v>832</v>
      </c>
      <c r="C73" s="53">
        <v>799</v>
      </c>
      <c r="D73" s="52">
        <f t="shared" si="0"/>
        <v>815.5</v>
      </c>
    </row>
    <row r="74" spans="1:4" ht="12" customHeight="1" x14ac:dyDescent="0.2">
      <c r="A74" s="51" t="str">
        <f>'Pregnant Women Participating'!A74</f>
        <v>Nebraska</v>
      </c>
      <c r="B74" s="52">
        <v>1158</v>
      </c>
      <c r="C74" s="53">
        <v>1132</v>
      </c>
      <c r="D74" s="52">
        <f t="shared" si="0"/>
        <v>1145</v>
      </c>
    </row>
    <row r="75" spans="1:4" ht="12" customHeight="1" x14ac:dyDescent="0.2">
      <c r="A75" s="51" t="str">
        <f>'Pregnant Women Participating'!A75</f>
        <v>North Dakota</v>
      </c>
      <c r="B75" s="52">
        <v>433</v>
      </c>
      <c r="C75" s="53">
        <v>431</v>
      </c>
      <c r="D75" s="52">
        <f t="shared" si="0"/>
        <v>432</v>
      </c>
    </row>
    <row r="76" spans="1:4" ht="12" customHeight="1" x14ac:dyDescent="0.2">
      <c r="A76" s="51" t="str">
        <f>'Pregnant Women Participating'!A76</f>
        <v>South Dakota</v>
      </c>
      <c r="B76" s="52">
        <v>675</v>
      </c>
      <c r="C76" s="53">
        <v>666</v>
      </c>
      <c r="D76" s="52">
        <f t="shared" si="0"/>
        <v>670.5</v>
      </c>
    </row>
    <row r="77" spans="1:4" ht="12" customHeight="1" x14ac:dyDescent="0.2">
      <c r="A77" s="51" t="str">
        <f>'Pregnant Women Participating'!A77</f>
        <v>Wyoming</v>
      </c>
      <c r="B77" s="52">
        <v>480</v>
      </c>
      <c r="C77" s="53">
        <v>450</v>
      </c>
      <c r="D77" s="52">
        <f t="shared" si="0"/>
        <v>465</v>
      </c>
    </row>
    <row r="78" spans="1:4" ht="12" customHeight="1" x14ac:dyDescent="0.2">
      <c r="A78" s="51" t="str">
        <f>'Pregnant Women Participating'!A78</f>
        <v>Ute Mountain Ute Tribe, CO</v>
      </c>
      <c r="B78" s="52">
        <v>4</v>
      </c>
      <c r="C78" s="53">
        <v>3</v>
      </c>
      <c r="D78" s="52">
        <f t="shared" si="0"/>
        <v>3.5</v>
      </c>
    </row>
    <row r="79" spans="1:4" ht="12" customHeight="1" x14ac:dyDescent="0.2">
      <c r="A79" s="51" t="str">
        <f>'Pregnant Women Participating'!A79</f>
        <v>Omaha Sioux, NE</v>
      </c>
      <c r="B79" s="52">
        <v>2</v>
      </c>
      <c r="C79" s="53">
        <v>2</v>
      </c>
      <c r="D79" s="52">
        <f t="shared" si="0"/>
        <v>2</v>
      </c>
    </row>
    <row r="80" spans="1:4" ht="12" customHeight="1" x14ac:dyDescent="0.2">
      <c r="A80" s="51" t="str">
        <f>'Pregnant Women Participating'!A80</f>
        <v>Santee Sioux, NE</v>
      </c>
      <c r="B80" s="52">
        <v>0</v>
      </c>
      <c r="C80" s="53">
        <v>0</v>
      </c>
      <c r="D80" s="52" t="str">
        <f t="shared" si="0"/>
        <v>0</v>
      </c>
    </row>
    <row r="81" spans="1:4" ht="12" customHeight="1" x14ac:dyDescent="0.2">
      <c r="A81" s="51" t="str">
        <f>'Pregnant Women Participating'!A81</f>
        <v>Winnebago Tribe, NE</v>
      </c>
      <c r="B81" s="52">
        <v>3</v>
      </c>
      <c r="C81" s="53">
        <v>5</v>
      </c>
      <c r="D81" s="52">
        <f t="shared" si="0"/>
        <v>4</v>
      </c>
    </row>
    <row r="82" spans="1:4" ht="12" customHeight="1" x14ac:dyDescent="0.2">
      <c r="A82" s="51" t="str">
        <f>'Pregnant Women Participating'!A82</f>
        <v>Standing Rock Sioux Tribe, ND</v>
      </c>
      <c r="B82" s="52">
        <v>5</v>
      </c>
      <c r="C82" s="53">
        <v>6</v>
      </c>
      <c r="D82" s="52">
        <f t="shared" si="0"/>
        <v>5.5</v>
      </c>
    </row>
    <row r="83" spans="1:4" ht="12" customHeight="1" x14ac:dyDescent="0.2">
      <c r="A83" s="51" t="str">
        <f>'Pregnant Women Participating'!A83</f>
        <v>Three Affiliated Tribes, ND</v>
      </c>
      <c r="B83" s="52">
        <v>1</v>
      </c>
      <c r="C83" s="53">
        <v>0</v>
      </c>
      <c r="D83" s="52">
        <f t="shared" si="0"/>
        <v>0.5</v>
      </c>
    </row>
    <row r="84" spans="1:4" ht="12" customHeight="1" x14ac:dyDescent="0.2">
      <c r="A84" s="51" t="str">
        <f>'Pregnant Women Participating'!A84</f>
        <v>Cheyenne River Sioux, SD</v>
      </c>
      <c r="B84" s="52">
        <v>22</v>
      </c>
      <c r="C84" s="53">
        <v>16</v>
      </c>
      <c r="D84" s="52">
        <f t="shared" si="0"/>
        <v>19</v>
      </c>
    </row>
    <row r="85" spans="1:4" ht="12" customHeight="1" x14ac:dyDescent="0.2">
      <c r="A85" s="51" t="str">
        <f>'Pregnant Women Participating'!A85</f>
        <v>Rosebud Sioux, SD</v>
      </c>
      <c r="B85" s="52">
        <v>42</v>
      </c>
      <c r="C85" s="53">
        <v>26</v>
      </c>
      <c r="D85" s="52">
        <f t="shared" si="0"/>
        <v>34</v>
      </c>
    </row>
    <row r="86" spans="1:4" ht="12" customHeight="1" x14ac:dyDescent="0.2">
      <c r="A86" s="51" t="str">
        <f>'Pregnant Women Participating'!A86</f>
        <v>Northern Arapahoe, WY</v>
      </c>
      <c r="B86" s="52">
        <v>9</v>
      </c>
      <c r="C86" s="53">
        <v>4</v>
      </c>
      <c r="D86" s="52">
        <f t="shared" si="0"/>
        <v>6.5</v>
      </c>
    </row>
    <row r="87" spans="1:4" ht="12" customHeight="1" x14ac:dyDescent="0.2">
      <c r="A87" s="51" t="str">
        <f>'Pregnant Women Participating'!A87</f>
        <v>Shoshone Tribe, WY</v>
      </c>
      <c r="B87" s="52">
        <v>5</v>
      </c>
      <c r="C87" s="53">
        <v>5</v>
      </c>
      <c r="D87" s="52">
        <f t="shared" si="0"/>
        <v>5</v>
      </c>
    </row>
    <row r="88" spans="1:4" s="57" customFormat="1" ht="24.75" customHeight="1" x14ac:dyDescent="0.2">
      <c r="A88" s="54" t="str">
        <f>'Pregnant Women Participating'!A88</f>
        <v>Mountain Plains</v>
      </c>
      <c r="B88" s="56">
        <v>15846</v>
      </c>
      <c r="C88" s="56">
        <v>15389</v>
      </c>
      <c r="D88" s="55">
        <f t="shared" si="0"/>
        <v>15617.5</v>
      </c>
    </row>
    <row r="89" spans="1:4" ht="12" customHeight="1" x14ac:dyDescent="0.2">
      <c r="A89" s="58" t="str">
        <f>'Pregnant Women Participating'!A89</f>
        <v>Alaska</v>
      </c>
      <c r="B89" s="52">
        <v>942</v>
      </c>
      <c r="C89" s="53">
        <v>941</v>
      </c>
      <c r="D89" s="52">
        <f t="shared" si="0"/>
        <v>941.5</v>
      </c>
    </row>
    <row r="90" spans="1:4" ht="12" customHeight="1" x14ac:dyDescent="0.2">
      <c r="A90" s="58" t="str">
        <f>'Pregnant Women Participating'!A90</f>
        <v>American Samoa</v>
      </c>
      <c r="B90" s="52">
        <v>47</v>
      </c>
      <c r="C90" s="53">
        <v>40</v>
      </c>
      <c r="D90" s="52">
        <f t="shared" si="0"/>
        <v>43.5</v>
      </c>
    </row>
    <row r="91" spans="1:4" ht="12" customHeight="1" x14ac:dyDescent="0.2">
      <c r="A91" s="58" t="str">
        <f>'Pregnant Women Participating'!A91</f>
        <v>California</v>
      </c>
      <c r="B91" s="52">
        <v>45804</v>
      </c>
      <c r="C91" s="53">
        <v>44582</v>
      </c>
      <c r="D91" s="52">
        <f t="shared" si="0"/>
        <v>45193</v>
      </c>
    </row>
    <row r="92" spans="1:4" ht="12" customHeight="1" x14ac:dyDescent="0.2">
      <c r="A92" s="58" t="str">
        <f>'Pregnant Women Participating'!A92</f>
        <v>Guam</v>
      </c>
      <c r="B92" s="52">
        <v>232</v>
      </c>
      <c r="C92" s="53">
        <v>225</v>
      </c>
      <c r="D92" s="52">
        <f t="shared" si="0"/>
        <v>228.5</v>
      </c>
    </row>
    <row r="93" spans="1:4" ht="12" customHeight="1" x14ac:dyDescent="0.2">
      <c r="A93" s="58" t="str">
        <f>'Pregnant Women Participating'!A93</f>
        <v>Hawaii</v>
      </c>
      <c r="B93" s="52">
        <v>1651</v>
      </c>
      <c r="C93" s="53">
        <v>1595</v>
      </c>
      <c r="D93" s="52">
        <f t="shared" si="0"/>
        <v>1623</v>
      </c>
    </row>
    <row r="94" spans="1:4" ht="12" customHeight="1" x14ac:dyDescent="0.2">
      <c r="A94" s="58" t="str">
        <f>'Pregnant Women Participating'!A94</f>
        <v>Idaho</v>
      </c>
      <c r="B94" s="52">
        <v>2407</v>
      </c>
      <c r="C94" s="53">
        <v>2324</v>
      </c>
      <c r="D94" s="52">
        <f t="shared" si="0"/>
        <v>2365.5</v>
      </c>
    </row>
    <row r="95" spans="1:4" ht="12" customHeight="1" x14ac:dyDescent="0.2">
      <c r="A95" s="58" t="str">
        <f>'Pregnant Women Participating'!A95</f>
        <v>Nevada</v>
      </c>
      <c r="B95" s="52">
        <v>1805</v>
      </c>
      <c r="C95" s="53">
        <v>1715</v>
      </c>
      <c r="D95" s="52">
        <f t="shared" si="0"/>
        <v>1760</v>
      </c>
    </row>
    <row r="96" spans="1:4" ht="12" customHeight="1" x14ac:dyDescent="0.2">
      <c r="A96" s="58" t="str">
        <f>'Pregnant Women Participating'!A96</f>
        <v>Oregon</v>
      </c>
      <c r="B96" s="52">
        <v>5955</v>
      </c>
      <c r="C96" s="53">
        <v>5750</v>
      </c>
      <c r="D96" s="52">
        <f t="shared" si="0"/>
        <v>5852.5</v>
      </c>
    </row>
    <row r="97" spans="1:4" ht="12" customHeight="1" x14ac:dyDescent="0.2">
      <c r="A97" s="58" t="str">
        <f>'Pregnant Women Participating'!A97</f>
        <v>Washington</v>
      </c>
      <c r="B97" s="52">
        <v>8165</v>
      </c>
      <c r="C97" s="53">
        <v>7921</v>
      </c>
      <c r="D97" s="52">
        <f t="shared" si="0"/>
        <v>8043</v>
      </c>
    </row>
    <row r="98" spans="1:4" ht="12" customHeight="1" x14ac:dyDescent="0.2">
      <c r="A98" s="58" t="str">
        <f>'Pregnant Women Participating'!A98</f>
        <v>Northern Marianas</v>
      </c>
      <c r="B98" s="52">
        <v>105</v>
      </c>
      <c r="C98" s="53">
        <v>98</v>
      </c>
      <c r="D98" s="52">
        <f t="shared" si="0"/>
        <v>101.5</v>
      </c>
    </row>
    <row r="99" spans="1:4" ht="12" customHeight="1" x14ac:dyDescent="0.2">
      <c r="A99" s="58" t="str">
        <f>'Pregnant Women Participating'!A99</f>
        <v>Inter-Tribal Council, NV</v>
      </c>
      <c r="B99" s="52">
        <v>24</v>
      </c>
      <c r="C99" s="53">
        <v>20</v>
      </c>
      <c r="D99" s="52">
        <f t="shared" si="0"/>
        <v>22</v>
      </c>
    </row>
    <row r="100" spans="1:4" s="57" customFormat="1" ht="24.75" customHeight="1" x14ac:dyDescent="0.2">
      <c r="A100" s="54" t="str">
        <f>'Pregnant Women Participating'!A100</f>
        <v>Western Region</v>
      </c>
      <c r="B100" s="56">
        <v>67137</v>
      </c>
      <c r="C100" s="56">
        <v>65211</v>
      </c>
      <c r="D100" s="55">
        <f t="shared" si="0"/>
        <v>66174</v>
      </c>
    </row>
    <row r="101" spans="1:4" s="62" customFormat="1" ht="16.5" customHeight="1" thickBot="1" x14ac:dyDescent="0.25">
      <c r="A101" s="59" t="str">
        <f>'Pregnant Women Participating'!A101</f>
        <v>TOTAL</v>
      </c>
      <c r="B101" s="60">
        <v>263399</v>
      </c>
      <c r="C101" s="61">
        <v>255609</v>
      </c>
      <c r="D101" s="60">
        <f t="shared" si="0"/>
        <v>259504</v>
      </c>
    </row>
    <row r="102" spans="1:4" ht="12.75" customHeight="1" thickTop="1" x14ac:dyDescent="0.2">
      <c r="A102" s="63"/>
    </row>
    <row r="103" spans="1:4" x14ac:dyDescent="0.2">
      <c r="A103" s="63"/>
    </row>
    <row r="104" spans="1:4" s="64" customFormat="1" ht="12.75" x14ac:dyDescent="0.2">
      <c r="A104" s="43" t="s">
        <v>1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04"/>
  <sheetViews>
    <sheetView workbookViewId="0"/>
  </sheetViews>
  <sheetFormatPr defaultColWidth="9.140625" defaultRowHeight="12" x14ac:dyDescent="0.2"/>
  <cols>
    <col min="1" max="1" width="34.7109375" style="45" customWidth="1"/>
    <col min="2" max="3" width="11.7109375" style="45" customWidth="1"/>
    <col min="4" max="4" width="13.7109375" style="45" customWidth="1"/>
    <col min="5" max="16384" width="9.140625" style="45"/>
  </cols>
  <sheetData>
    <row r="1" spans="1:4" ht="12" customHeight="1" x14ac:dyDescent="0.2">
      <c r="A1" s="43" t="s">
        <v>30</v>
      </c>
      <c r="B1" s="44"/>
      <c r="C1" s="44"/>
    </row>
    <row r="2" spans="1:4" ht="12" customHeight="1" x14ac:dyDescent="0.2">
      <c r="A2" s="43" t="str">
        <f>'Pregnant Women Participating'!A2</f>
        <v>FISCAL YEAR 2026</v>
      </c>
      <c r="B2" s="44"/>
      <c r="C2" s="44"/>
    </row>
    <row r="3" spans="1:4" ht="12" customHeight="1" x14ac:dyDescent="0.2">
      <c r="A3" s="46" t="str">
        <f>'Pregnant Women Participating'!A3</f>
        <v>Data as of February 13, 2026</v>
      </c>
      <c r="B3" s="44"/>
      <c r="C3" s="44"/>
    </row>
    <row r="4" spans="1:4" ht="12" customHeight="1" x14ac:dyDescent="0.2">
      <c r="A4" s="44"/>
      <c r="B4" s="44"/>
      <c r="C4" s="44"/>
    </row>
    <row r="5" spans="1:4" ht="24" customHeight="1" x14ac:dyDescent="0.2">
      <c r="A5" s="47" t="s">
        <v>0</v>
      </c>
      <c r="B5" s="48">
        <f>DATE(RIGHT(A2,4)-1,10,1)</f>
        <v>45931</v>
      </c>
      <c r="C5" s="49">
        <f>DATE(RIGHT(A2,4)-1,11,1)</f>
        <v>45962</v>
      </c>
      <c r="D5" s="50" t="s">
        <v>12</v>
      </c>
    </row>
    <row r="6" spans="1:4" ht="12" customHeight="1" x14ac:dyDescent="0.2">
      <c r="A6" s="51" t="str">
        <f>'Pregnant Women Participating'!A6</f>
        <v>Connecticut</v>
      </c>
      <c r="B6" s="52">
        <v>3817</v>
      </c>
      <c r="C6" s="53">
        <v>3604</v>
      </c>
      <c r="D6" s="52">
        <f t="shared" ref="D6:D101" si="0">IF(SUM(B6:C6)&gt;0,AVERAGE(B6:C6),"0")</f>
        <v>3710.5</v>
      </c>
    </row>
    <row r="7" spans="1:4" ht="12" customHeight="1" x14ac:dyDescent="0.2">
      <c r="A7" s="51" t="str">
        <f>'Pregnant Women Participating'!A7</f>
        <v>Maine</v>
      </c>
      <c r="B7" s="52">
        <v>983</v>
      </c>
      <c r="C7" s="53">
        <v>934</v>
      </c>
      <c r="D7" s="52">
        <f t="shared" si="0"/>
        <v>958.5</v>
      </c>
    </row>
    <row r="8" spans="1:4" ht="12" customHeight="1" x14ac:dyDescent="0.2">
      <c r="A8" s="51" t="str">
        <f>'Pregnant Women Participating'!A8</f>
        <v>Massachusetts</v>
      </c>
      <c r="B8" s="52">
        <v>6989</v>
      </c>
      <c r="C8" s="53">
        <v>6831</v>
      </c>
      <c r="D8" s="52">
        <f t="shared" si="0"/>
        <v>6910</v>
      </c>
    </row>
    <row r="9" spans="1:4" ht="12" customHeight="1" x14ac:dyDescent="0.2">
      <c r="A9" s="51" t="str">
        <f>'Pregnant Women Participating'!A9</f>
        <v>New Hampshire</v>
      </c>
      <c r="B9" s="52">
        <v>460</v>
      </c>
      <c r="C9" s="53">
        <v>467</v>
      </c>
      <c r="D9" s="52">
        <f t="shared" si="0"/>
        <v>463.5</v>
      </c>
    </row>
    <row r="10" spans="1:4" ht="12" customHeight="1" x14ac:dyDescent="0.2">
      <c r="A10" s="51" t="str">
        <f>'Pregnant Women Participating'!A10</f>
        <v>New York</v>
      </c>
      <c r="B10" s="52">
        <v>38609</v>
      </c>
      <c r="C10" s="53">
        <v>37716</v>
      </c>
      <c r="D10" s="52">
        <f t="shared" si="0"/>
        <v>38162.5</v>
      </c>
    </row>
    <row r="11" spans="1:4" ht="12" customHeight="1" x14ac:dyDescent="0.2">
      <c r="A11" s="51" t="str">
        <f>'Pregnant Women Participating'!A11</f>
        <v>Rhode Island</v>
      </c>
      <c r="B11" s="52">
        <v>1056</v>
      </c>
      <c r="C11" s="53">
        <v>942</v>
      </c>
      <c r="D11" s="52">
        <f t="shared" si="0"/>
        <v>999</v>
      </c>
    </row>
    <row r="12" spans="1:4" ht="12" customHeight="1" x14ac:dyDescent="0.2">
      <c r="A12" s="51" t="str">
        <f>'Pregnant Women Participating'!A12</f>
        <v>Vermont</v>
      </c>
      <c r="B12" s="52">
        <v>406</v>
      </c>
      <c r="C12" s="53">
        <v>400</v>
      </c>
      <c r="D12" s="52">
        <f t="shared" si="0"/>
        <v>403</v>
      </c>
    </row>
    <row r="13" spans="1:4" ht="12" customHeight="1" x14ac:dyDescent="0.2">
      <c r="A13" s="51" t="str">
        <f>'Pregnant Women Participating'!A13</f>
        <v>Virgin Islands</v>
      </c>
      <c r="B13" s="52">
        <v>316</v>
      </c>
      <c r="C13" s="53">
        <v>319</v>
      </c>
      <c r="D13" s="52">
        <f t="shared" si="0"/>
        <v>317.5</v>
      </c>
    </row>
    <row r="14" spans="1:4" ht="12" customHeight="1" x14ac:dyDescent="0.2">
      <c r="A14" s="51" t="str">
        <f>'Pregnant Women Participating'!A14</f>
        <v>Pleasant Point, ME</v>
      </c>
      <c r="B14" s="52">
        <v>0</v>
      </c>
      <c r="C14" s="53">
        <v>1</v>
      </c>
      <c r="D14" s="52">
        <f t="shared" si="0"/>
        <v>0.5</v>
      </c>
    </row>
    <row r="15" spans="1:4" s="57" customFormat="1" ht="24.75" customHeight="1" x14ac:dyDescent="0.2">
      <c r="A15" s="54" t="str">
        <f>'Pregnant Women Participating'!A15</f>
        <v>Northeast Region</v>
      </c>
      <c r="B15" s="55">
        <v>52636</v>
      </c>
      <c r="C15" s="56">
        <v>51214</v>
      </c>
      <c r="D15" s="55">
        <f t="shared" si="0"/>
        <v>51925</v>
      </c>
    </row>
    <row r="16" spans="1:4" ht="12" customHeight="1" x14ac:dyDescent="0.2">
      <c r="A16" s="51" t="str">
        <f>'Pregnant Women Participating'!A16</f>
        <v>Delaware</v>
      </c>
      <c r="B16" s="53">
        <v>1640</v>
      </c>
      <c r="C16" s="53">
        <v>1588</v>
      </c>
      <c r="D16" s="52">
        <f t="shared" si="0"/>
        <v>1614</v>
      </c>
    </row>
    <row r="17" spans="1:4" ht="12" customHeight="1" x14ac:dyDescent="0.2">
      <c r="A17" s="51" t="str">
        <f>'Pregnant Women Participating'!A17</f>
        <v>District of Columbia</v>
      </c>
      <c r="B17" s="53">
        <v>1000</v>
      </c>
      <c r="C17" s="53">
        <v>956</v>
      </c>
      <c r="D17" s="52">
        <f t="shared" si="0"/>
        <v>978</v>
      </c>
    </row>
    <row r="18" spans="1:4" ht="12" customHeight="1" x14ac:dyDescent="0.2">
      <c r="A18" s="51" t="str">
        <f>'Pregnant Women Participating'!A18</f>
        <v>Maryland</v>
      </c>
      <c r="B18" s="53">
        <v>9118</v>
      </c>
      <c r="C18" s="53">
        <v>8815</v>
      </c>
      <c r="D18" s="52">
        <f t="shared" si="0"/>
        <v>8966.5</v>
      </c>
    </row>
    <row r="19" spans="1:4" ht="12" customHeight="1" x14ac:dyDescent="0.2">
      <c r="A19" s="51" t="str">
        <f>'Pregnant Women Participating'!A19</f>
        <v>New Jersey</v>
      </c>
      <c r="B19" s="53">
        <v>11951</v>
      </c>
      <c r="C19" s="53">
        <v>11849</v>
      </c>
      <c r="D19" s="52">
        <f t="shared" si="0"/>
        <v>11900</v>
      </c>
    </row>
    <row r="20" spans="1:4" ht="12" customHeight="1" x14ac:dyDescent="0.2">
      <c r="A20" s="51" t="str">
        <f>'Pregnant Women Participating'!A20</f>
        <v>Pennsylvania</v>
      </c>
      <c r="B20" s="53">
        <v>5687</v>
      </c>
      <c r="C20" s="53">
        <v>5528</v>
      </c>
      <c r="D20" s="52">
        <f t="shared" si="0"/>
        <v>5607.5</v>
      </c>
    </row>
    <row r="21" spans="1:4" ht="12" customHeight="1" x14ac:dyDescent="0.2">
      <c r="A21" s="51" t="str">
        <f>'Pregnant Women Participating'!A21</f>
        <v>Puerto Rico</v>
      </c>
      <c r="B21" s="53">
        <v>2707</v>
      </c>
      <c r="C21" s="53">
        <v>2612</v>
      </c>
      <c r="D21" s="52">
        <f t="shared" si="0"/>
        <v>2659.5</v>
      </c>
    </row>
    <row r="22" spans="1:4" ht="12" customHeight="1" x14ac:dyDescent="0.2">
      <c r="A22" s="51" t="str">
        <f>'Pregnant Women Participating'!A22</f>
        <v>Virginia</v>
      </c>
      <c r="B22" s="53">
        <v>5174</v>
      </c>
      <c r="C22" s="53">
        <v>4887</v>
      </c>
      <c r="D22" s="52">
        <f t="shared" si="0"/>
        <v>5030.5</v>
      </c>
    </row>
    <row r="23" spans="1:4" ht="12" customHeight="1" x14ac:dyDescent="0.2">
      <c r="A23" s="51" t="str">
        <f>'Pregnant Women Participating'!A23</f>
        <v>West Virginia</v>
      </c>
      <c r="B23" s="53">
        <v>839</v>
      </c>
      <c r="C23" s="53">
        <v>832</v>
      </c>
      <c r="D23" s="52">
        <f t="shared" si="0"/>
        <v>835.5</v>
      </c>
    </row>
    <row r="24" spans="1:4" s="57" customFormat="1" ht="24.75" customHeight="1" x14ac:dyDescent="0.2">
      <c r="A24" s="54" t="str">
        <f>'Pregnant Women Participating'!A24</f>
        <v>Mid-Atlantic Region</v>
      </c>
      <c r="B24" s="56">
        <v>38116</v>
      </c>
      <c r="C24" s="56">
        <v>37067</v>
      </c>
      <c r="D24" s="55">
        <f t="shared" si="0"/>
        <v>37591.5</v>
      </c>
    </row>
    <row r="25" spans="1:4" ht="12" customHeight="1" x14ac:dyDescent="0.2">
      <c r="A25" s="51" t="str">
        <f>'Pregnant Women Participating'!A25</f>
        <v>Alabama</v>
      </c>
      <c r="B25" s="53">
        <v>3108</v>
      </c>
      <c r="C25" s="53">
        <v>3061</v>
      </c>
      <c r="D25" s="52">
        <f t="shared" si="0"/>
        <v>3084.5</v>
      </c>
    </row>
    <row r="26" spans="1:4" ht="12" customHeight="1" x14ac:dyDescent="0.2">
      <c r="A26" s="51" t="str">
        <f>'Pregnant Women Participating'!A26</f>
        <v>Florida</v>
      </c>
      <c r="B26" s="53">
        <v>30076</v>
      </c>
      <c r="C26" s="53">
        <v>27736</v>
      </c>
      <c r="D26" s="52">
        <f t="shared" si="0"/>
        <v>28906</v>
      </c>
    </row>
    <row r="27" spans="1:4" ht="12" customHeight="1" x14ac:dyDescent="0.2">
      <c r="A27" s="51" t="str">
        <f>'Pregnant Women Participating'!A27</f>
        <v>Georgia</v>
      </c>
      <c r="B27" s="53">
        <v>16000</v>
      </c>
      <c r="C27" s="53">
        <v>15768</v>
      </c>
      <c r="D27" s="52">
        <f t="shared" si="0"/>
        <v>15884</v>
      </c>
    </row>
    <row r="28" spans="1:4" ht="12" customHeight="1" x14ac:dyDescent="0.2">
      <c r="A28" s="51" t="str">
        <f>'Pregnant Women Participating'!A28</f>
        <v>Kentucky</v>
      </c>
      <c r="B28" s="53">
        <v>5154</v>
      </c>
      <c r="C28" s="53">
        <v>5008</v>
      </c>
      <c r="D28" s="52">
        <f t="shared" si="0"/>
        <v>5081</v>
      </c>
    </row>
    <row r="29" spans="1:4" ht="12" customHeight="1" x14ac:dyDescent="0.2">
      <c r="A29" s="51" t="str">
        <f>'Pregnant Women Participating'!A29</f>
        <v>Mississippi</v>
      </c>
      <c r="B29" s="53">
        <v>3065</v>
      </c>
      <c r="C29" s="53">
        <v>3074</v>
      </c>
      <c r="D29" s="52">
        <f t="shared" si="0"/>
        <v>3069.5</v>
      </c>
    </row>
    <row r="30" spans="1:4" ht="12" customHeight="1" x14ac:dyDescent="0.2">
      <c r="A30" s="51" t="str">
        <f>'Pregnant Women Participating'!A30</f>
        <v>North Carolina</v>
      </c>
      <c r="B30" s="53">
        <v>14212</v>
      </c>
      <c r="C30" s="53">
        <v>13838</v>
      </c>
      <c r="D30" s="52">
        <f t="shared" si="0"/>
        <v>14025</v>
      </c>
    </row>
    <row r="31" spans="1:4" ht="12" customHeight="1" x14ac:dyDescent="0.2">
      <c r="A31" s="51" t="str">
        <f>'Pregnant Women Participating'!A31</f>
        <v>South Carolina</v>
      </c>
      <c r="B31" s="53">
        <v>4353</v>
      </c>
      <c r="C31" s="53">
        <v>4257</v>
      </c>
      <c r="D31" s="52">
        <f t="shared" si="0"/>
        <v>4305</v>
      </c>
    </row>
    <row r="32" spans="1:4" ht="12" customHeight="1" x14ac:dyDescent="0.2">
      <c r="A32" s="51" t="str">
        <f>'Pregnant Women Participating'!A32</f>
        <v>Tennessee</v>
      </c>
      <c r="B32" s="53">
        <v>10156</v>
      </c>
      <c r="C32" s="53">
        <v>9849</v>
      </c>
      <c r="D32" s="52">
        <f t="shared" si="0"/>
        <v>10002.5</v>
      </c>
    </row>
    <row r="33" spans="1:4" ht="12" customHeight="1" x14ac:dyDescent="0.2">
      <c r="A33" s="51" t="str">
        <f>'Pregnant Women Participating'!A33</f>
        <v>Choctaw Indians, MS</v>
      </c>
      <c r="B33" s="53">
        <v>21</v>
      </c>
      <c r="C33" s="53">
        <v>23</v>
      </c>
      <c r="D33" s="52">
        <f t="shared" si="0"/>
        <v>22</v>
      </c>
    </row>
    <row r="34" spans="1:4" ht="12" customHeight="1" x14ac:dyDescent="0.2">
      <c r="A34" s="51" t="str">
        <f>'Pregnant Women Participating'!A34</f>
        <v>Eastern Cherokee, NC</v>
      </c>
      <c r="B34" s="53">
        <v>20</v>
      </c>
      <c r="C34" s="53">
        <v>17</v>
      </c>
      <c r="D34" s="52">
        <f t="shared" si="0"/>
        <v>18.5</v>
      </c>
    </row>
    <row r="35" spans="1:4" s="57" customFormat="1" ht="24.75" customHeight="1" x14ac:dyDescent="0.2">
      <c r="A35" s="54" t="str">
        <f>'Pregnant Women Participating'!A35</f>
        <v>Southeast Region</v>
      </c>
      <c r="B35" s="56">
        <v>86165</v>
      </c>
      <c r="C35" s="56">
        <v>82631</v>
      </c>
      <c r="D35" s="55">
        <f t="shared" si="0"/>
        <v>84398</v>
      </c>
    </row>
    <row r="36" spans="1:4" ht="12" customHeight="1" x14ac:dyDescent="0.2">
      <c r="A36" s="51" t="str">
        <f>'Pregnant Women Participating'!A36</f>
        <v>Illinois</v>
      </c>
      <c r="B36" s="53">
        <v>13669</v>
      </c>
      <c r="C36" s="53">
        <v>13219</v>
      </c>
      <c r="D36" s="52">
        <f t="shared" si="0"/>
        <v>13444</v>
      </c>
    </row>
    <row r="37" spans="1:4" ht="12" customHeight="1" x14ac:dyDescent="0.2">
      <c r="A37" s="51" t="str">
        <f>'Pregnant Women Participating'!A37</f>
        <v>Indiana</v>
      </c>
      <c r="B37" s="53">
        <v>7287</v>
      </c>
      <c r="C37" s="53">
        <v>7110</v>
      </c>
      <c r="D37" s="52">
        <f t="shared" si="0"/>
        <v>7198.5</v>
      </c>
    </row>
    <row r="38" spans="1:4" ht="12" customHeight="1" x14ac:dyDescent="0.2">
      <c r="A38" s="51" t="str">
        <f>'Pregnant Women Participating'!A38</f>
        <v>Iowa</v>
      </c>
      <c r="B38" s="53">
        <v>3064</v>
      </c>
      <c r="C38" s="53">
        <v>3036</v>
      </c>
      <c r="D38" s="52">
        <f t="shared" si="0"/>
        <v>3050</v>
      </c>
    </row>
    <row r="39" spans="1:4" ht="12" customHeight="1" x14ac:dyDescent="0.2">
      <c r="A39" s="51" t="str">
        <f>'Pregnant Women Participating'!A39</f>
        <v>Michigan</v>
      </c>
      <c r="B39" s="53">
        <v>6998</v>
      </c>
      <c r="C39" s="53">
        <v>6824</v>
      </c>
      <c r="D39" s="52">
        <f t="shared" si="0"/>
        <v>6911</v>
      </c>
    </row>
    <row r="40" spans="1:4" ht="12" customHeight="1" x14ac:dyDescent="0.2">
      <c r="A40" s="51" t="str">
        <f>'Pregnant Women Participating'!A40</f>
        <v>Minnesota</v>
      </c>
      <c r="B40" s="53">
        <v>6038</v>
      </c>
      <c r="C40" s="53">
        <v>5817</v>
      </c>
      <c r="D40" s="52">
        <f t="shared" si="0"/>
        <v>5927.5</v>
      </c>
    </row>
    <row r="41" spans="1:4" ht="12" customHeight="1" x14ac:dyDescent="0.2">
      <c r="A41" s="51" t="str">
        <f>'Pregnant Women Participating'!A41</f>
        <v>Ohio</v>
      </c>
      <c r="B41" s="53">
        <v>2825</v>
      </c>
      <c r="C41" s="53">
        <v>9403</v>
      </c>
      <c r="D41" s="52">
        <f t="shared" si="0"/>
        <v>6114</v>
      </c>
    </row>
    <row r="42" spans="1:4" ht="12" customHeight="1" x14ac:dyDescent="0.2">
      <c r="A42" s="51" t="str">
        <f>'Pregnant Women Participating'!A42</f>
        <v>Wisconsin</v>
      </c>
      <c r="B42" s="53">
        <v>3534</v>
      </c>
      <c r="C42" s="53">
        <v>3469</v>
      </c>
      <c r="D42" s="52">
        <f t="shared" si="0"/>
        <v>3501.5</v>
      </c>
    </row>
    <row r="43" spans="1:4" s="57" customFormat="1" ht="24.75" customHeight="1" x14ac:dyDescent="0.2">
      <c r="A43" s="54" t="str">
        <f>'Pregnant Women Participating'!A43</f>
        <v>Midwest Region</v>
      </c>
      <c r="B43" s="56">
        <v>43415</v>
      </c>
      <c r="C43" s="56">
        <v>48878</v>
      </c>
      <c r="D43" s="55">
        <f t="shared" si="0"/>
        <v>46146.5</v>
      </c>
    </row>
    <row r="44" spans="1:4" ht="12" customHeight="1" x14ac:dyDescent="0.2">
      <c r="A44" s="51" t="str">
        <f>'Pregnant Women Participating'!A44</f>
        <v>Arizona</v>
      </c>
      <c r="B44" s="53">
        <v>7581</v>
      </c>
      <c r="C44" s="53">
        <v>7543</v>
      </c>
      <c r="D44" s="52">
        <f t="shared" si="0"/>
        <v>7562</v>
      </c>
    </row>
    <row r="45" spans="1:4" ht="12" customHeight="1" x14ac:dyDescent="0.2">
      <c r="A45" s="51" t="str">
        <f>'Pregnant Women Participating'!A45</f>
        <v>Arkansas</v>
      </c>
      <c r="B45" s="53">
        <v>2104</v>
      </c>
      <c r="C45" s="53">
        <v>1864</v>
      </c>
      <c r="D45" s="52">
        <f t="shared" si="0"/>
        <v>1984</v>
      </c>
    </row>
    <row r="46" spans="1:4" ht="12" customHeight="1" x14ac:dyDescent="0.2">
      <c r="A46" s="51" t="str">
        <f>'Pregnant Women Participating'!A46</f>
        <v>Louisiana</v>
      </c>
      <c r="B46" s="53">
        <v>4777</v>
      </c>
      <c r="C46" s="53">
        <v>4638</v>
      </c>
      <c r="D46" s="52">
        <f t="shared" si="0"/>
        <v>4707.5</v>
      </c>
    </row>
    <row r="47" spans="1:4" ht="12" customHeight="1" x14ac:dyDescent="0.2">
      <c r="A47" s="51" t="str">
        <f>'Pregnant Women Participating'!A47</f>
        <v>New Mexico</v>
      </c>
      <c r="B47" s="53">
        <v>2262</v>
      </c>
      <c r="C47" s="53">
        <v>2051</v>
      </c>
      <c r="D47" s="52">
        <f t="shared" si="0"/>
        <v>2156.5</v>
      </c>
    </row>
    <row r="48" spans="1:4" ht="12" customHeight="1" x14ac:dyDescent="0.2">
      <c r="A48" s="51" t="str">
        <f>'Pregnant Women Participating'!A48</f>
        <v>Oklahoma</v>
      </c>
      <c r="B48" s="53">
        <v>1677</v>
      </c>
      <c r="C48" s="53">
        <v>1185</v>
      </c>
      <c r="D48" s="52">
        <f t="shared" si="0"/>
        <v>1431</v>
      </c>
    </row>
    <row r="49" spans="1:4" ht="12" customHeight="1" x14ac:dyDescent="0.2">
      <c r="A49" s="51" t="str">
        <f>'Pregnant Women Participating'!A49</f>
        <v>Texas</v>
      </c>
      <c r="B49" s="53">
        <v>90051</v>
      </c>
      <c r="C49" s="53">
        <v>87568</v>
      </c>
      <c r="D49" s="52">
        <f t="shared" si="0"/>
        <v>88809.5</v>
      </c>
    </row>
    <row r="50" spans="1:4" ht="12" customHeight="1" x14ac:dyDescent="0.2">
      <c r="A50" s="51" t="str">
        <f>'Pregnant Women Participating'!A50</f>
        <v>Utah</v>
      </c>
      <c r="B50" s="53">
        <v>2330</v>
      </c>
      <c r="C50" s="53">
        <v>2293</v>
      </c>
      <c r="D50" s="52">
        <f t="shared" si="0"/>
        <v>2311.5</v>
      </c>
    </row>
    <row r="51" spans="1:4" ht="12" customHeight="1" x14ac:dyDescent="0.2">
      <c r="A51" s="51" t="str">
        <f>'Pregnant Women Participating'!A51</f>
        <v>Inter-Tribal Council, AZ</v>
      </c>
      <c r="B51" s="53">
        <v>244</v>
      </c>
      <c r="C51" s="53">
        <v>241</v>
      </c>
      <c r="D51" s="52">
        <f t="shared" si="0"/>
        <v>242.5</v>
      </c>
    </row>
    <row r="52" spans="1:4" ht="12" customHeight="1" x14ac:dyDescent="0.2">
      <c r="A52" s="51" t="str">
        <f>'Pregnant Women Participating'!A52</f>
        <v>Navajo Nation, AZ</v>
      </c>
      <c r="B52" s="53">
        <v>248</v>
      </c>
      <c r="C52" s="53">
        <v>234</v>
      </c>
      <c r="D52" s="52">
        <f t="shared" si="0"/>
        <v>241</v>
      </c>
    </row>
    <row r="53" spans="1:4" ht="12" customHeight="1" x14ac:dyDescent="0.2">
      <c r="A53" s="51" t="str">
        <f>'Pregnant Women Participating'!A53</f>
        <v>Acoma, Canoncito &amp; Laguna, NM</v>
      </c>
      <c r="B53" s="53">
        <v>12</v>
      </c>
      <c r="C53" s="53">
        <v>11</v>
      </c>
      <c r="D53" s="52">
        <f t="shared" si="0"/>
        <v>11.5</v>
      </c>
    </row>
    <row r="54" spans="1:4" ht="12" customHeight="1" x14ac:dyDescent="0.2">
      <c r="A54" s="51" t="str">
        <f>'Pregnant Women Participating'!A54</f>
        <v>Eight Northern Pueblos, NM</v>
      </c>
      <c r="B54" s="53">
        <v>10</v>
      </c>
      <c r="C54" s="53">
        <v>10</v>
      </c>
      <c r="D54" s="52">
        <f t="shared" si="0"/>
        <v>10</v>
      </c>
    </row>
    <row r="55" spans="1:4" ht="12" customHeight="1" x14ac:dyDescent="0.2">
      <c r="A55" s="51" t="str">
        <f>'Pregnant Women Participating'!A55</f>
        <v>Five Sandoval Pueblos, NM</v>
      </c>
      <c r="B55" s="53">
        <v>7</v>
      </c>
      <c r="C55" s="53">
        <v>8</v>
      </c>
      <c r="D55" s="52">
        <f t="shared" si="0"/>
        <v>7.5</v>
      </c>
    </row>
    <row r="56" spans="1:4" ht="12" customHeight="1" x14ac:dyDescent="0.2">
      <c r="A56" s="51" t="str">
        <f>'Pregnant Women Participating'!A56</f>
        <v>Isleta Pueblo, NM</v>
      </c>
      <c r="B56" s="53">
        <v>38</v>
      </c>
      <c r="C56" s="53">
        <v>36</v>
      </c>
      <c r="D56" s="52">
        <f t="shared" si="0"/>
        <v>37</v>
      </c>
    </row>
    <row r="57" spans="1:4" ht="12" customHeight="1" x14ac:dyDescent="0.2">
      <c r="A57" s="51" t="str">
        <f>'Pregnant Women Participating'!A57</f>
        <v>San Felipe Pueblo, NM</v>
      </c>
      <c r="B57" s="53">
        <v>9</v>
      </c>
      <c r="C57" s="53">
        <v>6</v>
      </c>
      <c r="D57" s="52">
        <f t="shared" si="0"/>
        <v>7.5</v>
      </c>
    </row>
    <row r="58" spans="1:4" ht="12" customHeight="1" x14ac:dyDescent="0.2">
      <c r="A58" s="51" t="str">
        <f>'Pregnant Women Participating'!A58</f>
        <v>Santo Domingo Tribe, NM</v>
      </c>
      <c r="B58" s="53">
        <v>2</v>
      </c>
      <c r="C58" s="53">
        <v>2</v>
      </c>
      <c r="D58" s="52">
        <f t="shared" si="0"/>
        <v>2</v>
      </c>
    </row>
    <row r="59" spans="1:4" ht="12" customHeight="1" x14ac:dyDescent="0.2">
      <c r="A59" s="51" t="str">
        <f>'Pregnant Women Participating'!A59</f>
        <v>Zuni Pueblo, NM</v>
      </c>
      <c r="B59" s="53">
        <v>12</v>
      </c>
      <c r="C59" s="53">
        <v>11</v>
      </c>
      <c r="D59" s="52">
        <f t="shared" si="0"/>
        <v>11.5</v>
      </c>
    </row>
    <row r="60" spans="1:4" ht="12" customHeight="1" x14ac:dyDescent="0.2">
      <c r="A60" s="51" t="str">
        <f>'Pregnant Women Participating'!A60</f>
        <v>Cherokee Nation, OK</v>
      </c>
      <c r="B60" s="53">
        <v>153</v>
      </c>
      <c r="C60" s="53">
        <v>147</v>
      </c>
      <c r="D60" s="52">
        <f t="shared" si="0"/>
        <v>150</v>
      </c>
    </row>
    <row r="61" spans="1:4" ht="12" customHeight="1" x14ac:dyDescent="0.2">
      <c r="A61" s="51" t="str">
        <f>'Pregnant Women Participating'!A61</f>
        <v>Chickasaw Nation, OK</v>
      </c>
      <c r="B61" s="53">
        <v>110</v>
      </c>
      <c r="C61" s="53">
        <v>102</v>
      </c>
      <c r="D61" s="52">
        <f t="shared" si="0"/>
        <v>106</v>
      </c>
    </row>
    <row r="62" spans="1:4" ht="12" customHeight="1" x14ac:dyDescent="0.2">
      <c r="A62" s="51" t="str">
        <f>'Pregnant Women Participating'!A62</f>
        <v>Choctaw Nation, OK</v>
      </c>
      <c r="B62" s="53">
        <v>115</v>
      </c>
      <c r="C62" s="53">
        <v>103</v>
      </c>
      <c r="D62" s="52">
        <f t="shared" si="0"/>
        <v>109</v>
      </c>
    </row>
    <row r="63" spans="1:4" ht="12" customHeight="1" x14ac:dyDescent="0.2">
      <c r="A63" s="51" t="str">
        <f>'Pregnant Women Participating'!A63</f>
        <v>Citizen Potawatomi Nation, OK</v>
      </c>
      <c r="B63" s="53">
        <v>42</v>
      </c>
      <c r="C63" s="53">
        <v>45</v>
      </c>
      <c r="D63" s="52">
        <f t="shared" si="0"/>
        <v>43.5</v>
      </c>
    </row>
    <row r="64" spans="1:4" ht="12" customHeight="1" x14ac:dyDescent="0.2">
      <c r="A64" s="51" t="str">
        <f>'Pregnant Women Participating'!A64</f>
        <v>Inter-Tribal Council, OK</v>
      </c>
      <c r="B64" s="53">
        <v>20</v>
      </c>
      <c r="C64" s="53">
        <v>20</v>
      </c>
      <c r="D64" s="52">
        <f t="shared" si="0"/>
        <v>20</v>
      </c>
    </row>
    <row r="65" spans="1:4" ht="12" customHeight="1" x14ac:dyDescent="0.2">
      <c r="A65" s="51" t="str">
        <f>'Pregnant Women Participating'!A65</f>
        <v>Muscogee Creek Nation, OK</v>
      </c>
      <c r="B65" s="53">
        <v>48</v>
      </c>
      <c r="C65" s="53">
        <v>47</v>
      </c>
      <c r="D65" s="52">
        <f t="shared" si="0"/>
        <v>47.5</v>
      </c>
    </row>
    <row r="66" spans="1:4" ht="12" customHeight="1" x14ac:dyDescent="0.2">
      <c r="A66" s="51" t="str">
        <f>'Pregnant Women Participating'!A66</f>
        <v>Osage Tribal Council, OK</v>
      </c>
      <c r="B66" s="53">
        <v>141</v>
      </c>
      <c r="C66" s="53">
        <v>141</v>
      </c>
      <c r="D66" s="52">
        <f t="shared" si="0"/>
        <v>141</v>
      </c>
    </row>
    <row r="67" spans="1:4" ht="12" customHeight="1" x14ac:dyDescent="0.2">
      <c r="A67" s="51" t="str">
        <f>'Pregnant Women Participating'!A67</f>
        <v>Otoe-Missouria Tribe, OK</v>
      </c>
      <c r="B67" s="53">
        <v>14</v>
      </c>
      <c r="C67" s="53">
        <v>14</v>
      </c>
      <c r="D67" s="52">
        <f t="shared" si="0"/>
        <v>14</v>
      </c>
    </row>
    <row r="68" spans="1:4" ht="12" customHeight="1" x14ac:dyDescent="0.2">
      <c r="A68" s="51" t="str">
        <f>'Pregnant Women Participating'!A68</f>
        <v>Wichita, Caddo &amp; Delaware (WCD), OK</v>
      </c>
      <c r="B68" s="53">
        <v>167</v>
      </c>
      <c r="C68" s="53">
        <v>153</v>
      </c>
      <c r="D68" s="52">
        <f t="shared" si="0"/>
        <v>160</v>
      </c>
    </row>
    <row r="69" spans="1:4" s="57" customFormat="1" ht="24.75" customHeight="1" x14ac:dyDescent="0.2">
      <c r="A69" s="54" t="str">
        <f>'Pregnant Women Participating'!A69</f>
        <v>Southwest Region</v>
      </c>
      <c r="B69" s="56">
        <v>112174</v>
      </c>
      <c r="C69" s="56">
        <v>108473</v>
      </c>
      <c r="D69" s="55">
        <f t="shared" si="0"/>
        <v>110323.5</v>
      </c>
    </row>
    <row r="70" spans="1:4" ht="12" customHeight="1" x14ac:dyDescent="0.2">
      <c r="A70" s="51" t="str">
        <f>'Pregnant Women Participating'!A70</f>
        <v>Colorado</v>
      </c>
      <c r="B70" s="52">
        <v>4739</v>
      </c>
      <c r="C70" s="53">
        <v>4631</v>
      </c>
      <c r="D70" s="52">
        <f t="shared" si="0"/>
        <v>4685</v>
      </c>
    </row>
    <row r="71" spans="1:4" ht="12" customHeight="1" x14ac:dyDescent="0.2">
      <c r="A71" s="51" t="str">
        <f>'Pregnant Women Participating'!A71</f>
        <v>Kansas</v>
      </c>
      <c r="B71" s="52">
        <v>2287</v>
      </c>
      <c r="C71" s="53">
        <v>2191</v>
      </c>
      <c r="D71" s="52">
        <f t="shared" si="0"/>
        <v>2239</v>
      </c>
    </row>
    <row r="72" spans="1:4" ht="12" customHeight="1" x14ac:dyDescent="0.2">
      <c r="A72" s="51" t="str">
        <f>'Pregnant Women Participating'!A72</f>
        <v>Missouri</v>
      </c>
      <c r="B72" s="52">
        <v>3620</v>
      </c>
      <c r="C72" s="53">
        <v>3521</v>
      </c>
      <c r="D72" s="52">
        <f t="shared" si="0"/>
        <v>3570.5</v>
      </c>
    </row>
    <row r="73" spans="1:4" ht="12" customHeight="1" x14ac:dyDescent="0.2">
      <c r="A73" s="51" t="str">
        <f>'Pregnant Women Participating'!A73</f>
        <v>Montana</v>
      </c>
      <c r="B73" s="52">
        <v>499</v>
      </c>
      <c r="C73" s="53">
        <v>474</v>
      </c>
      <c r="D73" s="52">
        <f t="shared" si="0"/>
        <v>486.5</v>
      </c>
    </row>
    <row r="74" spans="1:4" ht="12" customHeight="1" x14ac:dyDescent="0.2">
      <c r="A74" s="51" t="str">
        <f>'Pregnant Women Participating'!A74</f>
        <v>Nebraska</v>
      </c>
      <c r="B74" s="52">
        <v>2170</v>
      </c>
      <c r="C74" s="53">
        <v>2101</v>
      </c>
      <c r="D74" s="52">
        <f t="shared" si="0"/>
        <v>2135.5</v>
      </c>
    </row>
    <row r="75" spans="1:4" ht="12" customHeight="1" x14ac:dyDescent="0.2">
      <c r="A75" s="51" t="str">
        <f>'Pregnant Women Participating'!A75</f>
        <v>North Dakota</v>
      </c>
      <c r="B75" s="52">
        <v>460</v>
      </c>
      <c r="C75" s="53">
        <v>463</v>
      </c>
      <c r="D75" s="52">
        <f t="shared" si="0"/>
        <v>461.5</v>
      </c>
    </row>
    <row r="76" spans="1:4" ht="12" customHeight="1" x14ac:dyDescent="0.2">
      <c r="A76" s="51" t="str">
        <f>'Pregnant Women Participating'!A76</f>
        <v>South Dakota</v>
      </c>
      <c r="B76" s="52">
        <v>681</v>
      </c>
      <c r="C76" s="53">
        <v>664</v>
      </c>
      <c r="D76" s="52">
        <f t="shared" si="0"/>
        <v>672.5</v>
      </c>
    </row>
    <row r="77" spans="1:4" ht="12" customHeight="1" x14ac:dyDescent="0.2">
      <c r="A77" s="51" t="str">
        <f>'Pregnant Women Participating'!A77</f>
        <v>Wyoming</v>
      </c>
      <c r="B77" s="52">
        <v>255</v>
      </c>
      <c r="C77" s="53">
        <v>256</v>
      </c>
      <c r="D77" s="52">
        <f t="shared" si="0"/>
        <v>255.5</v>
      </c>
    </row>
    <row r="78" spans="1:4" ht="12" customHeight="1" x14ac:dyDescent="0.2">
      <c r="A78" s="51" t="str">
        <f>'Pregnant Women Participating'!A78</f>
        <v>Ute Mountain Ute Tribe, CO</v>
      </c>
      <c r="B78" s="52">
        <v>10</v>
      </c>
      <c r="C78" s="53">
        <v>9</v>
      </c>
      <c r="D78" s="52">
        <f t="shared" si="0"/>
        <v>9.5</v>
      </c>
    </row>
    <row r="79" spans="1:4" ht="12" customHeight="1" x14ac:dyDescent="0.2">
      <c r="A79" s="51" t="str">
        <f>'Pregnant Women Participating'!A79</f>
        <v>Omaha Sioux, NE</v>
      </c>
      <c r="B79" s="52">
        <v>15</v>
      </c>
      <c r="C79" s="53">
        <v>13</v>
      </c>
      <c r="D79" s="52">
        <f t="shared" si="0"/>
        <v>14</v>
      </c>
    </row>
    <row r="80" spans="1:4" ht="12" customHeight="1" x14ac:dyDescent="0.2">
      <c r="A80" s="51" t="str">
        <f>'Pregnant Women Participating'!A80</f>
        <v>Santee Sioux, NE</v>
      </c>
      <c r="B80" s="52">
        <v>2</v>
      </c>
      <c r="C80" s="53">
        <v>1</v>
      </c>
      <c r="D80" s="52">
        <f t="shared" si="0"/>
        <v>1.5</v>
      </c>
    </row>
    <row r="81" spans="1:4" ht="12" customHeight="1" x14ac:dyDescent="0.2">
      <c r="A81" s="51" t="str">
        <f>'Pregnant Women Participating'!A81</f>
        <v>Winnebago Tribe, NE</v>
      </c>
      <c r="B81" s="52">
        <v>7</v>
      </c>
      <c r="C81" s="53">
        <v>5</v>
      </c>
      <c r="D81" s="52">
        <f t="shared" si="0"/>
        <v>6</v>
      </c>
    </row>
    <row r="82" spans="1:4" ht="12" customHeight="1" x14ac:dyDescent="0.2">
      <c r="A82" s="51" t="str">
        <f>'Pregnant Women Participating'!A82</f>
        <v>Standing Rock Sioux Tribe, ND</v>
      </c>
      <c r="B82" s="52">
        <v>8</v>
      </c>
      <c r="C82" s="53">
        <v>3</v>
      </c>
      <c r="D82" s="52">
        <f t="shared" si="0"/>
        <v>5.5</v>
      </c>
    </row>
    <row r="83" spans="1:4" ht="12" customHeight="1" x14ac:dyDescent="0.2">
      <c r="A83" s="51" t="str">
        <f>'Pregnant Women Participating'!A83</f>
        <v>Three Affiliated Tribes, ND</v>
      </c>
      <c r="B83" s="52">
        <v>4</v>
      </c>
      <c r="C83" s="53">
        <v>4</v>
      </c>
      <c r="D83" s="52">
        <f t="shared" si="0"/>
        <v>4</v>
      </c>
    </row>
    <row r="84" spans="1:4" ht="12" customHeight="1" x14ac:dyDescent="0.2">
      <c r="A84" s="51" t="str">
        <f>'Pregnant Women Participating'!A84</f>
        <v>Cheyenne River Sioux, SD</v>
      </c>
      <c r="B84" s="52">
        <v>15</v>
      </c>
      <c r="C84" s="53">
        <v>12</v>
      </c>
      <c r="D84" s="52">
        <f t="shared" si="0"/>
        <v>13.5</v>
      </c>
    </row>
    <row r="85" spans="1:4" ht="12" customHeight="1" x14ac:dyDescent="0.2">
      <c r="A85" s="51" t="str">
        <f>'Pregnant Women Participating'!A85</f>
        <v>Rosebud Sioux, SD</v>
      </c>
      <c r="B85" s="52">
        <v>43</v>
      </c>
      <c r="C85" s="53">
        <v>42</v>
      </c>
      <c r="D85" s="52">
        <f t="shared" si="0"/>
        <v>42.5</v>
      </c>
    </row>
    <row r="86" spans="1:4" ht="12" customHeight="1" x14ac:dyDescent="0.2">
      <c r="A86" s="51" t="str">
        <f>'Pregnant Women Participating'!A86</f>
        <v>Northern Arapahoe, WY</v>
      </c>
      <c r="B86" s="52">
        <v>19</v>
      </c>
      <c r="C86" s="53">
        <v>10</v>
      </c>
      <c r="D86" s="52">
        <f t="shared" si="0"/>
        <v>14.5</v>
      </c>
    </row>
    <row r="87" spans="1:4" ht="12" customHeight="1" x14ac:dyDescent="0.2">
      <c r="A87" s="51" t="str">
        <f>'Pregnant Women Participating'!A87</f>
        <v>Shoshone Tribe, WY</v>
      </c>
      <c r="B87" s="52">
        <v>1</v>
      </c>
      <c r="C87" s="53">
        <v>2</v>
      </c>
      <c r="D87" s="52">
        <f t="shared" si="0"/>
        <v>1.5</v>
      </c>
    </row>
    <row r="88" spans="1:4" s="57" customFormat="1" ht="24.75" customHeight="1" x14ac:dyDescent="0.2">
      <c r="A88" s="54" t="str">
        <f>'Pregnant Women Participating'!A88</f>
        <v>Mountain Plains</v>
      </c>
      <c r="B88" s="56">
        <v>14835</v>
      </c>
      <c r="C88" s="56">
        <v>14402</v>
      </c>
      <c r="D88" s="55">
        <f t="shared" si="0"/>
        <v>14618.5</v>
      </c>
    </row>
    <row r="89" spans="1:4" ht="12" customHeight="1" x14ac:dyDescent="0.2">
      <c r="A89" s="58" t="str">
        <f>'Pregnant Women Participating'!A89</f>
        <v>Alaska</v>
      </c>
      <c r="B89" s="52">
        <v>623</v>
      </c>
      <c r="C89" s="53">
        <v>623</v>
      </c>
      <c r="D89" s="52">
        <f t="shared" si="0"/>
        <v>623</v>
      </c>
    </row>
    <row r="90" spans="1:4" ht="12" customHeight="1" x14ac:dyDescent="0.2">
      <c r="A90" s="58" t="str">
        <f>'Pregnant Women Participating'!A90</f>
        <v>American Samoa</v>
      </c>
      <c r="B90" s="52">
        <v>209</v>
      </c>
      <c r="C90" s="53">
        <v>422</v>
      </c>
      <c r="D90" s="52">
        <f t="shared" si="0"/>
        <v>315.5</v>
      </c>
    </row>
    <row r="91" spans="1:4" ht="12" customHeight="1" x14ac:dyDescent="0.2">
      <c r="A91" s="58" t="str">
        <f>'Pregnant Women Participating'!A91</f>
        <v>California</v>
      </c>
      <c r="B91" s="52">
        <v>45942</v>
      </c>
      <c r="C91" s="53">
        <v>44243</v>
      </c>
      <c r="D91" s="52">
        <f t="shared" si="0"/>
        <v>45092.5</v>
      </c>
    </row>
    <row r="92" spans="1:4" ht="12" customHeight="1" x14ac:dyDescent="0.2">
      <c r="A92" s="58" t="str">
        <f>'Pregnant Women Participating'!A92</f>
        <v>Guam</v>
      </c>
      <c r="B92" s="52">
        <v>295</v>
      </c>
      <c r="C92" s="53">
        <v>287</v>
      </c>
      <c r="D92" s="52">
        <f t="shared" si="0"/>
        <v>291</v>
      </c>
    </row>
    <row r="93" spans="1:4" ht="12" customHeight="1" x14ac:dyDescent="0.2">
      <c r="A93" s="58" t="str">
        <f>'Pregnant Women Participating'!A93</f>
        <v>Hawaii</v>
      </c>
      <c r="B93" s="52">
        <v>1175</v>
      </c>
      <c r="C93" s="53">
        <v>1164</v>
      </c>
      <c r="D93" s="52">
        <f t="shared" si="0"/>
        <v>1169.5</v>
      </c>
    </row>
    <row r="94" spans="1:4" ht="12" customHeight="1" x14ac:dyDescent="0.2">
      <c r="A94" s="58" t="str">
        <f>'Pregnant Women Participating'!A94</f>
        <v>Idaho</v>
      </c>
      <c r="B94" s="52">
        <v>1338</v>
      </c>
      <c r="C94" s="53">
        <v>1313</v>
      </c>
      <c r="D94" s="52">
        <f t="shared" si="0"/>
        <v>1325.5</v>
      </c>
    </row>
    <row r="95" spans="1:4" ht="12" customHeight="1" x14ac:dyDescent="0.2">
      <c r="A95" s="58" t="str">
        <f>'Pregnant Women Participating'!A95</f>
        <v>Nevada</v>
      </c>
      <c r="B95" s="52">
        <v>3435</v>
      </c>
      <c r="C95" s="53">
        <v>3300</v>
      </c>
      <c r="D95" s="52">
        <f t="shared" si="0"/>
        <v>3367.5</v>
      </c>
    </row>
    <row r="96" spans="1:4" ht="12" customHeight="1" x14ac:dyDescent="0.2">
      <c r="A96" s="58" t="str">
        <f>'Pregnant Women Participating'!A96</f>
        <v>Oregon</v>
      </c>
      <c r="B96" s="52">
        <v>2646</v>
      </c>
      <c r="C96" s="53">
        <v>2614</v>
      </c>
      <c r="D96" s="52">
        <f t="shared" si="0"/>
        <v>2630</v>
      </c>
    </row>
    <row r="97" spans="1:4" ht="12" customHeight="1" x14ac:dyDescent="0.2">
      <c r="A97" s="58" t="str">
        <f>'Pregnant Women Participating'!A97</f>
        <v>Washington</v>
      </c>
      <c r="B97" s="52">
        <v>6668</v>
      </c>
      <c r="C97" s="53">
        <v>6516</v>
      </c>
      <c r="D97" s="52">
        <f t="shared" si="0"/>
        <v>6592</v>
      </c>
    </row>
    <row r="98" spans="1:4" ht="12" customHeight="1" x14ac:dyDescent="0.2">
      <c r="A98" s="58" t="str">
        <f>'Pregnant Women Participating'!A98</f>
        <v>Northern Marianas</v>
      </c>
      <c r="B98" s="52">
        <v>139</v>
      </c>
      <c r="C98" s="53">
        <v>149</v>
      </c>
      <c r="D98" s="52">
        <f t="shared" si="0"/>
        <v>144</v>
      </c>
    </row>
    <row r="99" spans="1:4" ht="12" customHeight="1" x14ac:dyDescent="0.2">
      <c r="A99" s="58" t="str">
        <f>'Pregnant Women Participating'!A99</f>
        <v>Inter-Tribal Council, NV</v>
      </c>
      <c r="B99" s="52">
        <v>16</v>
      </c>
      <c r="C99" s="53">
        <v>17</v>
      </c>
      <c r="D99" s="52">
        <f t="shared" si="0"/>
        <v>16.5</v>
      </c>
    </row>
    <row r="100" spans="1:4" s="57" customFormat="1" ht="24.75" customHeight="1" x14ac:dyDescent="0.2">
      <c r="A100" s="54" t="str">
        <f>'Pregnant Women Participating'!A100</f>
        <v>Western Region</v>
      </c>
      <c r="B100" s="56">
        <v>62486</v>
      </c>
      <c r="C100" s="56">
        <v>60648</v>
      </c>
      <c r="D100" s="55">
        <f t="shared" si="0"/>
        <v>61567</v>
      </c>
    </row>
    <row r="101" spans="1:4" s="62" customFormat="1" ht="16.5" customHeight="1" thickBot="1" x14ac:dyDescent="0.25">
      <c r="A101" s="59" t="str">
        <f>'Pregnant Women Participating'!A101</f>
        <v>TOTAL</v>
      </c>
      <c r="B101" s="60">
        <v>409827</v>
      </c>
      <c r="C101" s="61">
        <v>403313</v>
      </c>
      <c r="D101" s="60">
        <f t="shared" si="0"/>
        <v>406570</v>
      </c>
    </row>
    <row r="102" spans="1:4" ht="12.75" customHeight="1" thickTop="1" x14ac:dyDescent="0.2">
      <c r="A102" s="63"/>
    </row>
    <row r="103" spans="1:4" x14ac:dyDescent="0.2">
      <c r="A103" s="63"/>
    </row>
    <row r="104" spans="1:4" s="64" customFormat="1" ht="12.75" x14ac:dyDescent="0.2">
      <c r="A104" s="43" t="s">
        <v>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Introduction</vt:lpstr>
      <vt:lpstr>Pregnant Women Participating</vt:lpstr>
      <vt:lpstr>Women Fully Breastfeeding</vt:lpstr>
      <vt:lpstr>Women Partially Breastfeeding</vt:lpstr>
      <vt:lpstr>Total Breastfeeding Women</vt:lpstr>
      <vt:lpstr>Postpartum Women Participating</vt:lpstr>
      <vt:lpstr>Total Women</vt:lpstr>
      <vt:lpstr>Infants Fully Breastfed</vt:lpstr>
      <vt:lpstr>Infants Partially Breastfed</vt:lpstr>
      <vt:lpstr>Infants Fully Formula-fed</vt:lpstr>
      <vt:lpstr>Total Infants</vt:lpstr>
      <vt:lpstr>Children Participating</vt:lpstr>
      <vt:lpstr>Total Number of Participants</vt:lpstr>
      <vt:lpstr>Average Food Cost Per Person</vt:lpstr>
      <vt:lpstr>Food Costs</vt:lpstr>
      <vt:lpstr>Rebates Received</vt:lpstr>
      <vt:lpstr>Nut. Services &amp; Admin. Costs</vt:lpstr>
      <vt:lpstr>'Average Food Cost Per Person'!Print_Titles</vt:lpstr>
      <vt:lpstr>'Children Participating'!Print_Titles</vt:lpstr>
      <vt:lpstr>'Food Costs'!Print_Titles</vt:lpstr>
      <vt:lpstr>'Nut. Services &amp; Admin. Costs'!Print_Titles</vt:lpstr>
      <vt:lpstr>'Postpartum Women Participating'!Print_Titles</vt:lpstr>
      <vt:lpstr>'Pregnant Women Participating'!Print_Titles</vt:lpstr>
      <vt:lpstr>'Rebates Received'!Print_Titles</vt:lpstr>
      <vt:lpstr>'Total Breastfeeding Women'!Print_Titles</vt:lpstr>
      <vt:lpstr>'Total Infants'!Print_Titles</vt:lpstr>
      <vt:lpstr>'Total Number of Participants'!Print_Titles</vt:lpstr>
      <vt:lpstr>'Total Women'!Print_Titles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Jianbai - FNS (Contractor)</dc:creator>
  <cp:lastModifiedBy>Mountjoy, Candy - FNS</cp:lastModifiedBy>
  <cp:lastPrinted>2007-07-12T20:45:57Z</cp:lastPrinted>
  <dcterms:created xsi:type="dcterms:W3CDTF">2003-03-31T18:32:09Z</dcterms:created>
  <dcterms:modified xsi:type="dcterms:W3CDTF">2026-02-11T17:23:49Z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</Properties>
</file>