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March 2025\WIC\"/>
    </mc:Choice>
  </mc:AlternateContent>
  <xr:revisionPtr revIDLastSave="0" documentId="8_{8829EA4B-F687-4D13-9A5B-BD643C2B904D}" xr6:coauthVersionLast="47" xr6:coauthVersionMax="47" xr10:uidLastSave="{00000000-0000-0000-0000-000000000000}"/>
  <bookViews>
    <workbookView xWindow="-28920" yWindow="1065" windowWidth="29040" windowHeight="17520" tabRatio="82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1" i="2" l="1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H101" i="12"/>
  <c r="A101" i="12"/>
  <c r="H100" i="12"/>
  <c r="A100" i="12"/>
  <c r="H99" i="12"/>
  <c r="A99" i="12"/>
  <c r="H98" i="12"/>
  <c r="A98" i="12"/>
  <c r="H97" i="12"/>
  <c r="A97" i="12"/>
  <c r="H96" i="12"/>
  <c r="A96" i="12"/>
  <c r="H95" i="12"/>
  <c r="A95" i="12"/>
  <c r="H94" i="12"/>
  <c r="A94" i="12"/>
  <c r="H93" i="12"/>
  <c r="A93" i="12"/>
  <c r="H92" i="12"/>
  <c r="A92" i="12"/>
  <c r="H91" i="12"/>
  <c r="A91" i="12"/>
  <c r="H90" i="12"/>
  <c r="A90" i="12"/>
  <c r="H89" i="12"/>
  <c r="A89" i="12"/>
  <c r="H88" i="12"/>
  <c r="A88" i="12"/>
  <c r="H87" i="12"/>
  <c r="A87" i="12"/>
  <c r="H86" i="12"/>
  <c r="A86" i="12"/>
  <c r="H85" i="12"/>
  <c r="A85" i="12"/>
  <c r="H84" i="12"/>
  <c r="A84" i="12"/>
  <c r="H83" i="12"/>
  <c r="A83" i="12"/>
  <c r="H82" i="12"/>
  <c r="A82" i="12"/>
  <c r="H81" i="12"/>
  <c r="A81" i="12"/>
  <c r="H80" i="12"/>
  <c r="A80" i="12"/>
  <c r="H79" i="12"/>
  <c r="A79" i="12"/>
  <c r="H78" i="12"/>
  <c r="A78" i="12"/>
  <c r="H77" i="12"/>
  <c r="A77" i="12"/>
  <c r="H76" i="12"/>
  <c r="A76" i="12"/>
  <c r="H75" i="12"/>
  <c r="A75" i="12"/>
  <c r="H74" i="12"/>
  <c r="A74" i="12"/>
  <c r="H73" i="12"/>
  <c r="A73" i="12"/>
  <c r="H72" i="12"/>
  <c r="A72" i="12"/>
  <c r="H71" i="12"/>
  <c r="A71" i="12"/>
  <c r="H70" i="12"/>
  <c r="A70" i="12"/>
  <c r="H69" i="12"/>
  <c r="A69" i="12"/>
  <c r="H68" i="12"/>
  <c r="A68" i="12"/>
  <c r="H67" i="12"/>
  <c r="A67" i="12"/>
  <c r="H66" i="12"/>
  <c r="A66" i="12"/>
  <c r="H65" i="12"/>
  <c r="A65" i="12"/>
  <c r="H64" i="12"/>
  <c r="A64" i="12"/>
  <c r="H63" i="12"/>
  <c r="A63" i="12"/>
  <c r="H62" i="12"/>
  <c r="A62" i="12"/>
  <c r="H61" i="12"/>
  <c r="A61" i="12"/>
  <c r="H60" i="12"/>
  <c r="A60" i="12"/>
  <c r="H59" i="12"/>
  <c r="A59" i="12"/>
  <c r="H58" i="12"/>
  <c r="A58" i="12"/>
  <c r="H57" i="12"/>
  <c r="A57" i="12"/>
  <c r="H56" i="12"/>
  <c r="A56" i="12"/>
  <c r="H55" i="12"/>
  <c r="A55" i="12"/>
  <c r="H54" i="12"/>
  <c r="A54" i="12"/>
  <c r="H53" i="12"/>
  <c r="A53" i="12"/>
  <c r="H52" i="12"/>
  <c r="A52" i="12"/>
  <c r="H51" i="12"/>
  <c r="A51" i="12"/>
  <c r="H50" i="12"/>
  <c r="A50" i="12"/>
  <c r="H49" i="12"/>
  <c r="A49" i="12"/>
  <c r="H48" i="12"/>
  <c r="A48" i="12"/>
  <c r="H47" i="12"/>
  <c r="A47" i="12"/>
  <c r="H46" i="12"/>
  <c r="A46" i="12"/>
  <c r="H45" i="12"/>
  <c r="A45" i="12"/>
  <c r="H44" i="12"/>
  <c r="A44" i="12"/>
  <c r="H43" i="12"/>
  <c r="A43" i="12"/>
  <c r="H42" i="12"/>
  <c r="A42" i="12"/>
  <c r="H41" i="12"/>
  <c r="A41" i="12"/>
  <c r="H40" i="12"/>
  <c r="A40" i="12"/>
  <c r="H39" i="12"/>
  <c r="A39" i="12"/>
  <c r="H38" i="12"/>
  <c r="A38" i="12"/>
  <c r="H37" i="12"/>
  <c r="A37" i="12"/>
  <c r="H36" i="12"/>
  <c r="A36" i="12"/>
  <c r="H35" i="12"/>
  <c r="A35" i="12"/>
  <c r="H34" i="12"/>
  <c r="A34" i="12"/>
  <c r="H33" i="12"/>
  <c r="A33" i="12"/>
  <c r="H32" i="12"/>
  <c r="A32" i="12"/>
  <c r="H31" i="12"/>
  <c r="A31" i="12"/>
  <c r="H30" i="12"/>
  <c r="A30" i="12"/>
  <c r="H29" i="12"/>
  <c r="A29" i="12"/>
  <c r="H28" i="12"/>
  <c r="A28" i="12"/>
  <c r="H27" i="12"/>
  <c r="A27" i="12"/>
  <c r="H26" i="12"/>
  <c r="A26" i="12"/>
  <c r="H25" i="12"/>
  <c r="A25" i="12"/>
  <c r="H24" i="12"/>
  <c r="A24" i="12"/>
  <c r="H23" i="12"/>
  <c r="A23" i="12"/>
  <c r="H22" i="12"/>
  <c r="A22" i="12"/>
  <c r="H21" i="12"/>
  <c r="A21" i="12"/>
  <c r="H20" i="12"/>
  <c r="A20" i="12"/>
  <c r="H19" i="12"/>
  <c r="A19" i="12"/>
  <c r="H18" i="12"/>
  <c r="A18" i="12"/>
  <c r="H17" i="12"/>
  <c r="A17" i="12"/>
  <c r="H16" i="12"/>
  <c r="A16" i="12"/>
  <c r="H15" i="12"/>
  <c r="A15" i="12"/>
  <c r="H14" i="12"/>
  <c r="A14" i="12"/>
  <c r="H13" i="12"/>
  <c r="A13" i="12"/>
  <c r="H12" i="12"/>
  <c r="A12" i="12"/>
  <c r="H11" i="12"/>
  <c r="A11" i="12"/>
  <c r="H10" i="12"/>
  <c r="A10" i="12"/>
  <c r="H9" i="12"/>
  <c r="A9" i="12"/>
  <c r="H8" i="12"/>
  <c r="A8" i="12"/>
  <c r="H7" i="12"/>
  <c r="A7" i="12"/>
  <c r="H6" i="12"/>
  <c r="A6" i="12"/>
  <c r="G5" i="12"/>
  <c r="F5" i="12"/>
  <c r="E5" i="12"/>
  <c r="D5" i="12"/>
  <c r="C5" i="12"/>
  <c r="B5" i="12"/>
  <c r="A3" i="12"/>
  <c r="A2" i="12"/>
  <c r="H101" i="3"/>
  <c r="A101" i="3"/>
  <c r="H100" i="3"/>
  <c r="H100" i="4" s="1"/>
  <c r="A100" i="3"/>
  <c r="H99" i="3"/>
  <c r="A99" i="3"/>
  <c r="H98" i="3"/>
  <c r="A98" i="3"/>
  <c r="H97" i="3"/>
  <c r="A97" i="3"/>
  <c r="H96" i="3"/>
  <c r="A96" i="3"/>
  <c r="H95" i="3"/>
  <c r="A95" i="3"/>
  <c r="H94" i="3"/>
  <c r="A94" i="3"/>
  <c r="H93" i="3"/>
  <c r="A93" i="3"/>
  <c r="H92" i="3"/>
  <c r="A92" i="3"/>
  <c r="H91" i="3"/>
  <c r="A91" i="3"/>
  <c r="H90" i="3"/>
  <c r="A90" i="3"/>
  <c r="H89" i="3"/>
  <c r="A89" i="3"/>
  <c r="H88" i="3"/>
  <c r="A88" i="3"/>
  <c r="H87" i="3"/>
  <c r="A87" i="3"/>
  <c r="H86" i="3"/>
  <c r="A86" i="3"/>
  <c r="H85" i="3"/>
  <c r="A85" i="3"/>
  <c r="H84" i="3"/>
  <c r="A84" i="3"/>
  <c r="H83" i="3"/>
  <c r="A83" i="3"/>
  <c r="H82" i="3"/>
  <c r="A82" i="3"/>
  <c r="H81" i="3"/>
  <c r="A81" i="3"/>
  <c r="H80" i="3"/>
  <c r="A80" i="3"/>
  <c r="H79" i="3"/>
  <c r="A79" i="3"/>
  <c r="H78" i="3"/>
  <c r="A78" i="3"/>
  <c r="H77" i="3"/>
  <c r="A77" i="3"/>
  <c r="H76" i="3"/>
  <c r="A76" i="3"/>
  <c r="H75" i="3"/>
  <c r="A75" i="3"/>
  <c r="H74" i="3"/>
  <c r="A74" i="3"/>
  <c r="H73" i="3"/>
  <c r="A73" i="3"/>
  <c r="H72" i="3"/>
  <c r="A72" i="3"/>
  <c r="H71" i="3"/>
  <c r="A71" i="3"/>
  <c r="H70" i="3"/>
  <c r="A70" i="3"/>
  <c r="H69" i="3"/>
  <c r="A69" i="3"/>
  <c r="H68" i="3"/>
  <c r="A68" i="3"/>
  <c r="H67" i="3"/>
  <c r="A67" i="3"/>
  <c r="H66" i="3"/>
  <c r="A66" i="3"/>
  <c r="H65" i="3"/>
  <c r="A65" i="3"/>
  <c r="H64" i="3"/>
  <c r="A64" i="3"/>
  <c r="H63" i="3"/>
  <c r="A63" i="3"/>
  <c r="H62" i="3"/>
  <c r="A62" i="3"/>
  <c r="H61" i="3"/>
  <c r="A61" i="3"/>
  <c r="H60" i="3"/>
  <c r="A60" i="3"/>
  <c r="H59" i="3"/>
  <c r="A59" i="3"/>
  <c r="H58" i="3"/>
  <c r="A58" i="3"/>
  <c r="H57" i="3"/>
  <c r="A57" i="3"/>
  <c r="H56" i="3"/>
  <c r="A56" i="3"/>
  <c r="H55" i="3"/>
  <c r="A55" i="3"/>
  <c r="H54" i="3"/>
  <c r="A54" i="3"/>
  <c r="H53" i="3"/>
  <c r="A53" i="3"/>
  <c r="H52" i="3"/>
  <c r="A52" i="3"/>
  <c r="H51" i="3"/>
  <c r="A51" i="3"/>
  <c r="H50" i="3"/>
  <c r="A50" i="3"/>
  <c r="H49" i="3"/>
  <c r="A49" i="3"/>
  <c r="H48" i="3"/>
  <c r="A48" i="3"/>
  <c r="H47" i="3"/>
  <c r="A47" i="3"/>
  <c r="H46" i="3"/>
  <c r="A46" i="3"/>
  <c r="H45" i="3"/>
  <c r="A45" i="3"/>
  <c r="H44" i="3"/>
  <c r="A44" i="3"/>
  <c r="H43" i="3"/>
  <c r="A43" i="3"/>
  <c r="H42" i="3"/>
  <c r="A42" i="3"/>
  <c r="H41" i="3"/>
  <c r="A41" i="3"/>
  <c r="H40" i="3"/>
  <c r="A40" i="3"/>
  <c r="H39" i="3"/>
  <c r="A39" i="3"/>
  <c r="H38" i="3"/>
  <c r="A38" i="3"/>
  <c r="H37" i="3"/>
  <c r="A37" i="3"/>
  <c r="H36" i="3"/>
  <c r="A36" i="3"/>
  <c r="H35" i="3"/>
  <c r="A35" i="3"/>
  <c r="H34" i="3"/>
  <c r="A34" i="3"/>
  <c r="H33" i="3"/>
  <c r="A33" i="3"/>
  <c r="H32" i="3"/>
  <c r="A32" i="3"/>
  <c r="H31" i="3"/>
  <c r="A31" i="3"/>
  <c r="H30" i="3"/>
  <c r="A30" i="3"/>
  <c r="H29" i="3"/>
  <c r="A29" i="3"/>
  <c r="H28" i="3"/>
  <c r="A28" i="3"/>
  <c r="H27" i="3"/>
  <c r="A27" i="3"/>
  <c r="H26" i="3"/>
  <c r="A26" i="3"/>
  <c r="H25" i="3"/>
  <c r="A25" i="3"/>
  <c r="H24" i="3"/>
  <c r="A24" i="3"/>
  <c r="H23" i="3"/>
  <c r="A23" i="3"/>
  <c r="H22" i="3"/>
  <c r="A22" i="3"/>
  <c r="H21" i="3"/>
  <c r="A21" i="3"/>
  <c r="H20" i="3"/>
  <c r="A20" i="3"/>
  <c r="H19" i="3"/>
  <c r="A19" i="3"/>
  <c r="H18" i="3"/>
  <c r="A18" i="3"/>
  <c r="H17" i="3"/>
  <c r="A17" i="3"/>
  <c r="H16" i="3"/>
  <c r="A16" i="3"/>
  <c r="H15" i="3"/>
  <c r="A15" i="3"/>
  <c r="H14" i="3"/>
  <c r="A14" i="3"/>
  <c r="H13" i="3"/>
  <c r="A13" i="3"/>
  <c r="H12" i="3"/>
  <c r="A12" i="3"/>
  <c r="H11" i="3"/>
  <c r="A11" i="3"/>
  <c r="H10" i="3"/>
  <c r="A10" i="3"/>
  <c r="H9" i="3"/>
  <c r="A9" i="3"/>
  <c r="H8" i="3"/>
  <c r="A8" i="3"/>
  <c r="H7" i="3"/>
  <c r="A7" i="3"/>
  <c r="H6" i="3"/>
  <c r="A6" i="3"/>
  <c r="G5" i="3"/>
  <c r="F5" i="3"/>
  <c r="E5" i="3"/>
  <c r="D5" i="3"/>
  <c r="C5" i="3"/>
  <c r="B5" i="3"/>
  <c r="A3" i="3"/>
  <c r="A2" i="3"/>
  <c r="H101" i="4"/>
  <c r="A101" i="4"/>
  <c r="A100" i="4"/>
  <c r="H99" i="4"/>
  <c r="A99" i="4"/>
  <c r="H98" i="4"/>
  <c r="A98" i="4"/>
  <c r="H97" i="4"/>
  <c r="A97" i="4"/>
  <c r="H96" i="4"/>
  <c r="A96" i="4"/>
  <c r="H95" i="4"/>
  <c r="A95" i="4"/>
  <c r="H94" i="4"/>
  <c r="A94" i="4"/>
  <c r="H93" i="4"/>
  <c r="A93" i="4"/>
  <c r="H92" i="4"/>
  <c r="A92" i="4"/>
  <c r="H91" i="4"/>
  <c r="A91" i="4"/>
  <c r="H90" i="4"/>
  <c r="A90" i="4"/>
  <c r="H89" i="4"/>
  <c r="A89" i="4"/>
  <c r="H88" i="4"/>
  <c r="A88" i="4"/>
  <c r="H87" i="4"/>
  <c r="A87" i="4"/>
  <c r="H86" i="4"/>
  <c r="A86" i="4"/>
  <c r="H85" i="4"/>
  <c r="A85" i="4"/>
  <c r="H84" i="4"/>
  <c r="A84" i="4"/>
  <c r="H83" i="4"/>
  <c r="A83" i="4"/>
  <c r="H82" i="4"/>
  <c r="A82" i="4"/>
  <c r="H81" i="4"/>
  <c r="A81" i="4"/>
  <c r="H80" i="4"/>
  <c r="A80" i="4"/>
  <c r="H79" i="4"/>
  <c r="A79" i="4"/>
  <c r="H78" i="4"/>
  <c r="A78" i="4"/>
  <c r="H77" i="4"/>
  <c r="A77" i="4"/>
  <c r="H76" i="4"/>
  <c r="A76" i="4"/>
  <c r="H75" i="4"/>
  <c r="A75" i="4"/>
  <c r="H74" i="4"/>
  <c r="A74" i="4"/>
  <c r="H73" i="4"/>
  <c r="A73" i="4"/>
  <c r="H72" i="4"/>
  <c r="A72" i="4"/>
  <c r="H71" i="4"/>
  <c r="A71" i="4"/>
  <c r="H70" i="4"/>
  <c r="A70" i="4"/>
  <c r="H69" i="4"/>
  <c r="A69" i="4"/>
  <c r="H68" i="4"/>
  <c r="A68" i="4"/>
  <c r="H67" i="4"/>
  <c r="A67" i="4"/>
  <c r="H66" i="4"/>
  <c r="A66" i="4"/>
  <c r="H65" i="4"/>
  <c r="A65" i="4"/>
  <c r="H64" i="4"/>
  <c r="A64" i="4"/>
  <c r="H63" i="4"/>
  <c r="A63" i="4"/>
  <c r="H62" i="4"/>
  <c r="A62" i="4"/>
  <c r="H61" i="4"/>
  <c r="A61" i="4"/>
  <c r="H60" i="4"/>
  <c r="A60" i="4"/>
  <c r="H59" i="4"/>
  <c r="A59" i="4"/>
  <c r="H58" i="4"/>
  <c r="A58" i="4"/>
  <c r="H57" i="4"/>
  <c r="A57" i="4"/>
  <c r="H56" i="4"/>
  <c r="A56" i="4"/>
  <c r="H55" i="4"/>
  <c r="A55" i="4"/>
  <c r="H54" i="4"/>
  <c r="A54" i="4"/>
  <c r="H53" i="4"/>
  <c r="A53" i="4"/>
  <c r="H52" i="4"/>
  <c r="A52" i="4"/>
  <c r="H51" i="4"/>
  <c r="A51" i="4"/>
  <c r="H50" i="4"/>
  <c r="A50" i="4"/>
  <c r="H49" i="4"/>
  <c r="A49" i="4"/>
  <c r="H48" i="4"/>
  <c r="A48" i="4"/>
  <c r="H47" i="4"/>
  <c r="A47" i="4"/>
  <c r="H46" i="4"/>
  <c r="A46" i="4"/>
  <c r="H45" i="4"/>
  <c r="A45" i="4"/>
  <c r="H44" i="4"/>
  <c r="A44" i="4"/>
  <c r="H43" i="4"/>
  <c r="A43" i="4"/>
  <c r="H42" i="4"/>
  <c r="A42" i="4"/>
  <c r="H41" i="4"/>
  <c r="A41" i="4"/>
  <c r="H40" i="4"/>
  <c r="A40" i="4"/>
  <c r="H39" i="4"/>
  <c r="A39" i="4"/>
  <c r="H38" i="4"/>
  <c r="A38" i="4"/>
  <c r="H37" i="4"/>
  <c r="A37" i="4"/>
  <c r="H36" i="4"/>
  <c r="A36" i="4"/>
  <c r="H35" i="4"/>
  <c r="A35" i="4"/>
  <c r="H34" i="4"/>
  <c r="A34" i="4"/>
  <c r="H33" i="4"/>
  <c r="A33" i="4"/>
  <c r="H32" i="4"/>
  <c r="A32" i="4"/>
  <c r="H31" i="4"/>
  <c r="A31" i="4"/>
  <c r="H30" i="4"/>
  <c r="A30" i="4"/>
  <c r="H29" i="4"/>
  <c r="A29" i="4"/>
  <c r="H28" i="4"/>
  <c r="A28" i="4"/>
  <c r="H27" i="4"/>
  <c r="A27" i="4"/>
  <c r="H26" i="4"/>
  <c r="A26" i="4"/>
  <c r="H25" i="4"/>
  <c r="A25" i="4"/>
  <c r="H24" i="4"/>
  <c r="A24" i="4"/>
  <c r="H23" i="4"/>
  <c r="A23" i="4"/>
  <c r="H22" i="4"/>
  <c r="A22" i="4"/>
  <c r="H21" i="4"/>
  <c r="A21" i="4"/>
  <c r="H20" i="4"/>
  <c r="A20" i="4"/>
  <c r="H19" i="4"/>
  <c r="A19" i="4"/>
  <c r="H18" i="4"/>
  <c r="A18" i="4"/>
  <c r="H17" i="4"/>
  <c r="A17" i="4"/>
  <c r="H16" i="4"/>
  <c r="A16" i="4"/>
  <c r="H15" i="4"/>
  <c r="A15" i="4"/>
  <c r="H14" i="4"/>
  <c r="A14" i="4"/>
  <c r="H13" i="4"/>
  <c r="A13" i="4"/>
  <c r="H12" i="4"/>
  <c r="A12" i="4"/>
  <c r="H11" i="4"/>
  <c r="A11" i="4"/>
  <c r="H10" i="4"/>
  <c r="A10" i="4"/>
  <c r="H9" i="4"/>
  <c r="A9" i="4"/>
  <c r="H8" i="4"/>
  <c r="A8" i="4"/>
  <c r="H7" i="4"/>
  <c r="A7" i="4"/>
  <c r="H6" i="4"/>
  <c r="A6" i="4"/>
  <c r="G5" i="4"/>
  <c r="F5" i="4"/>
  <c r="E5" i="4"/>
  <c r="D5" i="4"/>
  <c r="C5" i="4"/>
  <c r="B5" i="4"/>
  <c r="A3" i="4"/>
  <c r="A2" i="4"/>
  <c r="H101" i="5"/>
  <c r="A101" i="5"/>
  <c r="H100" i="5"/>
  <c r="A100" i="5"/>
  <c r="H99" i="5"/>
  <c r="A99" i="5"/>
  <c r="H98" i="5"/>
  <c r="A98" i="5"/>
  <c r="H97" i="5"/>
  <c r="A97" i="5"/>
  <c r="H96" i="5"/>
  <c r="A96" i="5"/>
  <c r="H95" i="5"/>
  <c r="A95" i="5"/>
  <c r="H94" i="5"/>
  <c r="A94" i="5"/>
  <c r="H93" i="5"/>
  <c r="A93" i="5"/>
  <c r="H92" i="5"/>
  <c r="A92" i="5"/>
  <c r="H91" i="5"/>
  <c r="A91" i="5"/>
  <c r="H90" i="5"/>
  <c r="A90" i="5"/>
  <c r="H89" i="5"/>
  <c r="A89" i="5"/>
  <c r="H88" i="5"/>
  <c r="A88" i="5"/>
  <c r="H87" i="5"/>
  <c r="A87" i="5"/>
  <c r="H86" i="5"/>
  <c r="A86" i="5"/>
  <c r="H85" i="5"/>
  <c r="A85" i="5"/>
  <c r="H84" i="5"/>
  <c r="A84" i="5"/>
  <c r="H83" i="5"/>
  <c r="A83" i="5"/>
  <c r="H82" i="5"/>
  <c r="A82" i="5"/>
  <c r="H81" i="5"/>
  <c r="A81" i="5"/>
  <c r="H80" i="5"/>
  <c r="A80" i="5"/>
  <c r="H79" i="5"/>
  <c r="A79" i="5"/>
  <c r="H78" i="5"/>
  <c r="A78" i="5"/>
  <c r="H77" i="5"/>
  <c r="A77" i="5"/>
  <c r="H76" i="5"/>
  <c r="A76" i="5"/>
  <c r="H75" i="5"/>
  <c r="A75" i="5"/>
  <c r="H74" i="5"/>
  <c r="A74" i="5"/>
  <c r="H73" i="5"/>
  <c r="A73" i="5"/>
  <c r="H72" i="5"/>
  <c r="A72" i="5"/>
  <c r="H71" i="5"/>
  <c r="A71" i="5"/>
  <c r="H70" i="5"/>
  <c r="A70" i="5"/>
  <c r="H69" i="5"/>
  <c r="A69" i="5"/>
  <c r="H68" i="5"/>
  <c r="A68" i="5"/>
  <c r="H67" i="5"/>
  <c r="A67" i="5"/>
  <c r="H66" i="5"/>
  <c r="A66" i="5"/>
  <c r="H65" i="5"/>
  <c r="A65" i="5"/>
  <c r="H64" i="5"/>
  <c r="A64" i="5"/>
  <c r="H63" i="5"/>
  <c r="A63" i="5"/>
  <c r="H62" i="5"/>
  <c r="A62" i="5"/>
  <c r="H61" i="5"/>
  <c r="A61" i="5"/>
  <c r="H60" i="5"/>
  <c r="A60" i="5"/>
  <c r="H59" i="5"/>
  <c r="A59" i="5"/>
  <c r="H58" i="5"/>
  <c r="A58" i="5"/>
  <c r="H57" i="5"/>
  <c r="A57" i="5"/>
  <c r="H56" i="5"/>
  <c r="A56" i="5"/>
  <c r="H55" i="5"/>
  <c r="A55" i="5"/>
  <c r="H54" i="5"/>
  <c r="A54" i="5"/>
  <c r="H53" i="5"/>
  <c r="A53" i="5"/>
  <c r="H52" i="5"/>
  <c r="A52" i="5"/>
  <c r="H51" i="5"/>
  <c r="A51" i="5"/>
  <c r="H50" i="5"/>
  <c r="A50" i="5"/>
  <c r="H49" i="5"/>
  <c r="A49" i="5"/>
  <c r="H48" i="5"/>
  <c r="A48" i="5"/>
  <c r="H47" i="5"/>
  <c r="A47" i="5"/>
  <c r="H46" i="5"/>
  <c r="A46" i="5"/>
  <c r="H45" i="5"/>
  <c r="A45" i="5"/>
  <c r="H44" i="5"/>
  <c r="A44" i="5"/>
  <c r="H43" i="5"/>
  <c r="A43" i="5"/>
  <c r="H42" i="5"/>
  <c r="A42" i="5"/>
  <c r="H41" i="5"/>
  <c r="A41" i="5"/>
  <c r="H40" i="5"/>
  <c r="A40" i="5"/>
  <c r="H39" i="5"/>
  <c r="A39" i="5"/>
  <c r="H38" i="5"/>
  <c r="A38" i="5"/>
  <c r="H37" i="5"/>
  <c r="A37" i="5"/>
  <c r="H36" i="5"/>
  <c r="A36" i="5"/>
  <c r="H35" i="5"/>
  <c r="A35" i="5"/>
  <c r="H34" i="5"/>
  <c r="A34" i="5"/>
  <c r="H33" i="5"/>
  <c r="A33" i="5"/>
  <c r="H32" i="5"/>
  <c r="A32" i="5"/>
  <c r="H31" i="5"/>
  <c r="A31" i="5"/>
  <c r="H30" i="5"/>
  <c r="A30" i="5"/>
  <c r="H29" i="5"/>
  <c r="A29" i="5"/>
  <c r="H28" i="5"/>
  <c r="A28" i="5"/>
  <c r="H27" i="5"/>
  <c r="A27" i="5"/>
  <c r="H26" i="5"/>
  <c r="A26" i="5"/>
  <c r="H25" i="5"/>
  <c r="A25" i="5"/>
  <c r="H24" i="5"/>
  <c r="A24" i="5"/>
  <c r="H23" i="5"/>
  <c r="A23" i="5"/>
  <c r="H22" i="5"/>
  <c r="A22" i="5"/>
  <c r="H21" i="5"/>
  <c r="A21" i="5"/>
  <c r="H20" i="5"/>
  <c r="A20" i="5"/>
  <c r="H19" i="5"/>
  <c r="A19" i="5"/>
  <c r="H18" i="5"/>
  <c r="A18" i="5"/>
  <c r="H17" i="5"/>
  <c r="A17" i="5"/>
  <c r="H16" i="5"/>
  <c r="A16" i="5"/>
  <c r="H15" i="5"/>
  <c r="A15" i="5"/>
  <c r="H14" i="5"/>
  <c r="A14" i="5"/>
  <c r="H13" i="5"/>
  <c r="A13" i="5"/>
  <c r="H12" i="5"/>
  <c r="A12" i="5"/>
  <c r="H11" i="5"/>
  <c r="A11" i="5"/>
  <c r="H10" i="5"/>
  <c r="A10" i="5"/>
  <c r="H9" i="5"/>
  <c r="A9" i="5"/>
  <c r="H8" i="5"/>
  <c r="A8" i="5"/>
  <c r="H7" i="5"/>
  <c r="A7" i="5"/>
  <c r="H6" i="5"/>
  <c r="A6" i="5"/>
  <c r="G5" i="5"/>
  <c r="F5" i="5"/>
  <c r="E5" i="5"/>
  <c r="D5" i="5"/>
  <c r="C5" i="5"/>
  <c r="B5" i="5"/>
  <c r="A3" i="5"/>
  <c r="A2" i="5"/>
  <c r="H101" i="6"/>
  <c r="A101" i="6"/>
  <c r="H100" i="6"/>
  <c r="A100" i="6"/>
  <c r="H99" i="6"/>
  <c r="A99" i="6"/>
  <c r="H98" i="6"/>
  <c r="A98" i="6"/>
  <c r="H97" i="6"/>
  <c r="A97" i="6"/>
  <c r="H96" i="6"/>
  <c r="A96" i="6"/>
  <c r="H95" i="6"/>
  <c r="A95" i="6"/>
  <c r="H94" i="6"/>
  <c r="A94" i="6"/>
  <c r="H93" i="6"/>
  <c r="A93" i="6"/>
  <c r="H92" i="6"/>
  <c r="A92" i="6"/>
  <c r="H91" i="6"/>
  <c r="A91" i="6"/>
  <c r="H90" i="6"/>
  <c r="A90" i="6"/>
  <c r="H89" i="6"/>
  <c r="A89" i="6"/>
  <c r="H88" i="6"/>
  <c r="A88" i="6"/>
  <c r="H87" i="6"/>
  <c r="A87" i="6"/>
  <c r="H86" i="6"/>
  <c r="A86" i="6"/>
  <c r="H85" i="6"/>
  <c r="A85" i="6"/>
  <c r="H84" i="6"/>
  <c r="A84" i="6"/>
  <c r="H83" i="6"/>
  <c r="A83" i="6"/>
  <c r="H82" i="6"/>
  <c r="A82" i="6"/>
  <c r="H81" i="6"/>
  <c r="A81" i="6"/>
  <c r="H80" i="6"/>
  <c r="A80" i="6"/>
  <c r="H79" i="6"/>
  <c r="A79" i="6"/>
  <c r="H78" i="6"/>
  <c r="A78" i="6"/>
  <c r="H77" i="6"/>
  <c r="A77" i="6"/>
  <c r="H76" i="6"/>
  <c r="A76" i="6"/>
  <c r="H75" i="6"/>
  <c r="A75" i="6"/>
  <c r="H74" i="6"/>
  <c r="A74" i="6"/>
  <c r="H73" i="6"/>
  <c r="A73" i="6"/>
  <c r="H72" i="6"/>
  <c r="A72" i="6"/>
  <c r="H71" i="6"/>
  <c r="A71" i="6"/>
  <c r="H70" i="6"/>
  <c r="A70" i="6"/>
  <c r="H69" i="6"/>
  <c r="A69" i="6"/>
  <c r="H68" i="6"/>
  <c r="A68" i="6"/>
  <c r="H67" i="6"/>
  <c r="A67" i="6"/>
  <c r="H66" i="6"/>
  <c r="A66" i="6"/>
  <c r="H65" i="6"/>
  <c r="A65" i="6"/>
  <c r="H64" i="6"/>
  <c r="A64" i="6"/>
  <c r="H63" i="6"/>
  <c r="A63" i="6"/>
  <c r="H62" i="6"/>
  <c r="A62" i="6"/>
  <c r="H61" i="6"/>
  <c r="A61" i="6"/>
  <c r="H60" i="6"/>
  <c r="A60" i="6"/>
  <c r="H59" i="6"/>
  <c r="A59" i="6"/>
  <c r="H58" i="6"/>
  <c r="A58" i="6"/>
  <c r="H57" i="6"/>
  <c r="A57" i="6"/>
  <c r="H56" i="6"/>
  <c r="A56" i="6"/>
  <c r="H55" i="6"/>
  <c r="A55" i="6"/>
  <c r="H54" i="6"/>
  <c r="A54" i="6"/>
  <c r="H53" i="6"/>
  <c r="A53" i="6"/>
  <c r="H52" i="6"/>
  <c r="A52" i="6"/>
  <c r="H51" i="6"/>
  <c r="A51" i="6"/>
  <c r="H50" i="6"/>
  <c r="A50" i="6"/>
  <c r="H49" i="6"/>
  <c r="A49" i="6"/>
  <c r="H48" i="6"/>
  <c r="A48" i="6"/>
  <c r="H47" i="6"/>
  <c r="A47" i="6"/>
  <c r="H46" i="6"/>
  <c r="A46" i="6"/>
  <c r="H45" i="6"/>
  <c r="A45" i="6"/>
  <c r="H44" i="6"/>
  <c r="A44" i="6"/>
  <c r="H43" i="6"/>
  <c r="A43" i="6"/>
  <c r="H42" i="6"/>
  <c r="A42" i="6"/>
  <c r="H41" i="6"/>
  <c r="A41" i="6"/>
  <c r="H40" i="6"/>
  <c r="A40" i="6"/>
  <c r="H39" i="6"/>
  <c r="A39" i="6"/>
  <c r="H38" i="6"/>
  <c r="A38" i="6"/>
  <c r="H37" i="6"/>
  <c r="A37" i="6"/>
  <c r="H36" i="6"/>
  <c r="A36" i="6"/>
  <c r="H35" i="6"/>
  <c r="A35" i="6"/>
  <c r="H34" i="6"/>
  <c r="A34" i="6"/>
  <c r="H33" i="6"/>
  <c r="A33" i="6"/>
  <c r="H32" i="6"/>
  <c r="A32" i="6"/>
  <c r="H31" i="6"/>
  <c r="A31" i="6"/>
  <c r="H30" i="6"/>
  <c r="A30" i="6"/>
  <c r="H29" i="6"/>
  <c r="A29" i="6"/>
  <c r="H28" i="6"/>
  <c r="A28" i="6"/>
  <c r="H27" i="6"/>
  <c r="A27" i="6"/>
  <c r="H26" i="6"/>
  <c r="A26" i="6"/>
  <c r="H25" i="6"/>
  <c r="A25" i="6"/>
  <c r="H24" i="6"/>
  <c r="A24" i="6"/>
  <c r="H23" i="6"/>
  <c r="A23" i="6"/>
  <c r="H22" i="6"/>
  <c r="A22" i="6"/>
  <c r="H21" i="6"/>
  <c r="A21" i="6"/>
  <c r="H20" i="6"/>
  <c r="A20" i="6"/>
  <c r="H19" i="6"/>
  <c r="A19" i="6"/>
  <c r="H18" i="6"/>
  <c r="A18" i="6"/>
  <c r="H17" i="6"/>
  <c r="A17" i="6"/>
  <c r="H16" i="6"/>
  <c r="A16" i="6"/>
  <c r="H15" i="6"/>
  <c r="A15" i="6"/>
  <c r="H14" i="6"/>
  <c r="A14" i="6"/>
  <c r="H13" i="6"/>
  <c r="A13" i="6"/>
  <c r="H12" i="6"/>
  <c r="A12" i="6"/>
  <c r="H11" i="6"/>
  <c r="A11" i="6"/>
  <c r="H10" i="6"/>
  <c r="A10" i="6"/>
  <c r="H9" i="6"/>
  <c r="A9" i="6"/>
  <c r="H8" i="6"/>
  <c r="A8" i="6"/>
  <c r="H7" i="6"/>
  <c r="A7" i="6"/>
  <c r="H6" i="6"/>
  <c r="A6" i="6"/>
  <c r="G5" i="6"/>
  <c r="F5" i="6"/>
  <c r="E5" i="6"/>
  <c r="D5" i="6"/>
  <c r="C5" i="6"/>
  <c r="B5" i="6"/>
  <c r="A3" i="6"/>
  <c r="A2" i="6"/>
  <c r="H101" i="7"/>
  <c r="A101" i="7"/>
  <c r="H100" i="7"/>
  <c r="A100" i="7"/>
  <c r="H99" i="7"/>
  <c r="A99" i="7"/>
  <c r="H98" i="7"/>
  <c r="A98" i="7"/>
  <c r="H97" i="7"/>
  <c r="A97" i="7"/>
  <c r="H96" i="7"/>
  <c r="A96" i="7"/>
  <c r="H95" i="7"/>
  <c r="A95" i="7"/>
  <c r="H94" i="7"/>
  <c r="A94" i="7"/>
  <c r="H93" i="7"/>
  <c r="A93" i="7"/>
  <c r="H92" i="7"/>
  <c r="A92" i="7"/>
  <c r="H91" i="7"/>
  <c r="A91" i="7"/>
  <c r="H90" i="7"/>
  <c r="A90" i="7"/>
  <c r="H89" i="7"/>
  <c r="A89" i="7"/>
  <c r="H88" i="7"/>
  <c r="A88" i="7"/>
  <c r="H87" i="7"/>
  <c r="A87" i="7"/>
  <c r="H86" i="7"/>
  <c r="A86" i="7"/>
  <c r="H85" i="7"/>
  <c r="A85" i="7"/>
  <c r="H84" i="7"/>
  <c r="A84" i="7"/>
  <c r="H83" i="7"/>
  <c r="A83" i="7"/>
  <c r="H82" i="7"/>
  <c r="A82" i="7"/>
  <c r="H81" i="7"/>
  <c r="A81" i="7"/>
  <c r="H80" i="7"/>
  <c r="A80" i="7"/>
  <c r="H79" i="7"/>
  <c r="A79" i="7"/>
  <c r="H78" i="7"/>
  <c r="A78" i="7"/>
  <c r="H77" i="7"/>
  <c r="A77" i="7"/>
  <c r="H76" i="7"/>
  <c r="A76" i="7"/>
  <c r="H75" i="7"/>
  <c r="A75" i="7"/>
  <c r="H74" i="7"/>
  <c r="A74" i="7"/>
  <c r="H73" i="7"/>
  <c r="A73" i="7"/>
  <c r="H72" i="7"/>
  <c r="A72" i="7"/>
  <c r="H71" i="7"/>
  <c r="A71" i="7"/>
  <c r="H70" i="7"/>
  <c r="A70" i="7"/>
  <c r="H69" i="7"/>
  <c r="A69" i="7"/>
  <c r="H68" i="7"/>
  <c r="A68" i="7"/>
  <c r="H67" i="7"/>
  <c r="A67" i="7"/>
  <c r="H66" i="7"/>
  <c r="A66" i="7"/>
  <c r="H65" i="7"/>
  <c r="A65" i="7"/>
  <c r="H64" i="7"/>
  <c r="A64" i="7"/>
  <c r="H63" i="7"/>
  <c r="A63" i="7"/>
  <c r="H62" i="7"/>
  <c r="A62" i="7"/>
  <c r="H61" i="7"/>
  <c r="A61" i="7"/>
  <c r="H60" i="7"/>
  <c r="A60" i="7"/>
  <c r="H59" i="7"/>
  <c r="A59" i="7"/>
  <c r="H58" i="7"/>
  <c r="A58" i="7"/>
  <c r="H57" i="7"/>
  <c r="A57" i="7"/>
  <c r="H56" i="7"/>
  <c r="A56" i="7"/>
  <c r="H55" i="7"/>
  <c r="A55" i="7"/>
  <c r="H54" i="7"/>
  <c r="A54" i="7"/>
  <c r="H53" i="7"/>
  <c r="A53" i="7"/>
  <c r="H52" i="7"/>
  <c r="A52" i="7"/>
  <c r="H51" i="7"/>
  <c r="A51" i="7"/>
  <c r="H50" i="7"/>
  <c r="A50" i="7"/>
  <c r="H49" i="7"/>
  <c r="A49" i="7"/>
  <c r="H48" i="7"/>
  <c r="A48" i="7"/>
  <c r="H47" i="7"/>
  <c r="A47" i="7"/>
  <c r="H46" i="7"/>
  <c r="A46" i="7"/>
  <c r="H45" i="7"/>
  <c r="A45" i="7"/>
  <c r="H44" i="7"/>
  <c r="A44" i="7"/>
  <c r="H43" i="7"/>
  <c r="A43" i="7"/>
  <c r="H42" i="7"/>
  <c r="A42" i="7"/>
  <c r="H41" i="7"/>
  <c r="A41" i="7"/>
  <c r="H40" i="7"/>
  <c r="A40" i="7"/>
  <c r="H39" i="7"/>
  <c r="A39" i="7"/>
  <c r="H38" i="7"/>
  <c r="A38" i="7"/>
  <c r="H37" i="7"/>
  <c r="A37" i="7"/>
  <c r="H36" i="7"/>
  <c r="A36" i="7"/>
  <c r="H35" i="7"/>
  <c r="A35" i="7"/>
  <c r="H34" i="7"/>
  <c r="A34" i="7"/>
  <c r="H33" i="7"/>
  <c r="A33" i="7"/>
  <c r="H32" i="7"/>
  <c r="A32" i="7"/>
  <c r="H31" i="7"/>
  <c r="A31" i="7"/>
  <c r="H30" i="7"/>
  <c r="A30" i="7"/>
  <c r="H29" i="7"/>
  <c r="A29" i="7"/>
  <c r="H28" i="7"/>
  <c r="A28" i="7"/>
  <c r="H27" i="7"/>
  <c r="A27" i="7"/>
  <c r="H26" i="7"/>
  <c r="A26" i="7"/>
  <c r="H25" i="7"/>
  <c r="A25" i="7"/>
  <c r="H24" i="7"/>
  <c r="A24" i="7"/>
  <c r="H23" i="7"/>
  <c r="A23" i="7"/>
  <c r="H22" i="7"/>
  <c r="A22" i="7"/>
  <c r="H21" i="7"/>
  <c r="A21" i="7"/>
  <c r="H20" i="7"/>
  <c r="A20" i="7"/>
  <c r="H19" i="7"/>
  <c r="A19" i="7"/>
  <c r="H18" i="7"/>
  <c r="A18" i="7"/>
  <c r="H17" i="7"/>
  <c r="A17" i="7"/>
  <c r="H16" i="7"/>
  <c r="A16" i="7"/>
  <c r="H15" i="7"/>
  <c r="A15" i="7"/>
  <c r="H14" i="7"/>
  <c r="A14" i="7"/>
  <c r="H13" i="7"/>
  <c r="A13" i="7"/>
  <c r="H12" i="7"/>
  <c r="A12" i="7"/>
  <c r="H11" i="7"/>
  <c r="A11" i="7"/>
  <c r="H10" i="7"/>
  <c r="A10" i="7"/>
  <c r="H9" i="7"/>
  <c r="A9" i="7"/>
  <c r="H8" i="7"/>
  <c r="A8" i="7"/>
  <c r="H7" i="7"/>
  <c r="A7" i="7"/>
  <c r="H6" i="7"/>
  <c r="A6" i="7"/>
  <c r="G5" i="7"/>
  <c r="F5" i="7"/>
  <c r="E5" i="7"/>
  <c r="D5" i="7"/>
  <c r="C5" i="7"/>
  <c r="B5" i="7"/>
  <c r="A3" i="7"/>
  <c r="A2" i="7"/>
  <c r="H101" i="17"/>
  <c r="A101" i="17"/>
  <c r="H100" i="17"/>
  <c r="A100" i="17"/>
  <c r="H99" i="17"/>
  <c r="A99" i="17"/>
  <c r="H98" i="17"/>
  <c r="A98" i="17"/>
  <c r="H97" i="17"/>
  <c r="A97" i="17"/>
  <c r="H96" i="17"/>
  <c r="A96" i="17"/>
  <c r="H95" i="17"/>
  <c r="A95" i="17"/>
  <c r="H94" i="17"/>
  <c r="A94" i="17"/>
  <c r="H93" i="17"/>
  <c r="A93" i="17"/>
  <c r="H92" i="17"/>
  <c r="A92" i="17"/>
  <c r="H91" i="17"/>
  <c r="A91" i="17"/>
  <c r="H90" i="17"/>
  <c r="A90" i="17"/>
  <c r="H89" i="17"/>
  <c r="A89" i="17"/>
  <c r="H88" i="17"/>
  <c r="A88" i="17"/>
  <c r="H87" i="17"/>
  <c r="A87" i="17"/>
  <c r="H86" i="17"/>
  <c r="A86" i="17"/>
  <c r="H85" i="17"/>
  <c r="A85" i="17"/>
  <c r="H84" i="17"/>
  <c r="A84" i="17"/>
  <c r="H83" i="17"/>
  <c r="A83" i="17"/>
  <c r="H82" i="17"/>
  <c r="A82" i="17"/>
  <c r="H81" i="17"/>
  <c r="A81" i="17"/>
  <c r="H80" i="17"/>
  <c r="A80" i="17"/>
  <c r="H79" i="17"/>
  <c r="A79" i="17"/>
  <c r="H78" i="17"/>
  <c r="A78" i="17"/>
  <c r="H77" i="17"/>
  <c r="A77" i="17"/>
  <c r="H76" i="17"/>
  <c r="A76" i="17"/>
  <c r="H75" i="17"/>
  <c r="A75" i="17"/>
  <c r="H74" i="17"/>
  <c r="A74" i="17"/>
  <c r="H73" i="17"/>
  <c r="A73" i="17"/>
  <c r="H72" i="17"/>
  <c r="A72" i="17"/>
  <c r="H71" i="17"/>
  <c r="A71" i="17"/>
  <c r="H70" i="17"/>
  <c r="A70" i="17"/>
  <c r="H69" i="17"/>
  <c r="A69" i="17"/>
  <c r="H68" i="17"/>
  <c r="A68" i="17"/>
  <c r="H67" i="17"/>
  <c r="A67" i="17"/>
  <c r="H66" i="17"/>
  <c r="A66" i="17"/>
  <c r="H65" i="17"/>
  <c r="A65" i="17"/>
  <c r="H64" i="17"/>
  <c r="A64" i="17"/>
  <c r="H63" i="17"/>
  <c r="A63" i="17"/>
  <c r="H62" i="17"/>
  <c r="A62" i="17"/>
  <c r="H61" i="17"/>
  <c r="A61" i="17"/>
  <c r="H60" i="17"/>
  <c r="A60" i="17"/>
  <c r="H59" i="17"/>
  <c r="A59" i="17"/>
  <c r="H58" i="17"/>
  <c r="A58" i="17"/>
  <c r="H57" i="17"/>
  <c r="A57" i="17"/>
  <c r="H56" i="17"/>
  <c r="A56" i="17"/>
  <c r="H55" i="17"/>
  <c r="A55" i="17"/>
  <c r="H54" i="17"/>
  <c r="A54" i="17"/>
  <c r="H53" i="17"/>
  <c r="A53" i="17"/>
  <c r="H52" i="17"/>
  <c r="A52" i="17"/>
  <c r="H51" i="17"/>
  <c r="A51" i="17"/>
  <c r="H50" i="17"/>
  <c r="A50" i="17"/>
  <c r="H49" i="17"/>
  <c r="A49" i="17"/>
  <c r="H48" i="17"/>
  <c r="A48" i="17"/>
  <c r="H47" i="17"/>
  <c r="A47" i="17"/>
  <c r="H46" i="17"/>
  <c r="A46" i="17"/>
  <c r="H45" i="17"/>
  <c r="A45" i="17"/>
  <c r="H44" i="17"/>
  <c r="A44" i="17"/>
  <c r="H43" i="17"/>
  <c r="A43" i="17"/>
  <c r="H42" i="17"/>
  <c r="A42" i="17"/>
  <c r="H41" i="17"/>
  <c r="A41" i="17"/>
  <c r="H40" i="17"/>
  <c r="A40" i="17"/>
  <c r="H39" i="17"/>
  <c r="A39" i="17"/>
  <c r="H38" i="17"/>
  <c r="A38" i="17"/>
  <c r="H37" i="17"/>
  <c r="A37" i="17"/>
  <c r="H36" i="17"/>
  <c r="A36" i="17"/>
  <c r="H35" i="17"/>
  <c r="A35" i="17"/>
  <c r="H34" i="17"/>
  <c r="A34" i="17"/>
  <c r="H33" i="17"/>
  <c r="A33" i="17"/>
  <c r="H32" i="17"/>
  <c r="A32" i="17"/>
  <c r="H31" i="17"/>
  <c r="A31" i="17"/>
  <c r="H30" i="17"/>
  <c r="A30" i="17"/>
  <c r="H29" i="17"/>
  <c r="A29" i="17"/>
  <c r="H28" i="17"/>
  <c r="A28" i="17"/>
  <c r="H27" i="17"/>
  <c r="A27" i="17"/>
  <c r="H26" i="17"/>
  <c r="A26" i="17"/>
  <c r="H25" i="17"/>
  <c r="A25" i="17"/>
  <c r="H24" i="17"/>
  <c r="A24" i="17"/>
  <c r="H23" i="17"/>
  <c r="A23" i="17"/>
  <c r="H22" i="17"/>
  <c r="A22" i="17"/>
  <c r="H21" i="17"/>
  <c r="A21" i="17"/>
  <c r="H20" i="17"/>
  <c r="A20" i="17"/>
  <c r="H19" i="17"/>
  <c r="A19" i="17"/>
  <c r="H18" i="17"/>
  <c r="A18" i="17"/>
  <c r="H17" i="17"/>
  <c r="A17" i="17"/>
  <c r="H16" i="17"/>
  <c r="A16" i="17"/>
  <c r="H15" i="17"/>
  <c r="A15" i="17"/>
  <c r="H14" i="17"/>
  <c r="A14" i="17"/>
  <c r="H13" i="17"/>
  <c r="A13" i="17"/>
  <c r="H12" i="17"/>
  <c r="A12" i="17"/>
  <c r="H11" i="17"/>
  <c r="A11" i="17"/>
  <c r="H10" i="17"/>
  <c r="A10" i="17"/>
  <c r="H9" i="17"/>
  <c r="A9" i="17"/>
  <c r="H8" i="17"/>
  <c r="A8" i="17"/>
  <c r="H7" i="17"/>
  <c r="A7" i="17"/>
  <c r="H6" i="17"/>
  <c r="A6" i="17"/>
  <c r="G5" i="17"/>
  <c r="F5" i="17"/>
  <c r="E5" i="17"/>
  <c r="D5" i="17"/>
  <c r="C5" i="17"/>
  <c r="B5" i="17"/>
  <c r="A3" i="17"/>
  <c r="A2" i="17"/>
  <c r="H101" i="16"/>
  <c r="A101" i="16"/>
  <c r="H100" i="16"/>
  <c r="A100" i="16"/>
  <c r="H99" i="16"/>
  <c r="A99" i="16"/>
  <c r="H98" i="16"/>
  <c r="A98" i="16"/>
  <c r="H97" i="16"/>
  <c r="A97" i="16"/>
  <c r="H96" i="16"/>
  <c r="A96" i="16"/>
  <c r="H95" i="16"/>
  <c r="A95" i="16"/>
  <c r="H94" i="16"/>
  <c r="A94" i="16"/>
  <c r="H93" i="16"/>
  <c r="A93" i="16"/>
  <c r="H92" i="16"/>
  <c r="A92" i="16"/>
  <c r="H91" i="16"/>
  <c r="A91" i="16"/>
  <c r="H90" i="16"/>
  <c r="A90" i="16"/>
  <c r="H89" i="16"/>
  <c r="A89" i="16"/>
  <c r="H88" i="16"/>
  <c r="A88" i="16"/>
  <c r="H87" i="16"/>
  <c r="A87" i="16"/>
  <c r="H86" i="16"/>
  <c r="A86" i="16"/>
  <c r="H85" i="16"/>
  <c r="A85" i="16"/>
  <c r="H84" i="16"/>
  <c r="A84" i="16"/>
  <c r="H83" i="16"/>
  <c r="A83" i="16"/>
  <c r="H82" i="16"/>
  <c r="A82" i="16"/>
  <c r="H81" i="16"/>
  <c r="A81" i="16"/>
  <c r="H80" i="16"/>
  <c r="A80" i="16"/>
  <c r="H79" i="16"/>
  <c r="A79" i="16"/>
  <c r="H78" i="16"/>
  <c r="A78" i="16"/>
  <c r="H77" i="16"/>
  <c r="A77" i="16"/>
  <c r="H76" i="16"/>
  <c r="A76" i="16"/>
  <c r="H75" i="16"/>
  <c r="A75" i="16"/>
  <c r="H74" i="16"/>
  <c r="A74" i="16"/>
  <c r="H73" i="16"/>
  <c r="A73" i="16"/>
  <c r="H72" i="16"/>
  <c r="A72" i="16"/>
  <c r="H71" i="16"/>
  <c r="A71" i="16"/>
  <c r="H70" i="16"/>
  <c r="A70" i="16"/>
  <c r="H69" i="16"/>
  <c r="A69" i="16"/>
  <c r="H68" i="16"/>
  <c r="A68" i="16"/>
  <c r="H67" i="16"/>
  <c r="A67" i="16"/>
  <c r="H66" i="16"/>
  <c r="A66" i="16"/>
  <c r="H65" i="16"/>
  <c r="A65" i="16"/>
  <c r="H64" i="16"/>
  <c r="A64" i="16"/>
  <c r="H63" i="16"/>
  <c r="A63" i="16"/>
  <c r="H62" i="16"/>
  <c r="A62" i="16"/>
  <c r="H61" i="16"/>
  <c r="A61" i="16"/>
  <c r="H60" i="16"/>
  <c r="A60" i="16"/>
  <c r="H59" i="16"/>
  <c r="A59" i="16"/>
  <c r="H58" i="16"/>
  <c r="A58" i="16"/>
  <c r="H57" i="16"/>
  <c r="A57" i="16"/>
  <c r="H56" i="16"/>
  <c r="A56" i="16"/>
  <c r="H55" i="16"/>
  <c r="A55" i="16"/>
  <c r="H54" i="16"/>
  <c r="A54" i="16"/>
  <c r="H53" i="16"/>
  <c r="A53" i="16"/>
  <c r="H52" i="16"/>
  <c r="A52" i="16"/>
  <c r="H51" i="16"/>
  <c r="A51" i="16"/>
  <c r="H50" i="16"/>
  <c r="A50" i="16"/>
  <c r="H49" i="16"/>
  <c r="A49" i="16"/>
  <c r="H48" i="16"/>
  <c r="A48" i="16"/>
  <c r="H47" i="16"/>
  <c r="A47" i="16"/>
  <c r="H46" i="16"/>
  <c r="A46" i="16"/>
  <c r="H45" i="16"/>
  <c r="A45" i="16"/>
  <c r="H44" i="16"/>
  <c r="A44" i="16"/>
  <c r="H43" i="16"/>
  <c r="A43" i="16"/>
  <c r="H42" i="16"/>
  <c r="A42" i="16"/>
  <c r="H41" i="16"/>
  <c r="A41" i="16"/>
  <c r="H40" i="16"/>
  <c r="A40" i="16"/>
  <c r="H39" i="16"/>
  <c r="A39" i="16"/>
  <c r="H38" i="16"/>
  <c r="A38" i="16"/>
  <c r="H37" i="16"/>
  <c r="A37" i="16"/>
  <c r="H36" i="16"/>
  <c r="A36" i="16"/>
  <c r="H35" i="16"/>
  <c r="A35" i="16"/>
  <c r="H34" i="16"/>
  <c r="A34" i="16"/>
  <c r="H33" i="16"/>
  <c r="A33" i="16"/>
  <c r="H32" i="16"/>
  <c r="A32" i="16"/>
  <c r="H31" i="16"/>
  <c r="A31" i="16"/>
  <c r="H30" i="16"/>
  <c r="A30" i="16"/>
  <c r="H29" i="16"/>
  <c r="A29" i="16"/>
  <c r="H28" i="16"/>
  <c r="A28" i="16"/>
  <c r="H27" i="16"/>
  <c r="A27" i="16"/>
  <c r="H26" i="16"/>
  <c r="A26" i="16"/>
  <c r="H25" i="16"/>
  <c r="A25" i="16"/>
  <c r="H24" i="16"/>
  <c r="A24" i="16"/>
  <c r="H23" i="16"/>
  <c r="A23" i="16"/>
  <c r="H22" i="16"/>
  <c r="A22" i="16"/>
  <c r="H21" i="16"/>
  <c r="A21" i="16"/>
  <c r="H20" i="16"/>
  <c r="A20" i="16"/>
  <c r="H19" i="16"/>
  <c r="A19" i="16"/>
  <c r="H18" i="16"/>
  <c r="A18" i="16"/>
  <c r="H17" i="16"/>
  <c r="A17" i="16"/>
  <c r="H16" i="16"/>
  <c r="A16" i="16"/>
  <c r="H15" i="16"/>
  <c r="A15" i="16"/>
  <c r="H14" i="16"/>
  <c r="A14" i="16"/>
  <c r="H13" i="16"/>
  <c r="A13" i="16"/>
  <c r="H12" i="16"/>
  <c r="A12" i="16"/>
  <c r="H11" i="16"/>
  <c r="A11" i="16"/>
  <c r="H10" i="16"/>
  <c r="A10" i="16"/>
  <c r="H9" i="16"/>
  <c r="A9" i="16"/>
  <c r="H8" i="16"/>
  <c r="A8" i="16"/>
  <c r="H7" i="16"/>
  <c r="A7" i="16"/>
  <c r="H6" i="16"/>
  <c r="A6" i="16"/>
  <c r="G5" i="16"/>
  <c r="F5" i="16"/>
  <c r="E5" i="16"/>
  <c r="D5" i="16"/>
  <c r="C5" i="16"/>
  <c r="B5" i="16"/>
  <c r="A3" i="16"/>
  <c r="A2" i="16"/>
  <c r="H101" i="15"/>
  <c r="A101" i="15"/>
  <c r="H100" i="15"/>
  <c r="A100" i="15"/>
  <c r="H99" i="15"/>
  <c r="A99" i="15"/>
  <c r="H98" i="15"/>
  <c r="A98" i="15"/>
  <c r="H97" i="15"/>
  <c r="A97" i="15"/>
  <c r="H96" i="15"/>
  <c r="A96" i="15"/>
  <c r="H95" i="15"/>
  <c r="A95" i="15"/>
  <c r="H94" i="15"/>
  <c r="A94" i="15"/>
  <c r="H93" i="15"/>
  <c r="A93" i="15"/>
  <c r="H92" i="15"/>
  <c r="A92" i="15"/>
  <c r="H91" i="15"/>
  <c r="A91" i="15"/>
  <c r="H90" i="15"/>
  <c r="A90" i="15"/>
  <c r="H89" i="15"/>
  <c r="A89" i="15"/>
  <c r="H88" i="15"/>
  <c r="A88" i="15"/>
  <c r="H87" i="15"/>
  <c r="A87" i="15"/>
  <c r="H86" i="15"/>
  <c r="A86" i="15"/>
  <c r="H85" i="15"/>
  <c r="A85" i="15"/>
  <c r="H84" i="15"/>
  <c r="A84" i="15"/>
  <c r="H83" i="15"/>
  <c r="A83" i="15"/>
  <c r="H82" i="15"/>
  <c r="A82" i="15"/>
  <c r="H81" i="15"/>
  <c r="A81" i="15"/>
  <c r="H80" i="15"/>
  <c r="A80" i="15"/>
  <c r="H79" i="15"/>
  <c r="A79" i="15"/>
  <c r="H78" i="15"/>
  <c r="A78" i="15"/>
  <c r="H77" i="15"/>
  <c r="A77" i="15"/>
  <c r="H76" i="15"/>
  <c r="A76" i="15"/>
  <c r="H75" i="15"/>
  <c r="A75" i="15"/>
  <c r="H74" i="15"/>
  <c r="A74" i="15"/>
  <c r="H73" i="15"/>
  <c r="A73" i="15"/>
  <c r="H72" i="15"/>
  <c r="A72" i="15"/>
  <c r="H71" i="15"/>
  <c r="A71" i="15"/>
  <c r="H70" i="15"/>
  <c r="A70" i="15"/>
  <c r="H69" i="15"/>
  <c r="A69" i="15"/>
  <c r="H68" i="15"/>
  <c r="A68" i="15"/>
  <c r="H67" i="15"/>
  <c r="A67" i="15"/>
  <c r="H66" i="15"/>
  <c r="A66" i="15"/>
  <c r="H65" i="15"/>
  <c r="A65" i="15"/>
  <c r="H64" i="15"/>
  <c r="A64" i="15"/>
  <c r="H63" i="15"/>
  <c r="A63" i="15"/>
  <c r="H62" i="15"/>
  <c r="A62" i="15"/>
  <c r="H61" i="15"/>
  <c r="A61" i="15"/>
  <c r="H60" i="15"/>
  <c r="A60" i="15"/>
  <c r="H59" i="15"/>
  <c r="A59" i="15"/>
  <c r="H58" i="15"/>
  <c r="A58" i="15"/>
  <c r="H57" i="15"/>
  <c r="A57" i="15"/>
  <c r="H56" i="15"/>
  <c r="A56" i="15"/>
  <c r="H55" i="15"/>
  <c r="A55" i="15"/>
  <c r="H54" i="15"/>
  <c r="A54" i="15"/>
  <c r="H53" i="15"/>
  <c r="A53" i="15"/>
  <c r="H52" i="15"/>
  <c r="A52" i="15"/>
  <c r="H51" i="15"/>
  <c r="A51" i="15"/>
  <c r="H50" i="15"/>
  <c r="A50" i="15"/>
  <c r="H49" i="15"/>
  <c r="A49" i="15"/>
  <c r="H48" i="15"/>
  <c r="A48" i="15"/>
  <c r="H47" i="15"/>
  <c r="A47" i="15"/>
  <c r="H46" i="15"/>
  <c r="A46" i="15"/>
  <c r="H45" i="15"/>
  <c r="A45" i="15"/>
  <c r="H44" i="15"/>
  <c r="A44" i="15"/>
  <c r="H43" i="15"/>
  <c r="A43" i="15"/>
  <c r="H42" i="15"/>
  <c r="A42" i="15"/>
  <c r="H41" i="15"/>
  <c r="A41" i="15"/>
  <c r="H40" i="15"/>
  <c r="A40" i="15"/>
  <c r="H39" i="15"/>
  <c r="A39" i="15"/>
  <c r="H38" i="15"/>
  <c r="A38" i="15"/>
  <c r="H37" i="15"/>
  <c r="A37" i="15"/>
  <c r="H36" i="15"/>
  <c r="A36" i="15"/>
  <c r="H35" i="15"/>
  <c r="A35" i="15"/>
  <c r="H34" i="15"/>
  <c r="A34" i="15"/>
  <c r="H33" i="15"/>
  <c r="A33" i="15"/>
  <c r="H32" i="15"/>
  <c r="A32" i="15"/>
  <c r="H31" i="15"/>
  <c r="A31" i="15"/>
  <c r="H30" i="15"/>
  <c r="A30" i="15"/>
  <c r="H29" i="15"/>
  <c r="A29" i="15"/>
  <c r="H28" i="15"/>
  <c r="A28" i="15"/>
  <c r="H27" i="15"/>
  <c r="A27" i="15"/>
  <c r="H26" i="15"/>
  <c r="A26" i="15"/>
  <c r="H25" i="15"/>
  <c r="A25" i="15"/>
  <c r="H24" i="15"/>
  <c r="A24" i="15"/>
  <c r="H23" i="15"/>
  <c r="A23" i="15"/>
  <c r="H22" i="15"/>
  <c r="A22" i="15"/>
  <c r="H21" i="15"/>
  <c r="A21" i="15"/>
  <c r="H20" i="15"/>
  <c r="A20" i="15"/>
  <c r="H19" i="15"/>
  <c r="A19" i="15"/>
  <c r="H18" i="15"/>
  <c r="A18" i="15"/>
  <c r="H17" i="15"/>
  <c r="A17" i="15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G5" i="15"/>
  <c r="F5" i="15"/>
  <c r="E5" i="15"/>
  <c r="D5" i="15"/>
  <c r="C5" i="15"/>
  <c r="B5" i="15"/>
  <c r="A3" i="15"/>
  <c r="A2" i="15"/>
  <c r="H101" i="8"/>
  <c r="A101" i="8"/>
  <c r="H100" i="8"/>
  <c r="A100" i="8"/>
  <c r="H99" i="8"/>
  <c r="A99" i="8"/>
  <c r="H98" i="8"/>
  <c r="A98" i="8"/>
  <c r="H97" i="8"/>
  <c r="A97" i="8"/>
  <c r="H96" i="8"/>
  <c r="A96" i="8"/>
  <c r="H95" i="8"/>
  <c r="A95" i="8"/>
  <c r="H94" i="8"/>
  <c r="A94" i="8"/>
  <c r="H93" i="8"/>
  <c r="A93" i="8"/>
  <c r="H92" i="8"/>
  <c r="A92" i="8"/>
  <c r="H91" i="8"/>
  <c r="A91" i="8"/>
  <c r="H90" i="8"/>
  <c r="A90" i="8"/>
  <c r="H89" i="8"/>
  <c r="A89" i="8"/>
  <c r="H88" i="8"/>
  <c r="A88" i="8"/>
  <c r="H87" i="8"/>
  <c r="A87" i="8"/>
  <c r="H86" i="8"/>
  <c r="A86" i="8"/>
  <c r="H85" i="8"/>
  <c r="A85" i="8"/>
  <c r="H84" i="8"/>
  <c r="A84" i="8"/>
  <c r="H83" i="8"/>
  <c r="A83" i="8"/>
  <c r="H82" i="8"/>
  <c r="A82" i="8"/>
  <c r="H81" i="8"/>
  <c r="A81" i="8"/>
  <c r="H80" i="8"/>
  <c r="A80" i="8"/>
  <c r="H79" i="8"/>
  <c r="A79" i="8"/>
  <c r="H78" i="8"/>
  <c r="A78" i="8"/>
  <c r="H77" i="8"/>
  <c r="A77" i="8"/>
  <c r="H76" i="8"/>
  <c r="A76" i="8"/>
  <c r="H75" i="8"/>
  <c r="A75" i="8"/>
  <c r="H74" i="8"/>
  <c r="A74" i="8"/>
  <c r="H73" i="8"/>
  <c r="A73" i="8"/>
  <c r="H72" i="8"/>
  <c r="A72" i="8"/>
  <c r="H71" i="8"/>
  <c r="A71" i="8"/>
  <c r="H70" i="8"/>
  <c r="A70" i="8"/>
  <c r="H69" i="8"/>
  <c r="A69" i="8"/>
  <c r="H68" i="8"/>
  <c r="A68" i="8"/>
  <c r="H67" i="8"/>
  <c r="A67" i="8"/>
  <c r="H66" i="8"/>
  <c r="A66" i="8"/>
  <c r="H65" i="8"/>
  <c r="A65" i="8"/>
  <c r="H64" i="8"/>
  <c r="A64" i="8"/>
  <c r="H63" i="8"/>
  <c r="A63" i="8"/>
  <c r="H62" i="8"/>
  <c r="A62" i="8"/>
  <c r="H61" i="8"/>
  <c r="A61" i="8"/>
  <c r="H60" i="8"/>
  <c r="A60" i="8"/>
  <c r="H59" i="8"/>
  <c r="A59" i="8"/>
  <c r="H58" i="8"/>
  <c r="A58" i="8"/>
  <c r="H57" i="8"/>
  <c r="A57" i="8"/>
  <c r="H56" i="8"/>
  <c r="A56" i="8"/>
  <c r="H55" i="8"/>
  <c r="A55" i="8"/>
  <c r="H54" i="8"/>
  <c r="A54" i="8"/>
  <c r="H53" i="8"/>
  <c r="A53" i="8"/>
  <c r="H52" i="8"/>
  <c r="A52" i="8"/>
  <c r="H51" i="8"/>
  <c r="A51" i="8"/>
  <c r="H50" i="8"/>
  <c r="A50" i="8"/>
  <c r="H49" i="8"/>
  <c r="A49" i="8"/>
  <c r="H48" i="8"/>
  <c r="A48" i="8"/>
  <c r="H47" i="8"/>
  <c r="A47" i="8"/>
  <c r="H46" i="8"/>
  <c r="A46" i="8"/>
  <c r="H45" i="8"/>
  <c r="A45" i="8"/>
  <c r="H44" i="8"/>
  <c r="A44" i="8"/>
  <c r="H43" i="8"/>
  <c r="A43" i="8"/>
  <c r="H42" i="8"/>
  <c r="A42" i="8"/>
  <c r="H41" i="8"/>
  <c r="A41" i="8"/>
  <c r="H40" i="8"/>
  <c r="A40" i="8"/>
  <c r="H39" i="8"/>
  <c r="A39" i="8"/>
  <c r="H38" i="8"/>
  <c r="A38" i="8"/>
  <c r="H37" i="8"/>
  <c r="A37" i="8"/>
  <c r="H36" i="8"/>
  <c r="A36" i="8"/>
  <c r="H35" i="8"/>
  <c r="A35" i="8"/>
  <c r="H34" i="8"/>
  <c r="A34" i="8"/>
  <c r="H33" i="8"/>
  <c r="A33" i="8"/>
  <c r="H32" i="8"/>
  <c r="A32" i="8"/>
  <c r="H31" i="8"/>
  <c r="A31" i="8"/>
  <c r="H30" i="8"/>
  <c r="A30" i="8"/>
  <c r="H29" i="8"/>
  <c r="A29" i="8"/>
  <c r="H28" i="8"/>
  <c r="A28" i="8"/>
  <c r="H27" i="8"/>
  <c r="A27" i="8"/>
  <c r="H26" i="8"/>
  <c r="A26" i="8"/>
  <c r="H25" i="8"/>
  <c r="A25" i="8"/>
  <c r="H24" i="8"/>
  <c r="A24" i="8"/>
  <c r="H23" i="8"/>
  <c r="A23" i="8"/>
  <c r="H22" i="8"/>
  <c r="A22" i="8"/>
  <c r="H21" i="8"/>
  <c r="A21" i="8"/>
  <c r="H20" i="8"/>
  <c r="A20" i="8"/>
  <c r="H19" i="8"/>
  <c r="A19" i="8"/>
  <c r="H18" i="8"/>
  <c r="A18" i="8"/>
  <c r="H17" i="8"/>
  <c r="A17" i="8"/>
  <c r="H16" i="8"/>
  <c r="A16" i="8"/>
  <c r="H15" i="8"/>
  <c r="A15" i="8"/>
  <c r="H14" i="8"/>
  <c r="A14" i="8"/>
  <c r="H13" i="8"/>
  <c r="A13" i="8"/>
  <c r="H12" i="8"/>
  <c r="A12" i="8"/>
  <c r="H11" i="8"/>
  <c r="A11" i="8"/>
  <c r="H10" i="8"/>
  <c r="A10" i="8"/>
  <c r="H9" i="8"/>
  <c r="A9" i="8"/>
  <c r="H8" i="8"/>
  <c r="A8" i="8"/>
  <c r="H7" i="8"/>
  <c r="A7" i="8"/>
  <c r="H6" i="8"/>
  <c r="A6" i="8"/>
  <c r="G5" i="8"/>
  <c r="F5" i="8"/>
  <c r="E5" i="8"/>
  <c r="D5" i="8"/>
  <c r="C5" i="8"/>
  <c r="B5" i="8"/>
  <c r="A3" i="8"/>
  <c r="A2" i="8"/>
  <c r="H101" i="9"/>
  <c r="A101" i="9"/>
  <c r="H100" i="9"/>
  <c r="A100" i="9"/>
  <c r="H99" i="9"/>
  <c r="A99" i="9"/>
  <c r="H98" i="9"/>
  <c r="A98" i="9"/>
  <c r="H97" i="9"/>
  <c r="A97" i="9"/>
  <c r="H96" i="9"/>
  <c r="A96" i="9"/>
  <c r="H95" i="9"/>
  <c r="A95" i="9"/>
  <c r="H94" i="9"/>
  <c r="A94" i="9"/>
  <c r="H93" i="9"/>
  <c r="A93" i="9"/>
  <c r="H92" i="9"/>
  <c r="A92" i="9"/>
  <c r="H91" i="9"/>
  <c r="A91" i="9"/>
  <c r="H90" i="9"/>
  <c r="A90" i="9"/>
  <c r="H89" i="9"/>
  <c r="A89" i="9"/>
  <c r="H88" i="9"/>
  <c r="A88" i="9"/>
  <c r="H87" i="9"/>
  <c r="A87" i="9"/>
  <c r="H86" i="9"/>
  <c r="A86" i="9"/>
  <c r="H85" i="9"/>
  <c r="A85" i="9"/>
  <c r="H84" i="9"/>
  <c r="A84" i="9"/>
  <c r="H83" i="9"/>
  <c r="A83" i="9"/>
  <c r="H82" i="9"/>
  <c r="A82" i="9"/>
  <c r="H81" i="9"/>
  <c r="A81" i="9"/>
  <c r="H80" i="9"/>
  <c r="A80" i="9"/>
  <c r="H79" i="9"/>
  <c r="A79" i="9"/>
  <c r="H78" i="9"/>
  <c r="A78" i="9"/>
  <c r="H77" i="9"/>
  <c r="A77" i="9"/>
  <c r="H76" i="9"/>
  <c r="A76" i="9"/>
  <c r="H75" i="9"/>
  <c r="A75" i="9"/>
  <c r="H74" i="9"/>
  <c r="A74" i="9"/>
  <c r="H73" i="9"/>
  <c r="A73" i="9"/>
  <c r="H72" i="9"/>
  <c r="A72" i="9"/>
  <c r="H71" i="9"/>
  <c r="A71" i="9"/>
  <c r="H70" i="9"/>
  <c r="A70" i="9"/>
  <c r="H69" i="9"/>
  <c r="A69" i="9"/>
  <c r="H68" i="9"/>
  <c r="A68" i="9"/>
  <c r="H67" i="9"/>
  <c r="A67" i="9"/>
  <c r="H66" i="9"/>
  <c r="A66" i="9"/>
  <c r="H65" i="9"/>
  <c r="A65" i="9"/>
  <c r="H64" i="9"/>
  <c r="A64" i="9"/>
  <c r="H63" i="9"/>
  <c r="A63" i="9"/>
  <c r="H62" i="9"/>
  <c r="A62" i="9"/>
  <c r="H61" i="9"/>
  <c r="A61" i="9"/>
  <c r="H60" i="9"/>
  <c r="A60" i="9"/>
  <c r="H59" i="9"/>
  <c r="A59" i="9"/>
  <c r="H58" i="9"/>
  <c r="A58" i="9"/>
  <c r="H57" i="9"/>
  <c r="A57" i="9"/>
  <c r="H56" i="9"/>
  <c r="A56" i="9"/>
  <c r="H55" i="9"/>
  <c r="A55" i="9"/>
  <c r="H54" i="9"/>
  <c r="A54" i="9"/>
  <c r="H53" i="9"/>
  <c r="A53" i="9"/>
  <c r="H52" i="9"/>
  <c r="A52" i="9"/>
  <c r="H51" i="9"/>
  <c r="A51" i="9"/>
  <c r="H50" i="9"/>
  <c r="A50" i="9"/>
  <c r="H49" i="9"/>
  <c r="A49" i="9"/>
  <c r="H48" i="9"/>
  <c r="A48" i="9"/>
  <c r="H47" i="9"/>
  <c r="A47" i="9"/>
  <c r="H46" i="9"/>
  <c r="A46" i="9"/>
  <c r="H45" i="9"/>
  <c r="A45" i="9"/>
  <c r="H44" i="9"/>
  <c r="A44" i="9"/>
  <c r="H43" i="9"/>
  <c r="A43" i="9"/>
  <c r="H42" i="9"/>
  <c r="A42" i="9"/>
  <c r="H41" i="9"/>
  <c r="A41" i="9"/>
  <c r="H40" i="9"/>
  <c r="A40" i="9"/>
  <c r="H39" i="9"/>
  <c r="A39" i="9"/>
  <c r="H38" i="9"/>
  <c r="A38" i="9"/>
  <c r="H37" i="9"/>
  <c r="A37" i="9"/>
  <c r="H36" i="9"/>
  <c r="A36" i="9"/>
  <c r="H35" i="9"/>
  <c r="A35" i="9"/>
  <c r="H34" i="9"/>
  <c r="A34" i="9"/>
  <c r="H33" i="9"/>
  <c r="A33" i="9"/>
  <c r="H32" i="9"/>
  <c r="A32" i="9"/>
  <c r="H31" i="9"/>
  <c r="A31" i="9"/>
  <c r="H30" i="9"/>
  <c r="A30" i="9"/>
  <c r="H29" i="9"/>
  <c r="A29" i="9"/>
  <c r="H28" i="9"/>
  <c r="A28" i="9"/>
  <c r="H27" i="9"/>
  <c r="A27" i="9"/>
  <c r="H26" i="9"/>
  <c r="A26" i="9"/>
  <c r="H25" i="9"/>
  <c r="A25" i="9"/>
  <c r="H24" i="9"/>
  <c r="A24" i="9"/>
  <c r="H23" i="9"/>
  <c r="A23" i="9"/>
  <c r="H22" i="9"/>
  <c r="A22" i="9"/>
  <c r="H21" i="9"/>
  <c r="A21" i="9"/>
  <c r="H20" i="9"/>
  <c r="A20" i="9"/>
  <c r="H19" i="9"/>
  <c r="A19" i="9"/>
  <c r="H18" i="9"/>
  <c r="A18" i="9"/>
  <c r="H17" i="9"/>
  <c r="A17" i="9"/>
  <c r="H16" i="9"/>
  <c r="A16" i="9"/>
  <c r="H15" i="9"/>
  <c r="A15" i="9"/>
  <c r="H14" i="9"/>
  <c r="A14" i="9"/>
  <c r="H13" i="9"/>
  <c r="A13" i="9"/>
  <c r="H12" i="9"/>
  <c r="A12" i="9"/>
  <c r="H11" i="9"/>
  <c r="A11" i="9"/>
  <c r="H10" i="9"/>
  <c r="A10" i="9"/>
  <c r="H9" i="9"/>
  <c r="A9" i="9"/>
  <c r="H8" i="9"/>
  <c r="A8" i="9"/>
  <c r="H7" i="9"/>
  <c r="A7" i="9"/>
  <c r="H6" i="9"/>
  <c r="A6" i="9"/>
  <c r="G5" i="9"/>
  <c r="F5" i="9"/>
  <c r="E5" i="9"/>
  <c r="D5" i="9"/>
  <c r="C5" i="9"/>
  <c r="B5" i="9"/>
  <c r="A3" i="9"/>
  <c r="A2" i="9"/>
  <c r="H101" i="10"/>
  <c r="A101" i="10"/>
  <c r="H100" i="10"/>
  <c r="A100" i="10"/>
  <c r="H99" i="10"/>
  <c r="A99" i="10"/>
  <c r="H98" i="10"/>
  <c r="A98" i="10"/>
  <c r="H97" i="10"/>
  <c r="A97" i="10"/>
  <c r="H96" i="10"/>
  <c r="A96" i="10"/>
  <c r="H95" i="10"/>
  <c r="A95" i="10"/>
  <c r="H94" i="10"/>
  <c r="A94" i="10"/>
  <c r="H93" i="10"/>
  <c r="A93" i="10"/>
  <c r="H92" i="10"/>
  <c r="A92" i="10"/>
  <c r="H91" i="10"/>
  <c r="A91" i="10"/>
  <c r="H90" i="10"/>
  <c r="A90" i="10"/>
  <c r="H89" i="10"/>
  <c r="A89" i="10"/>
  <c r="H88" i="10"/>
  <c r="A88" i="10"/>
  <c r="H87" i="10"/>
  <c r="A87" i="10"/>
  <c r="H86" i="10"/>
  <c r="A86" i="10"/>
  <c r="H85" i="10"/>
  <c r="A85" i="10"/>
  <c r="H84" i="10"/>
  <c r="A84" i="10"/>
  <c r="H83" i="10"/>
  <c r="A83" i="10"/>
  <c r="H82" i="10"/>
  <c r="A82" i="10"/>
  <c r="H81" i="10"/>
  <c r="A81" i="10"/>
  <c r="H80" i="10"/>
  <c r="A80" i="10"/>
  <c r="H79" i="10"/>
  <c r="A79" i="10"/>
  <c r="H78" i="10"/>
  <c r="A78" i="10"/>
  <c r="H77" i="10"/>
  <c r="A77" i="10"/>
  <c r="H76" i="10"/>
  <c r="A76" i="10"/>
  <c r="H75" i="10"/>
  <c r="A75" i="10"/>
  <c r="H74" i="10"/>
  <c r="A74" i="10"/>
  <c r="H73" i="10"/>
  <c r="A73" i="10"/>
  <c r="H72" i="10"/>
  <c r="A72" i="10"/>
  <c r="H71" i="10"/>
  <c r="A71" i="10"/>
  <c r="H70" i="10"/>
  <c r="A70" i="10"/>
  <c r="H69" i="10"/>
  <c r="A69" i="10"/>
  <c r="H68" i="10"/>
  <c r="A68" i="10"/>
  <c r="H67" i="10"/>
  <c r="A67" i="10"/>
  <c r="H66" i="10"/>
  <c r="A66" i="10"/>
  <c r="H65" i="10"/>
  <c r="A65" i="10"/>
  <c r="H64" i="10"/>
  <c r="A64" i="10"/>
  <c r="H63" i="10"/>
  <c r="A63" i="10"/>
  <c r="H62" i="10"/>
  <c r="A62" i="10"/>
  <c r="H61" i="10"/>
  <c r="A61" i="10"/>
  <c r="H60" i="10"/>
  <c r="A60" i="10"/>
  <c r="H59" i="10"/>
  <c r="A59" i="10"/>
  <c r="H58" i="10"/>
  <c r="A58" i="10"/>
  <c r="H57" i="10"/>
  <c r="A57" i="10"/>
  <c r="H56" i="10"/>
  <c r="A56" i="10"/>
  <c r="H55" i="10"/>
  <c r="A55" i="10"/>
  <c r="H54" i="10"/>
  <c r="A54" i="10"/>
  <c r="H53" i="10"/>
  <c r="A53" i="10"/>
  <c r="H52" i="10"/>
  <c r="A52" i="10"/>
  <c r="H51" i="10"/>
  <c r="A51" i="10"/>
  <c r="H50" i="10"/>
  <c r="A50" i="10"/>
  <c r="H49" i="10"/>
  <c r="A49" i="10"/>
  <c r="H48" i="10"/>
  <c r="A48" i="10"/>
  <c r="H47" i="10"/>
  <c r="A47" i="10"/>
  <c r="H46" i="10"/>
  <c r="A46" i="10"/>
  <c r="H45" i="10"/>
  <c r="A45" i="10"/>
  <c r="H44" i="10"/>
  <c r="A44" i="10"/>
  <c r="H43" i="10"/>
  <c r="A43" i="10"/>
  <c r="H42" i="10"/>
  <c r="A42" i="10"/>
  <c r="H41" i="10"/>
  <c r="A41" i="10"/>
  <c r="H40" i="10"/>
  <c r="A40" i="10"/>
  <c r="H39" i="10"/>
  <c r="A39" i="10"/>
  <c r="H38" i="10"/>
  <c r="A38" i="10"/>
  <c r="H37" i="10"/>
  <c r="A37" i="10"/>
  <c r="H36" i="10"/>
  <c r="A36" i="10"/>
  <c r="H35" i="10"/>
  <c r="A35" i="10"/>
  <c r="H34" i="10"/>
  <c r="A34" i="10"/>
  <c r="H33" i="10"/>
  <c r="A33" i="10"/>
  <c r="H32" i="10"/>
  <c r="A32" i="10"/>
  <c r="H31" i="10"/>
  <c r="A31" i="10"/>
  <c r="H30" i="10"/>
  <c r="A30" i="10"/>
  <c r="H29" i="10"/>
  <c r="A29" i="10"/>
  <c r="H28" i="10"/>
  <c r="A28" i="10"/>
  <c r="H27" i="10"/>
  <c r="A27" i="10"/>
  <c r="H26" i="10"/>
  <c r="A26" i="10"/>
  <c r="H25" i="10"/>
  <c r="A25" i="10"/>
  <c r="H24" i="10"/>
  <c r="A24" i="10"/>
  <c r="H23" i="10"/>
  <c r="A23" i="10"/>
  <c r="H22" i="10"/>
  <c r="A22" i="10"/>
  <c r="H21" i="10"/>
  <c r="A21" i="10"/>
  <c r="H20" i="10"/>
  <c r="A20" i="10"/>
  <c r="H19" i="10"/>
  <c r="A19" i="10"/>
  <c r="H18" i="10"/>
  <c r="A18" i="10"/>
  <c r="H17" i="10"/>
  <c r="A17" i="10"/>
  <c r="H16" i="10"/>
  <c r="A16" i="10"/>
  <c r="H15" i="10"/>
  <c r="A15" i="10"/>
  <c r="H14" i="10"/>
  <c r="A14" i="10"/>
  <c r="H13" i="10"/>
  <c r="A13" i="10"/>
  <c r="H12" i="10"/>
  <c r="A12" i="10"/>
  <c r="H11" i="10"/>
  <c r="A11" i="10"/>
  <c r="H10" i="10"/>
  <c r="A10" i="10"/>
  <c r="H9" i="10"/>
  <c r="A9" i="10"/>
  <c r="H8" i="10"/>
  <c r="A8" i="10"/>
  <c r="H7" i="10"/>
  <c r="A7" i="10"/>
  <c r="H6" i="10"/>
  <c r="A6" i="10"/>
  <c r="G5" i="10"/>
  <c r="F5" i="10"/>
  <c r="E5" i="10"/>
  <c r="D5" i="10"/>
  <c r="C5" i="10"/>
  <c r="B5" i="10"/>
  <c r="A3" i="10"/>
  <c r="A2" i="10"/>
  <c r="H101" i="14"/>
  <c r="A101" i="14"/>
  <c r="H100" i="14"/>
  <c r="A100" i="14"/>
  <c r="H99" i="14"/>
  <c r="A99" i="14"/>
  <c r="H98" i="14"/>
  <c r="A98" i="14"/>
  <c r="H97" i="14"/>
  <c r="A97" i="14"/>
  <c r="H96" i="14"/>
  <c r="A96" i="14"/>
  <c r="H95" i="14"/>
  <c r="A95" i="14"/>
  <c r="H94" i="14"/>
  <c r="A94" i="14"/>
  <c r="H93" i="14"/>
  <c r="A93" i="14"/>
  <c r="H92" i="14"/>
  <c r="A92" i="14"/>
  <c r="H91" i="14"/>
  <c r="A91" i="14"/>
  <c r="H90" i="14"/>
  <c r="A90" i="14"/>
  <c r="H89" i="14"/>
  <c r="A89" i="14"/>
  <c r="H88" i="14"/>
  <c r="A88" i="14"/>
  <c r="H87" i="14"/>
  <c r="A87" i="14"/>
  <c r="H86" i="14"/>
  <c r="A86" i="14"/>
  <c r="H85" i="14"/>
  <c r="A85" i="14"/>
  <c r="H84" i="14"/>
  <c r="A84" i="14"/>
  <c r="H83" i="14"/>
  <c r="A83" i="14"/>
  <c r="H82" i="14"/>
  <c r="A82" i="14"/>
  <c r="H81" i="14"/>
  <c r="A81" i="14"/>
  <c r="H80" i="14"/>
  <c r="A80" i="14"/>
  <c r="H79" i="14"/>
  <c r="A79" i="14"/>
  <c r="H78" i="14"/>
  <c r="A78" i="14"/>
  <c r="H77" i="14"/>
  <c r="A77" i="14"/>
  <c r="H76" i="14"/>
  <c r="A76" i="14"/>
  <c r="H75" i="14"/>
  <c r="A75" i="14"/>
  <c r="H74" i="14"/>
  <c r="A74" i="14"/>
  <c r="H73" i="14"/>
  <c r="A73" i="14"/>
  <c r="H72" i="14"/>
  <c r="A72" i="14"/>
  <c r="H71" i="14"/>
  <c r="A71" i="14"/>
  <c r="H70" i="14"/>
  <c r="A70" i="14"/>
  <c r="H69" i="14"/>
  <c r="A69" i="14"/>
  <c r="H68" i="14"/>
  <c r="A68" i="14"/>
  <c r="H67" i="14"/>
  <c r="A67" i="14"/>
  <c r="H66" i="14"/>
  <c r="A66" i="14"/>
  <c r="H65" i="14"/>
  <c r="A65" i="14"/>
  <c r="H64" i="14"/>
  <c r="A64" i="14"/>
  <c r="H63" i="14"/>
  <c r="A63" i="14"/>
  <c r="H62" i="14"/>
  <c r="A62" i="14"/>
  <c r="H61" i="14"/>
  <c r="A61" i="14"/>
  <c r="H60" i="14"/>
  <c r="A60" i="14"/>
  <c r="H59" i="14"/>
  <c r="A59" i="14"/>
  <c r="H58" i="14"/>
  <c r="A58" i="14"/>
  <c r="H57" i="14"/>
  <c r="A57" i="14"/>
  <c r="H56" i="14"/>
  <c r="A56" i="14"/>
  <c r="H55" i="14"/>
  <c r="A55" i="14"/>
  <c r="H54" i="14"/>
  <c r="A54" i="14"/>
  <c r="H53" i="14"/>
  <c r="A53" i="14"/>
  <c r="H52" i="14"/>
  <c r="A52" i="14"/>
  <c r="H51" i="14"/>
  <c r="A51" i="14"/>
  <c r="H50" i="14"/>
  <c r="A50" i="14"/>
  <c r="H49" i="14"/>
  <c r="A49" i="14"/>
  <c r="H48" i="14"/>
  <c r="A48" i="14"/>
  <c r="H47" i="14"/>
  <c r="A47" i="14"/>
  <c r="H46" i="14"/>
  <c r="A46" i="14"/>
  <c r="H45" i="14"/>
  <c r="A45" i="14"/>
  <c r="H44" i="14"/>
  <c r="A44" i="14"/>
  <c r="H43" i="14"/>
  <c r="A43" i="14"/>
  <c r="H42" i="14"/>
  <c r="A42" i="14"/>
  <c r="H41" i="14"/>
  <c r="A41" i="14"/>
  <c r="H40" i="14"/>
  <c r="A40" i="14"/>
  <c r="H39" i="14"/>
  <c r="A39" i="14"/>
  <c r="H38" i="14"/>
  <c r="A38" i="14"/>
  <c r="H37" i="14"/>
  <c r="A37" i="14"/>
  <c r="H36" i="14"/>
  <c r="A36" i="14"/>
  <c r="H35" i="14"/>
  <c r="A35" i="14"/>
  <c r="H34" i="14"/>
  <c r="A34" i="14"/>
  <c r="H33" i="14"/>
  <c r="A33" i="14"/>
  <c r="H32" i="14"/>
  <c r="A32" i="14"/>
  <c r="H31" i="14"/>
  <c r="A31" i="14"/>
  <c r="H30" i="14"/>
  <c r="A30" i="14"/>
  <c r="H29" i="14"/>
  <c r="A29" i="14"/>
  <c r="H28" i="14"/>
  <c r="A28" i="14"/>
  <c r="H27" i="14"/>
  <c r="A27" i="14"/>
  <c r="H26" i="14"/>
  <c r="A26" i="14"/>
  <c r="H25" i="14"/>
  <c r="A25" i="14"/>
  <c r="H24" i="14"/>
  <c r="A24" i="14"/>
  <c r="H23" i="14"/>
  <c r="A23" i="14"/>
  <c r="H22" i="14"/>
  <c r="A22" i="14"/>
  <c r="H21" i="14"/>
  <c r="A21" i="14"/>
  <c r="H20" i="14"/>
  <c r="A20" i="14"/>
  <c r="H19" i="14"/>
  <c r="A19" i="14"/>
  <c r="H18" i="14"/>
  <c r="A18" i="14"/>
  <c r="H17" i="14"/>
  <c r="A17" i="14"/>
  <c r="H16" i="14"/>
  <c r="A16" i="14"/>
  <c r="H15" i="14"/>
  <c r="A15" i="14"/>
  <c r="H14" i="14"/>
  <c r="A14" i="14"/>
  <c r="H13" i="14"/>
  <c r="A13" i="14"/>
  <c r="H12" i="14"/>
  <c r="A12" i="14"/>
  <c r="H11" i="14"/>
  <c r="A11" i="14"/>
  <c r="H10" i="14"/>
  <c r="A10" i="14"/>
  <c r="H9" i="14"/>
  <c r="A9" i="14"/>
  <c r="H8" i="14"/>
  <c r="A8" i="14"/>
  <c r="H7" i="14"/>
  <c r="A7" i="14"/>
  <c r="H6" i="14"/>
  <c r="A6" i="14"/>
  <c r="G5" i="14"/>
  <c r="F5" i="14"/>
  <c r="E5" i="14"/>
  <c r="D5" i="14"/>
  <c r="C5" i="14"/>
  <c r="B5" i="14"/>
  <c r="A3" i="14"/>
  <c r="A2" i="14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G5" i="13"/>
  <c r="F5" i="13"/>
  <c r="E5" i="13"/>
  <c r="D5" i="13"/>
  <c r="C5" i="13"/>
  <c r="B5" i="13"/>
  <c r="A3" i="13"/>
  <c r="A2" i="13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<sst xmlns="http://schemas.openxmlformats.org/spreadsheetml/2006/main" count="184" uniqueCount="141">
  <si>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</si>
  <si>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</si>
  <si>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</si>
  <si>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</si>
  <si>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</si>
  <si>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</si>
  <si>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</si>
  <si>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</si>
  <si>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</si>
  <si>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</si>
  <si>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</si>
  <si>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</si>
  <si>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</si>
  <si>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</si>
  <si>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</si>
  <si>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</si>
  <si>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</si>
  <si>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</si>
  <si>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</si>
  <si>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</si>
  <si>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</si>
  <si>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</si>
  <si>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</si>
  <si>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</si>
  <si>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</si>
  <si>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>Sixteen spreadsheets are included in the following order: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</si>
  <si>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</si>
  <si>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</si>
  <si>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</si>
  <si>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</si>
  <si>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</si>
  <si>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</si>
  <si>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WIC PROGRAM -- Women Fully Breastfeeding</t>
  </si>
  <si>
    <t>WIC PROGRAM -- Women Partially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</si>
  <si>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</si>
  <si>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</si>
  <si>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</si>
  <si>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</si>
  <si>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</si>
  <si>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</si>
  <si>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</si>
  <si>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2025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</si>
  <si>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</si>
  <si>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</si>
  <si>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</si>
  <si>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</si>
  <si>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</si>
  <si>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</si>
  <si>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</si>
  <si>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</si>
  <si>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</si>
  <si>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</si>
  <si>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</si>
  <si>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</si>
  <si>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</si>
  <si>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</si>
  <si>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</si>
  <si>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</si>
  <si>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</si>
  <si>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</si>
  <si>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</si>
  <si>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</si>
  <si>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</si>
  <si>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</si>
  <si>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</si>
  <si>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</si>
  <si>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</si>
  <si>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</si>
  <si>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</si>
  <si>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</si>
  <si>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</si>
  <si>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</si>
  <si>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</si>
  <si>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</si>
  <si>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</si>
  <si>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</si>
  <si>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</si>
  <si>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</si>
  <si>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</si>
  <si>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</si>
  <si>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</si>
  <si>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</si>
  <si>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</si>
  <si>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</si>
  <si>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</si>
  <si>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</si>
  <si>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</si>
  <si>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</si>
  <si>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</si>
  <si>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</si>
  <si>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</si>
  <si>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</si>
  <si>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</si>
  <si>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</si>
  <si>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</si>
  <si>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</si>
  <si>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</si>
  <si>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</si>
  <si>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</si>
  <si>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</si>
  <si>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</si>
  <si>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</si>
  <si>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</si>
  <si>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</si>
  <si>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</si>
  <si>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</si>
  <si>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</si>
  <si>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</si>
  <si>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</si>
  <si>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</si>
  <si>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</si>
  <si>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</si>
  <si>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</si>
  <si>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</si>
  <si>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</si>
  <si>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</si>
  <si>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</si>
  <si>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</si>
  <si>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</si>
  <si>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</si>
  <si>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</si>
  <si>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</si>
  <si>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</si>
  <si>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</si>
  <si>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</si>
  <si>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</si>
  <si>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</si>
  <si>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</si>
  <si>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</si>
  <si>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</si>
  <si>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</si>
  <si>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</si>
  <si>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</si>
  <si>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</si>
  <si>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</si>
  <si>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</si>
  <si>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</si>
  <si>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</si>
  <si>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October-March</t>
  </si>
  <si>
    <t>This file contains data for October through March of FY 2025.</t>
  </si>
  <si>
    <t>Data as of June 13,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</si>
</sst>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4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left" vertical="top"/>
    </xf>
    <xf numFmtId="3" fontId="6" fillId="0" borderId="6" xfId="0" applyNumberFormat="1" applyFont="1" applyBorder="1" applyAlignment="1">
      <alignment horizontal="right" vertical="top"/>
    </xf>
    <xf numFmtId="3" fontId="6" fillId="0" borderId="7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3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1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3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5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right" vertical="top"/>
    </xf>
    <xf numFmtId="4" fontId="6" fillId="0" borderId="5" xfId="0" applyNumberFormat="1" applyFont="1" applyBorder="1" applyAlignment="1">
      <alignment horizontal="right" vertical="top"/>
    </xf>
    <xf numFmtId="4" fontId="7" fillId="0" borderId="11" xfId="0" applyNumberFormat="1" applyFont="1" applyBorder="1" applyAlignment="1">
      <alignment horizontal="right" vertical="top"/>
    </xf>
    <xf numFmtId="4" fontId="7" fillId="0" borderId="12" xfId="0" applyNumberFormat="1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8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4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lef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3" fontId="6" fillId="2" borderId="5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7" fillId="2" borderId="10" xfId="0" applyNumberFormat="1" applyFont="1" applyFill="1" applyBorder="1" applyAlignment="1">
      <alignment horizontal="left" vertical="top"/>
    </xf>
    <xf numFmtId="3" fontId="7" fillId="2" borderId="11" xfId="0" applyNumberFormat="1" applyFont="1" applyFill="1" applyBorder="1" applyAlignment="1">
      <alignment horizontal="right" vertical="top"/>
    </xf>
    <xf numFmtId="3" fontId="7" fillId="2" borderId="12" xfId="0" applyNumberFormat="1" applyFont="1" applyFill="1" applyBorder="1" applyAlignment="1">
      <alignment horizontal="right" vertical="top"/>
    </xf>
    <xf numFmtId="3" fontId="2" fillId="2" borderId="11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72" t="s">
        <v>13</v>
      </c>
      <c r="B1" s="72"/>
      <c r="C1" s="72"/>
      <c r="D1" s="72"/>
      <c r="E1" s="72"/>
      <c r="F1" s="72"/>
      <c r="G1" s="72"/>
      <c r="H1" s="72"/>
    </row>
    <row r="3" spans="1:8" ht="15" x14ac:dyDescent="0.2">
      <c r="A3" s="70" t="s">
        <v>39</v>
      </c>
    </row>
    <row r="4" spans="1:8" ht="15" x14ac:dyDescent="0.25">
      <c r="A4" s="71" t="s">
        <v>40</v>
      </c>
    </row>
    <row r="7" spans="1:8" x14ac:dyDescent="0.2">
      <c r="A7" t="s">
        <v>25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26</v>
      </c>
    </row>
    <row r="15" spans="1:8" x14ac:dyDescent="0.2">
      <c r="A15" t="s">
        <v>27</v>
      </c>
    </row>
    <row r="16" spans="1:8" x14ac:dyDescent="0.2">
      <c r="A16" t="s">
        <v>28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139</v>
      </c>
    </row>
    <row r="26" spans="1:1" x14ac:dyDescent="0.2">
      <c r="A26" s="73" t="s">
        <v>140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4"/>
  <sheetViews>
    <sheetView workbookViewId="0"/>
  </sheetViews>
  <sheetFormatPr defaultColWidth="9.140625" defaultRowHeight="12" x14ac:dyDescent="0.2"/>
  <cols>
    <col min="1" max="1" width="34.7109375" style="47" customWidth="1"/>
    <col min="2" max="7" width="11.7109375" style="47" customWidth="1"/>
    <col min="8" max="8" width="13.7109375" style="47" customWidth="1"/>
    <col min="9" max="16384" width="9.140625" style="47"/>
  </cols>
  <sheetData>
    <row r="1" spans="1:8" ht="12" customHeight="1" x14ac:dyDescent="0.2">
      <c r="A1" s="45" t="s">
        <v>31</v>
      </c>
      <c r="B1" s="46"/>
      <c r="C1" s="46"/>
      <c r="D1" s="46"/>
      <c r="E1" s="46"/>
      <c r="F1" s="46"/>
      <c r="G1" s="46"/>
    </row>
    <row r="2" spans="1:8" ht="12" customHeight="1" x14ac:dyDescent="0.2">
      <c r="A2" s="45" t="str">
        <f>'Pregnant Women Participating'!A2</f>
        <v>FISCAL YEAR 2025</v>
      </c>
      <c r="B2" s="46"/>
      <c r="C2" s="46"/>
      <c r="D2" s="46"/>
      <c r="E2" s="46"/>
      <c r="F2" s="46"/>
      <c r="G2" s="46"/>
    </row>
    <row r="3" spans="1:8" ht="12" customHeight="1" x14ac:dyDescent="0.2">
      <c r="A3" s="48" t="str">
        <f>'Pregnant Women Participating'!A3</f>
        <v>Data as of June 13, 2025</v>
      </c>
      <c r="B3" s="46"/>
      <c r="C3" s="46"/>
      <c r="D3" s="46"/>
      <c r="E3" s="46"/>
      <c r="F3" s="46"/>
      <c r="G3" s="46"/>
    </row>
    <row r="4" spans="1:8" ht="12" customHeight="1" x14ac:dyDescent="0.2">
      <c r="A4" s="46"/>
      <c r="B4" s="46"/>
      <c r="C4" s="46"/>
      <c r="D4" s="46"/>
      <c r="E4" s="46"/>
      <c r="F4" s="46"/>
      <c r="G4" s="46"/>
    </row>
    <row r="5" spans="1:8" ht="24" customHeight="1" x14ac:dyDescent="0.2">
      <c r="A5" s="49" t="s">
        <v>0</v>
      </c>
      <c r="B5" s="50">
        <f>DATE(RIGHT(A2,4)-1,10,1)</f>
        <v>45566</v>
      </c>
      <c r="C5" s="51">
        <f>DATE(RIGHT(A2,4)-1,11,1)</f>
        <v>45597</v>
      </c>
      <c r="D5" s="51">
        <f>DATE(RIGHT(A2,4)-1,12,1)</f>
        <v>45627</v>
      </c>
      <c r="E5" s="51">
        <f>DATE(RIGHT(A2,4),1,1)</f>
        <v>45658</v>
      </c>
      <c r="F5" s="51">
        <f>DATE(RIGHT(A2,4),2,1)</f>
        <v>45689</v>
      </c>
      <c r="G5" s="51">
        <f>DATE(RIGHT(A2,4),3,1)</f>
        <v>45717</v>
      </c>
      <c r="H5" s="52" t="s">
        <v>12</v>
      </c>
    </row>
    <row r="6" spans="1:8" ht="12" customHeight="1" x14ac:dyDescent="0.2">
      <c r="A6" s="53" t="str">
        <f>'Pregnant Women Participating'!A6</f>
        <v>Connecticut</v>
      </c>
      <c r="B6" s="54">
        <v>6142</v>
      </c>
      <c r="C6" s="55">
        <v>5954</v>
      </c>
      <c r="D6" s="55">
        <v>5873</v>
      </c>
      <c r="E6" s="55">
        <v>5891</v>
      </c>
      <c r="F6" s="55">
        <v>5849</v>
      </c>
      <c r="G6" s="56">
        <v>5734</v>
      </c>
      <c r="H6" s="54">
        <f t="shared" ref="H6:H101" si="0">IF(SUM(B6:G6)&gt;0,AVERAGE(B6:G6),"0")</f>
        <v>5907.166666666667</v>
      </c>
    </row>
    <row r="7" spans="1:8" ht="12" customHeight="1" x14ac:dyDescent="0.2">
      <c r="A7" s="53" t="str">
        <f>'Pregnant Women Participating'!A7</f>
        <v>Maine</v>
      </c>
      <c r="B7" s="54">
        <v>1979</v>
      </c>
      <c r="C7" s="55">
        <v>1984</v>
      </c>
      <c r="D7" s="55">
        <v>1995</v>
      </c>
      <c r="E7" s="55">
        <v>1999</v>
      </c>
      <c r="F7" s="55">
        <v>1976</v>
      </c>
      <c r="G7" s="56">
        <v>1990</v>
      </c>
      <c r="H7" s="54">
        <f t="shared" si="0"/>
        <v>1987.1666666666667</v>
      </c>
    </row>
    <row r="8" spans="1:8" ht="12" customHeight="1" x14ac:dyDescent="0.2">
      <c r="A8" s="53" t="str">
        <f>'Pregnant Women Participating'!A8</f>
        <v>Massachusetts</v>
      </c>
      <c r="B8" s="54">
        <v>12969</v>
      </c>
      <c r="C8" s="55">
        <v>12814</v>
      </c>
      <c r="D8" s="55">
        <v>12742</v>
      </c>
      <c r="E8" s="55">
        <v>12923</v>
      </c>
      <c r="F8" s="55">
        <v>12807</v>
      </c>
      <c r="G8" s="56">
        <v>12772</v>
      </c>
      <c r="H8" s="54">
        <f t="shared" si="0"/>
        <v>12837.833333333334</v>
      </c>
    </row>
    <row r="9" spans="1:8" ht="12" customHeight="1" x14ac:dyDescent="0.2">
      <c r="A9" s="53" t="str">
        <f>'Pregnant Women Participating'!A9</f>
        <v>New Hampshire</v>
      </c>
      <c r="B9" s="54">
        <v>1257</v>
      </c>
      <c r="C9" s="55">
        <v>1243</v>
      </c>
      <c r="D9" s="55">
        <v>1252</v>
      </c>
      <c r="E9" s="55">
        <v>1234</v>
      </c>
      <c r="F9" s="55">
        <v>1212</v>
      </c>
      <c r="G9" s="56">
        <v>1224</v>
      </c>
      <c r="H9" s="54">
        <f t="shared" si="0"/>
        <v>1237</v>
      </c>
    </row>
    <row r="10" spans="1:8" ht="12" customHeight="1" x14ac:dyDescent="0.2">
      <c r="A10" s="53" t="str">
        <f>'Pregnant Women Participating'!A10</f>
        <v>New York</v>
      </c>
      <c r="B10" s="54">
        <v>38528</v>
      </c>
      <c r="C10" s="55">
        <v>37868</v>
      </c>
      <c r="D10" s="55">
        <v>37709</v>
      </c>
      <c r="E10" s="55">
        <v>37813</v>
      </c>
      <c r="F10" s="55">
        <v>37370</v>
      </c>
      <c r="G10" s="56">
        <v>37288</v>
      </c>
      <c r="H10" s="54">
        <f t="shared" si="0"/>
        <v>37762.666666666664</v>
      </c>
    </row>
    <row r="11" spans="1:8" ht="12" customHeight="1" x14ac:dyDescent="0.2">
      <c r="A11" s="53" t="str">
        <f>'Pregnant Women Participating'!A11</f>
        <v>Rhode Island</v>
      </c>
      <c r="B11" s="54">
        <v>2481</v>
      </c>
      <c r="C11" s="55">
        <v>2447</v>
      </c>
      <c r="D11" s="55">
        <v>2399</v>
      </c>
      <c r="E11" s="55">
        <v>2400</v>
      </c>
      <c r="F11" s="55">
        <v>2355</v>
      </c>
      <c r="G11" s="56">
        <v>2330</v>
      </c>
      <c r="H11" s="54">
        <f t="shared" si="0"/>
        <v>2402</v>
      </c>
    </row>
    <row r="12" spans="1:8" ht="12" customHeight="1" x14ac:dyDescent="0.2">
      <c r="A12" s="53" t="str">
        <f>'Pregnant Women Participating'!A12</f>
        <v>Vermont</v>
      </c>
      <c r="B12" s="54">
        <v>832</v>
      </c>
      <c r="C12" s="55">
        <v>827</v>
      </c>
      <c r="D12" s="55">
        <v>813</v>
      </c>
      <c r="E12" s="55">
        <v>812</v>
      </c>
      <c r="F12" s="55">
        <v>787</v>
      </c>
      <c r="G12" s="56">
        <v>752</v>
      </c>
      <c r="H12" s="54">
        <f t="shared" si="0"/>
        <v>803.83333333333337</v>
      </c>
    </row>
    <row r="13" spans="1:8" ht="12" customHeight="1" x14ac:dyDescent="0.2">
      <c r="A13" s="53" t="str">
        <f>'Pregnant Women Participating'!A13</f>
        <v>Virgin Islands</v>
      </c>
      <c r="B13" s="54">
        <v>186</v>
      </c>
      <c r="C13" s="55">
        <v>171</v>
      </c>
      <c r="D13" s="55">
        <v>174</v>
      </c>
      <c r="E13" s="55">
        <v>175</v>
      </c>
      <c r="F13" s="55">
        <v>157</v>
      </c>
      <c r="G13" s="56">
        <v>166</v>
      </c>
      <c r="H13" s="54">
        <f t="shared" si="0"/>
        <v>171.5</v>
      </c>
    </row>
    <row r="14" spans="1:8" ht="12" customHeight="1" x14ac:dyDescent="0.2">
      <c r="A14" s="53" t="str">
        <f>'Pregnant Women Participating'!A14</f>
        <v>Pleasant Point, ME</v>
      </c>
      <c r="B14" s="54">
        <v>6</v>
      </c>
      <c r="C14" s="55">
        <v>4</v>
      </c>
      <c r="D14" s="55">
        <v>3</v>
      </c>
      <c r="E14" s="55">
        <v>5</v>
      </c>
      <c r="F14" s="55">
        <v>5</v>
      </c>
      <c r="G14" s="56">
        <v>5</v>
      </c>
      <c r="H14" s="54">
        <f t="shared" si="0"/>
        <v>4.666666666666667</v>
      </c>
    </row>
    <row r="15" spans="1:8" s="61" customFormat="1" ht="24.75" customHeight="1" x14ac:dyDescent="0.2">
      <c r="A15" s="57" t="str">
        <f>'Pregnant Women Participating'!A15</f>
        <v>Northeast Region</v>
      </c>
      <c r="B15" s="58">
        <v>64380</v>
      </c>
      <c r="C15" s="59">
        <v>63312</v>
      </c>
      <c r="D15" s="59">
        <v>62960</v>
      </c>
      <c r="E15" s="59">
        <v>63252</v>
      </c>
      <c r="F15" s="59">
        <v>62518</v>
      </c>
      <c r="G15" s="60">
        <v>62261</v>
      </c>
      <c r="H15" s="58">
        <f t="shared" si="0"/>
        <v>63113.833333333336</v>
      </c>
    </row>
    <row r="16" spans="1:8" ht="12" customHeight="1" x14ac:dyDescent="0.2">
      <c r="A16" s="53" t="str">
        <f>'Pregnant Women Participating'!A16</f>
        <v>Delaware</v>
      </c>
      <c r="B16" s="55">
        <v>2831</v>
      </c>
      <c r="C16" s="55">
        <v>2755</v>
      </c>
      <c r="D16" s="55">
        <v>2674</v>
      </c>
      <c r="E16" s="55">
        <v>2700</v>
      </c>
      <c r="F16" s="55">
        <v>2662</v>
      </c>
      <c r="G16" s="55">
        <v>2693</v>
      </c>
      <c r="H16" s="54">
        <f t="shared" si="0"/>
        <v>2719.1666666666665</v>
      </c>
    </row>
    <row r="17" spans="1:8" ht="12" customHeight="1" x14ac:dyDescent="0.2">
      <c r="A17" s="53" t="str">
        <f>'Pregnant Women Participating'!A17</f>
        <v>District of Columbia</v>
      </c>
      <c r="B17" s="55">
        <v>1567</v>
      </c>
      <c r="C17" s="55">
        <v>1552</v>
      </c>
      <c r="D17" s="55">
        <v>1520</v>
      </c>
      <c r="E17" s="55">
        <v>1528</v>
      </c>
      <c r="F17" s="55">
        <v>1479</v>
      </c>
      <c r="G17" s="55">
        <v>1479</v>
      </c>
      <c r="H17" s="54">
        <f t="shared" si="0"/>
        <v>1520.8333333333333</v>
      </c>
    </row>
    <row r="18" spans="1:8" ht="12" customHeight="1" x14ac:dyDescent="0.2">
      <c r="A18" s="53" t="str">
        <f>'Pregnant Women Participating'!A18</f>
        <v>Maryland</v>
      </c>
      <c r="B18" s="55">
        <v>13709</v>
      </c>
      <c r="C18" s="55">
        <v>13524</v>
      </c>
      <c r="D18" s="55">
        <v>13572</v>
      </c>
      <c r="E18" s="55">
        <v>13560</v>
      </c>
      <c r="F18" s="55">
        <v>13517</v>
      </c>
      <c r="G18" s="55">
        <v>13563</v>
      </c>
      <c r="H18" s="54">
        <f t="shared" si="0"/>
        <v>13574.166666666666</v>
      </c>
    </row>
    <row r="19" spans="1:8" ht="12" customHeight="1" x14ac:dyDescent="0.2">
      <c r="A19" s="53" t="str">
        <f>'Pregnant Women Participating'!A19</f>
        <v>New Jersey</v>
      </c>
      <c r="B19" s="55">
        <v>15723</v>
      </c>
      <c r="C19" s="55">
        <v>15577</v>
      </c>
      <c r="D19" s="55">
        <v>15456</v>
      </c>
      <c r="E19" s="55">
        <v>15488</v>
      </c>
      <c r="F19" s="55">
        <v>15376</v>
      </c>
      <c r="G19" s="55">
        <v>15251</v>
      </c>
      <c r="H19" s="54">
        <f t="shared" si="0"/>
        <v>15478.5</v>
      </c>
    </row>
    <row r="20" spans="1:8" ht="12" customHeight="1" x14ac:dyDescent="0.2">
      <c r="A20" s="53" t="str">
        <f>'Pregnant Women Participating'!A20</f>
        <v>Pennsylvania</v>
      </c>
      <c r="B20" s="55">
        <v>30273</v>
      </c>
      <c r="C20" s="55">
        <v>29808</v>
      </c>
      <c r="D20" s="55">
        <v>29356</v>
      </c>
      <c r="E20" s="55">
        <v>29452</v>
      </c>
      <c r="F20" s="55">
        <v>29169</v>
      </c>
      <c r="G20" s="55">
        <v>28878</v>
      </c>
      <c r="H20" s="54">
        <f t="shared" si="0"/>
        <v>29489.333333333332</v>
      </c>
    </row>
    <row r="21" spans="1:8" ht="12" customHeight="1" x14ac:dyDescent="0.2">
      <c r="A21" s="53" t="str">
        <f>'Pregnant Women Participating'!A21</f>
        <v>Puerto Rico</v>
      </c>
      <c r="B21" s="55">
        <v>9212</v>
      </c>
      <c r="C21" s="55">
        <v>9011</v>
      </c>
      <c r="D21" s="55">
        <v>8985</v>
      </c>
      <c r="E21" s="55">
        <v>9055</v>
      </c>
      <c r="F21" s="55">
        <v>9073</v>
      </c>
      <c r="G21" s="55">
        <v>8971</v>
      </c>
      <c r="H21" s="54">
        <f t="shared" si="0"/>
        <v>9051.1666666666661</v>
      </c>
    </row>
    <row r="22" spans="1:8" ht="12" customHeight="1" x14ac:dyDescent="0.2">
      <c r="A22" s="53" t="str">
        <f>'Pregnant Women Participating'!A22</f>
        <v>Virginia</v>
      </c>
      <c r="B22" s="55">
        <v>17445</v>
      </c>
      <c r="C22" s="55">
        <v>17039</v>
      </c>
      <c r="D22" s="55">
        <v>16796</v>
      </c>
      <c r="E22" s="55">
        <v>16745</v>
      </c>
      <c r="F22" s="55">
        <v>16430</v>
      </c>
      <c r="G22" s="55">
        <v>16503</v>
      </c>
      <c r="H22" s="54">
        <f t="shared" si="0"/>
        <v>16826.333333333332</v>
      </c>
    </row>
    <row r="23" spans="1:8" ht="12" customHeight="1" x14ac:dyDescent="0.2">
      <c r="A23" s="53" t="str">
        <f>'Pregnant Women Participating'!A23</f>
        <v>West Virginia</v>
      </c>
      <c r="B23" s="55">
        <v>6245</v>
      </c>
      <c r="C23" s="55">
        <v>6164</v>
      </c>
      <c r="D23" s="55">
        <v>6120</v>
      </c>
      <c r="E23" s="55">
        <v>6109</v>
      </c>
      <c r="F23" s="55">
        <v>6075</v>
      </c>
      <c r="G23" s="55">
        <v>6011</v>
      </c>
      <c r="H23" s="54">
        <f t="shared" si="0"/>
        <v>6120.666666666667</v>
      </c>
    </row>
    <row r="24" spans="1:8" s="61" customFormat="1" ht="24.75" customHeight="1" x14ac:dyDescent="0.2">
      <c r="A24" s="57" t="str">
        <f>'Pregnant Women Participating'!A24</f>
        <v>Mid-Atlantic Region</v>
      </c>
      <c r="B24" s="59">
        <v>97005</v>
      </c>
      <c r="C24" s="59">
        <v>95430</v>
      </c>
      <c r="D24" s="59">
        <v>94479</v>
      </c>
      <c r="E24" s="59">
        <v>94637</v>
      </c>
      <c r="F24" s="59">
        <v>93781</v>
      </c>
      <c r="G24" s="59">
        <v>93349</v>
      </c>
      <c r="H24" s="58">
        <f t="shared" si="0"/>
        <v>94780.166666666672</v>
      </c>
    </row>
    <row r="25" spans="1:8" ht="12" customHeight="1" x14ac:dyDescent="0.2">
      <c r="A25" s="53" t="str">
        <f>'Pregnant Women Participating'!A25</f>
        <v>Alabama</v>
      </c>
      <c r="B25" s="55">
        <v>23056</v>
      </c>
      <c r="C25" s="55">
        <v>22610</v>
      </c>
      <c r="D25" s="55">
        <v>22428</v>
      </c>
      <c r="E25" s="55">
        <v>22508</v>
      </c>
      <c r="F25" s="55">
        <v>22248</v>
      </c>
      <c r="G25" s="55">
        <v>22317</v>
      </c>
      <c r="H25" s="54">
        <f t="shared" si="0"/>
        <v>22527.833333333332</v>
      </c>
    </row>
    <row r="26" spans="1:8" ht="12" customHeight="1" x14ac:dyDescent="0.2">
      <c r="A26" s="53" t="str">
        <f>'Pregnant Women Participating'!A26</f>
        <v>Florida</v>
      </c>
      <c r="B26" s="55">
        <v>50303</v>
      </c>
      <c r="C26" s="55">
        <v>49257</v>
      </c>
      <c r="D26" s="55">
        <v>48682</v>
      </c>
      <c r="E26" s="55">
        <v>49191</v>
      </c>
      <c r="F26" s="55">
        <v>49109</v>
      </c>
      <c r="G26" s="55">
        <v>49528</v>
      </c>
      <c r="H26" s="54">
        <f t="shared" si="0"/>
        <v>49345</v>
      </c>
    </row>
    <row r="27" spans="1:8" ht="12" customHeight="1" x14ac:dyDescent="0.2">
      <c r="A27" s="53" t="str">
        <f>'Pregnant Women Participating'!A27</f>
        <v>Georgia</v>
      </c>
      <c r="B27" s="55">
        <v>37893</v>
      </c>
      <c r="C27" s="55">
        <v>37424</v>
      </c>
      <c r="D27" s="55">
        <v>36971</v>
      </c>
      <c r="E27" s="55">
        <v>36721</v>
      </c>
      <c r="F27" s="55">
        <v>36589</v>
      </c>
      <c r="G27" s="55">
        <v>36872</v>
      </c>
      <c r="H27" s="54">
        <f t="shared" si="0"/>
        <v>37078.333333333336</v>
      </c>
    </row>
    <row r="28" spans="1:8" ht="12" customHeight="1" x14ac:dyDescent="0.2">
      <c r="A28" s="53" t="str">
        <f>'Pregnant Women Participating'!A28</f>
        <v>Kentucky</v>
      </c>
      <c r="B28" s="55">
        <v>17799</v>
      </c>
      <c r="C28" s="55">
        <v>17519</v>
      </c>
      <c r="D28" s="55">
        <v>17482</v>
      </c>
      <c r="E28" s="55">
        <v>17420</v>
      </c>
      <c r="F28" s="55">
        <v>17156</v>
      </c>
      <c r="G28" s="55">
        <v>17266</v>
      </c>
      <c r="H28" s="54">
        <f t="shared" si="0"/>
        <v>17440.333333333332</v>
      </c>
    </row>
    <row r="29" spans="1:8" ht="12" customHeight="1" x14ac:dyDescent="0.2">
      <c r="A29" s="53" t="str">
        <f>'Pregnant Women Participating'!A29</f>
        <v>Mississippi</v>
      </c>
      <c r="B29" s="55">
        <v>14369</v>
      </c>
      <c r="C29" s="55">
        <v>14068</v>
      </c>
      <c r="D29" s="55">
        <v>13897</v>
      </c>
      <c r="E29" s="55">
        <v>13952</v>
      </c>
      <c r="F29" s="55">
        <v>13952</v>
      </c>
      <c r="G29" s="55">
        <v>13540</v>
      </c>
      <c r="H29" s="54">
        <f t="shared" si="0"/>
        <v>13963</v>
      </c>
    </row>
    <row r="30" spans="1:8" ht="12" customHeight="1" x14ac:dyDescent="0.2">
      <c r="A30" s="53" t="str">
        <f>'Pregnant Women Participating'!A30</f>
        <v>North Carolina</v>
      </c>
      <c r="B30" s="55">
        <v>34506</v>
      </c>
      <c r="C30" s="55">
        <v>33826</v>
      </c>
      <c r="D30" s="55">
        <v>33506</v>
      </c>
      <c r="E30" s="55">
        <v>33582</v>
      </c>
      <c r="F30" s="55">
        <v>33156</v>
      </c>
      <c r="G30" s="55">
        <v>33299</v>
      </c>
      <c r="H30" s="54">
        <f t="shared" si="0"/>
        <v>33645.833333333336</v>
      </c>
    </row>
    <row r="31" spans="1:8" ht="12" customHeight="1" x14ac:dyDescent="0.2">
      <c r="A31" s="53" t="str">
        <f>'Pregnant Women Participating'!A31</f>
        <v>South Carolina</v>
      </c>
      <c r="B31" s="55">
        <v>16603</v>
      </c>
      <c r="C31" s="55">
        <v>16232</v>
      </c>
      <c r="D31" s="55">
        <v>15785</v>
      </c>
      <c r="E31" s="55">
        <v>15899</v>
      </c>
      <c r="F31" s="55">
        <v>15717</v>
      </c>
      <c r="G31" s="55">
        <v>15882</v>
      </c>
      <c r="H31" s="54">
        <f t="shared" si="0"/>
        <v>16019.666666666666</v>
      </c>
    </row>
    <row r="32" spans="1:8" ht="12" customHeight="1" x14ac:dyDescent="0.2">
      <c r="A32" s="53" t="str">
        <f>'Pregnant Women Participating'!A32</f>
        <v>Tennessee</v>
      </c>
      <c r="B32" s="55">
        <v>21662</v>
      </c>
      <c r="C32" s="55">
        <v>21050</v>
      </c>
      <c r="D32" s="55">
        <v>21154</v>
      </c>
      <c r="E32" s="55">
        <v>21525</v>
      </c>
      <c r="F32" s="55">
        <v>21560</v>
      </c>
      <c r="G32" s="55">
        <v>21438</v>
      </c>
      <c r="H32" s="54">
        <f t="shared" si="0"/>
        <v>21398.166666666668</v>
      </c>
    </row>
    <row r="33" spans="1:8" ht="12" customHeight="1" x14ac:dyDescent="0.2">
      <c r="A33" s="53" t="str">
        <f>'Pregnant Women Participating'!A33</f>
        <v>Choctaw Indians, MS</v>
      </c>
      <c r="B33" s="55">
        <v>161</v>
      </c>
      <c r="C33" s="55">
        <v>158</v>
      </c>
      <c r="D33" s="55">
        <v>149</v>
      </c>
      <c r="E33" s="55">
        <v>141</v>
      </c>
      <c r="F33" s="55">
        <v>134</v>
      </c>
      <c r="G33" s="55">
        <v>133</v>
      </c>
      <c r="H33" s="54">
        <f t="shared" si="0"/>
        <v>146</v>
      </c>
    </row>
    <row r="34" spans="1:8" ht="12" customHeight="1" x14ac:dyDescent="0.2">
      <c r="A34" s="53" t="str">
        <f>'Pregnant Women Participating'!A34</f>
        <v>Eastern Cherokee, NC</v>
      </c>
      <c r="B34" s="55">
        <v>56</v>
      </c>
      <c r="C34" s="55">
        <v>54</v>
      </c>
      <c r="D34" s="55">
        <v>57</v>
      </c>
      <c r="E34" s="55">
        <v>57</v>
      </c>
      <c r="F34" s="55">
        <v>55</v>
      </c>
      <c r="G34" s="55">
        <v>57</v>
      </c>
      <c r="H34" s="54">
        <f t="shared" si="0"/>
        <v>56</v>
      </c>
    </row>
    <row r="35" spans="1:8" s="61" customFormat="1" ht="24.75" customHeight="1" x14ac:dyDescent="0.2">
      <c r="A35" s="57" t="str">
        <f>'Pregnant Women Participating'!A35</f>
        <v>Southeast Region</v>
      </c>
      <c r="B35" s="59">
        <v>216408</v>
      </c>
      <c r="C35" s="59">
        <v>212198</v>
      </c>
      <c r="D35" s="59">
        <v>210111</v>
      </c>
      <c r="E35" s="59">
        <v>210996</v>
      </c>
      <c r="F35" s="59">
        <v>209676</v>
      </c>
      <c r="G35" s="59">
        <v>210332</v>
      </c>
      <c r="H35" s="58">
        <f t="shared" si="0"/>
        <v>211620.16666666666</v>
      </c>
    </row>
    <row r="36" spans="1:8" ht="12" customHeight="1" x14ac:dyDescent="0.2">
      <c r="A36" s="53" t="str">
        <f>'Pregnant Women Participating'!A36</f>
        <v>Illinois</v>
      </c>
      <c r="B36" s="55">
        <v>26846</v>
      </c>
      <c r="C36" s="55">
        <v>26432</v>
      </c>
      <c r="D36" s="55">
        <v>25917</v>
      </c>
      <c r="E36" s="55">
        <v>25879</v>
      </c>
      <c r="F36" s="55">
        <v>25508</v>
      </c>
      <c r="G36" s="55">
        <v>25593</v>
      </c>
      <c r="H36" s="54">
        <f t="shared" si="0"/>
        <v>26029.166666666668</v>
      </c>
    </row>
    <row r="37" spans="1:8" ht="12" customHeight="1" x14ac:dyDescent="0.2">
      <c r="A37" s="53" t="str">
        <f>'Pregnant Women Participating'!A37</f>
        <v>Indiana</v>
      </c>
      <c r="B37" s="55">
        <v>21428</v>
      </c>
      <c r="C37" s="55">
        <v>21127</v>
      </c>
      <c r="D37" s="55">
        <v>21008</v>
      </c>
      <c r="E37" s="55">
        <v>21050</v>
      </c>
      <c r="F37" s="55">
        <v>20777</v>
      </c>
      <c r="G37" s="55">
        <v>20776</v>
      </c>
      <c r="H37" s="54">
        <f t="shared" si="0"/>
        <v>21027.666666666668</v>
      </c>
    </row>
    <row r="38" spans="1:8" ht="12" customHeight="1" x14ac:dyDescent="0.2">
      <c r="A38" s="53" t="str">
        <f>'Pregnant Women Participating'!A38</f>
        <v>Iowa</v>
      </c>
      <c r="B38" s="55">
        <v>9253</v>
      </c>
      <c r="C38" s="55">
        <v>9124</v>
      </c>
      <c r="D38" s="55">
        <v>9061</v>
      </c>
      <c r="E38" s="55">
        <v>8990</v>
      </c>
      <c r="F38" s="55">
        <v>8903</v>
      </c>
      <c r="G38" s="55">
        <v>8945</v>
      </c>
      <c r="H38" s="54">
        <f t="shared" si="0"/>
        <v>9046</v>
      </c>
    </row>
    <row r="39" spans="1:8" ht="12" customHeight="1" x14ac:dyDescent="0.2">
      <c r="A39" s="53" t="str">
        <f>'Pregnant Women Participating'!A39</f>
        <v>Michigan</v>
      </c>
      <c r="B39" s="55">
        <v>28615</v>
      </c>
      <c r="C39" s="55">
        <v>28331</v>
      </c>
      <c r="D39" s="55">
        <v>27795</v>
      </c>
      <c r="E39" s="55">
        <v>27847</v>
      </c>
      <c r="F39" s="55">
        <v>27601</v>
      </c>
      <c r="G39" s="55">
        <v>27393</v>
      </c>
      <c r="H39" s="54">
        <f t="shared" si="0"/>
        <v>27930.333333333332</v>
      </c>
    </row>
    <row r="40" spans="1:8" ht="12" customHeight="1" x14ac:dyDescent="0.2">
      <c r="A40" s="53" t="str">
        <f>'Pregnant Women Participating'!A40</f>
        <v>Minnesota</v>
      </c>
      <c r="B40" s="55">
        <v>10971</v>
      </c>
      <c r="C40" s="55">
        <v>10658</v>
      </c>
      <c r="D40" s="55">
        <v>10505</v>
      </c>
      <c r="E40" s="55">
        <v>10552</v>
      </c>
      <c r="F40" s="55">
        <v>10520</v>
      </c>
      <c r="G40" s="55">
        <v>10525</v>
      </c>
      <c r="H40" s="54">
        <f t="shared" si="0"/>
        <v>10621.833333333334</v>
      </c>
    </row>
    <row r="41" spans="1:8" ht="12" customHeight="1" x14ac:dyDescent="0.2">
      <c r="A41" s="53" t="str">
        <f>'Pregnant Women Participating'!A41</f>
        <v>Ohio</v>
      </c>
      <c r="B41" s="55">
        <v>35339</v>
      </c>
      <c r="C41" s="55">
        <v>34775</v>
      </c>
      <c r="D41" s="55">
        <v>34338</v>
      </c>
      <c r="E41" s="55">
        <v>34444</v>
      </c>
      <c r="F41" s="55">
        <v>34162</v>
      </c>
      <c r="G41" s="55">
        <v>34062</v>
      </c>
      <c r="H41" s="54">
        <f t="shared" si="0"/>
        <v>34520</v>
      </c>
    </row>
    <row r="42" spans="1:8" ht="12" customHeight="1" x14ac:dyDescent="0.2">
      <c r="A42" s="53" t="str">
        <f>'Pregnant Women Participating'!A42</f>
        <v>Wisconsin</v>
      </c>
      <c r="B42" s="55">
        <v>12778</v>
      </c>
      <c r="C42" s="55">
        <v>12630</v>
      </c>
      <c r="D42" s="55">
        <v>12705</v>
      </c>
      <c r="E42" s="55">
        <v>12780</v>
      </c>
      <c r="F42" s="55">
        <v>12585</v>
      </c>
      <c r="G42" s="55">
        <v>12594</v>
      </c>
      <c r="H42" s="54">
        <f t="shared" si="0"/>
        <v>12678.666666666666</v>
      </c>
    </row>
    <row r="43" spans="1:8" s="61" customFormat="1" ht="24.75" customHeight="1" x14ac:dyDescent="0.2">
      <c r="A43" s="57" t="str">
        <f>'Pregnant Women Participating'!A43</f>
        <v>Midwest Region</v>
      </c>
      <c r="B43" s="59">
        <v>145230</v>
      </c>
      <c r="C43" s="59">
        <v>143077</v>
      </c>
      <c r="D43" s="59">
        <v>141329</v>
      </c>
      <c r="E43" s="59">
        <v>141542</v>
      </c>
      <c r="F43" s="59">
        <v>140056</v>
      </c>
      <c r="G43" s="59">
        <v>139888</v>
      </c>
      <c r="H43" s="58">
        <f t="shared" si="0"/>
        <v>141853.66666666666</v>
      </c>
    </row>
    <row r="44" spans="1:8" ht="12" customHeight="1" x14ac:dyDescent="0.2">
      <c r="A44" s="53" t="str">
        <f>'Pregnant Women Participating'!A44</f>
        <v>Arizona</v>
      </c>
      <c r="B44" s="55">
        <v>19709</v>
      </c>
      <c r="C44" s="55">
        <v>19074</v>
      </c>
      <c r="D44" s="55">
        <v>18906</v>
      </c>
      <c r="E44" s="55">
        <v>19469</v>
      </c>
      <c r="F44" s="55">
        <v>19395</v>
      </c>
      <c r="G44" s="55">
        <v>19234</v>
      </c>
      <c r="H44" s="54">
        <f t="shared" si="0"/>
        <v>19297.833333333332</v>
      </c>
    </row>
    <row r="45" spans="1:8" ht="12" customHeight="1" x14ac:dyDescent="0.2">
      <c r="A45" s="53" t="str">
        <f>'Pregnant Women Participating'!A45</f>
        <v>Arkansas</v>
      </c>
      <c r="B45" s="55">
        <v>13140</v>
      </c>
      <c r="C45" s="55">
        <v>12913</v>
      </c>
      <c r="D45" s="55">
        <v>12925</v>
      </c>
      <c r="E45" s="55">
        <v>12912</v>
      </c>
      <c r="F45" s="55">
        <v>12710</v>
      </c>
      <c r="G45" s="55">
        <v>12647</v>
      </c>
      <c r="H45" s="54">
        <f t="shared" si="0"/>
        <v>12874.5</v>
      </c>
    </row>
    <row r="46" spans="1:8" ht="12" customHeight="1" x14ac:dyDescent="0.2">
      <c r="A46" s="53" t="str">
        <f>'Pregnant Women Participating'!A46</f>
        <v>Louisiana</v>
      </c>
      <c r="B46" s="55">
        <v>21781</v>
      </c>
      <c r="C46" s="55">
        <v>21243</v>
      </c>
      <c r="D46" s="55">
        <v>20981</v>
      </c>
      <c r="E46" s="55">
        <v>20815</v>
      </c>
      <c r="F46" s="55">
        <v>20896</v>
      </c>
      <c r="G46" s="55">
        <v>20817</v>
      </c>
      <c r="H46" s="54">
        <f t="shared" si="0"/>
        <v>21088.833333333332</v>
      </c>
    </row>
    <row r="47" spans="1:8" ht="12" customHeight="1" x14ac:dyDescent="0.2">
      <c r="A47" s="53" t="str">
        <f>'Pregnant Women Participating'!A47</f>
        <v>New Mexico</v>
      </c>
      <c r="B47" s="55">
        <v>5487</v>
      </c>
      <c r="C47" s="55">
        <v>5436</v>
      </c>
      <c r="D47" s="55">
        <v>5430</v>
      </c>
      <c r="E47" s="55">
        <v>5548</v>
      </c>
      <c r="F47" s="55">
        <v>5607</v>
      </c>
      <c r="G47" s="55">
        <v>5642</v>
      </c>
      <c r="H47" s="54">
        <f t="shared" si="0"/>
        <v>5525</v>
      </c>
    </row>
    <row r="48" spans="1:8" ht="12" customHeight="1" x14ac:dyDescent="0.2">
      <c r="A48" s="53" t="str">
        <f>'Pregnant Women Participating'!A48</f>
        <v>Oklahoma</v>
      </c>
      <c r="B48" s="55">
        <v>13481</v>
      </c>
      <c r="C48" s="55">
        <v>13199</v>
      </c>
      <c r="D48" s="55">
        <v>13045</v>
      </c>
      <c r="E48" s="55">
        <v>12964</v>
      </c>
      <c r="F48" s="55">
        <v>14309</v>
      </c>
      <c r="G48" s="55">
        <v>14596</v>
      </c>
      <c r="H48" s="54">
        <f t="shared" si="0"/>
        <v>13599</v>
      </c>
    </row>
    <row r="49" spans="1:8" ht="12" customHeight="1" x14ac:dyDescent="0.2">
      <c r="A49" s="53" t="str">
        <f>'Pregnant Women Participating'!A49</f>
        <v>Texas</v>
      </c>
      <c r="B49" s="55">
        <v>77076</v>
      </c>
      <c r="C49" s="55">
        <v>75090</v>
      </c>
      <c r="D49" s="55">
        <v>74389</v>
      </c>
      <c r="E49" s="55">
        <v>74245</v>
      </c>
      <c r="F49" s="55">
        <v>73669</v>
      </c>
      <c r="G49" s="55">
        <v>73057</v>
      </c>
      <c r="H49" s="54">
        <f t="shared" si="0"/>
        <v>74587.666666666672</v>
      </c>
    </row>
    <row r="50" spans="1:8" ht="12" customHeight="1" x14ac:dyDescent="0.2">
      <c r="A50" s="53" t="str">
        <f>'Pregnant Women Participating'!A50</f>
        <v>Utah</v>
      </c>
      <c r="B50" s="55">
        <v>5545</v>
      </c>
      <c r="C50" s="55">
        <v>5394</v>
      </c>
      <c r="D50" s="55">
        <v>5438</v>
      </c>
      <c r="E50" s="55">
        <v>5512</v>
      </c>
      <c r="F50" s="55">
        <v>5398</v>
      </c>
      <c r="G50" s="55">
        <v>5353</v>
      </c>
      <c r="H50" s="54">
        <f t="shared" si="0"/>
        <v>5440</v>
      </c>
    </row>
    <row r="51" spans="1:8" ht="12" customHeight="1" x14ac:dyDescent="0.2">
      <c r="A51" s="53" t="str">
        <f>'Pregnant Women Participating'!A51</f>
        <v>Inter-Tribal Council, AZ</v>
      </c>
      <c r="B51" s="55">
        <v>886</v>
      </c>
      <c r="C51" s="55">
        <v>846</v>
      </c>
      <c r="D51" s="55">
        <v>855</v>
      </c>
      <c r="E51" s="55">
        <v>864</v>
      </c>
      <c r="F51" s="55">
        <v>836</v>
      </c>
      <c r="G51" s="55">
        <v>864</v>
      </c>
      <c r="H51" s="54">
        <f t="shared" si="0"/>
        <v>858.5</v>
      </c>
    </row>
    <row r="52" spans="1:8" ht="12" customHeight="1" x14ac:dyDescent="0.2">
      <c r="A52" s="53" t="str">
        <f>'Pregnant Women Participating'!A52</f>
        <v>Navajo Nation, AZ</v>
      </c>
      <c r="B52" s="55">
        <v>441</v>
      </c>
      <c r="C52" s="55">
        <v>405</v>
      </c>
      <c r="D52" s="55">
        <v>425</v>
      </c>
      <c r="E52" s="55">
        <v>424</v>
      </c>
      <c r="F52" s="55">
        <v>421</v>
      </c>
      <c r="G52" s="55">
        <v>417</v>
      </c>
      <c r="H52" s="54">
        <f t="shared" si="0"/>
        <v>422.16666666666669</v>
      </c>
    </row>
    <row r="53" spans="1:8" ht="12" customHeight="1" x14ac:dyDescent="0.2">
      <c r="A53" s="53" t="str">
        <f>'Pregnant Women Participating'!A53</f>
        <v>Acoma, Canoncito &amp; Laguna, NM</v>
      </c>
      <c r="B53" s="55">
        <v>27</v>
      </c>
      <c r="C53" s="55">
        <v>33</v>
      </c>
      <c r="D53" s="55">
        <v>31</v>
      </c>
      <c r="E53" s="55">
        <v>34</v>
      </c>
      <c r="F53" s="55">
        <v>35</v>
      </c>
      <c r="G53" s="55">
        <v>35</v>
      </c>
      <c r="H53" s="54">
        <f t="shared" si="0"/>
        <v>32.5</v>
      </c>
    </row>
    <row r="54" spans="1:8" ht="12" customHeight="1" x14ac:dyDescent="0.2">
      <c r="A54" s="53" t="str">
        <f>'Pregnant Women Participating'!A54</f>
        <v>Eight Northern Pueblos, NM</v>
      </c>
      <c r="B54" s="55">
        <v>37</v>
      </c>
      <c r="C54" s="55">
        <v>36</v>
      </c>
      <c r="D54" s="55">
        <v>32</v>
      </c>
      <c r="E54" s="55">
        <v>43</v>
      </c>
      <c r="F54" s="55">
        <v>47</v>
      </c>
      <c r="G54" s="55">
        <v>45</v>
      </c>
      <c r="H54" s="54">
        <f t="shared" si="0"/>
        <v>40</v>
      </c>
    </row>
    <row r="55" spans="1:8" ht="12" customHeight="1" x14ac:dyDescent="0.2">
      <c r="A55" s="53" t="str">
        <f>'Pregnant Women Participating'!A55</f>
        <v>Five Sandoval Pueblos, NM</v>
      </c>
      <c r="B55" s="55">
        <v>24</v>
      </c>
      <c r="C55" s="55">
        <v>23</v>
      </c>
      <c r="D55" s="55">
        <v>24</v>
      </c>
      <c r="E55" s="55">
        <v>24</v>
      </c>
      <c r="F55" s="55">
        <v>25</v>
      </c>
      <c r="G55" s="55">
        <v>23</v>
      </c>
      <c r="H55" s="54">
        <f t="shared" si="0"/>
        <v>23.833333333333332</v>
      </c>
    </row>
    <row r="56" spans="1:8" ht="12" customHeight="1" x14ac:dyDescent="0.2">
      <c r="A56" s="53" t="str">
        <f>'Pregnant Women Participating'!A56</f>
        <v>Isleta Pueblo, NM</v>
      </c>
      <c r="B56" s="55">
        <v>162</v>
      </c>
      <c r="C56" s="55">
        <v>150</v>
      </c>
      <c r="D56" s="55">
        <v>148</v>
      </c>
      <c r="E56" s="55">
        <v>135</v>
      </c>
      <c r="F56" s="55">
        <v>127</v>
      </c>
      <c r="G56" s="55">
        <v>126</v>
      </c>
      <c r="H56" s="54">
        <f t="shared" si="0"/>
        <v>141.33333333333334</v>
      </c>
    </row>
    <row r="57" spans="1:8" ht="12" customHeight="1" x14ac:dyDescent="0.2">
      <c r="A57" s="53" t="str">
        <f>'Pregnant Women Participating'!A57</f>
        <v>San Felipe Pueblo, NM</v>
      </c>
      <c r="B57" s="55">
        <v>27</v>
      </c>
      <c r="C57" s="55">
        <v>27</v>
      </c>
      <c r="D57" s="55">
        <v>31</v>
      </c>
      <c r="E57" s="55">
        <v>33</v>
      </c>
      <c r="F57" s="55">
        <v>33</v>
      </c>
      <c r="G57" s="55">
        <v>31</v>
      </c>
      <c r="H57" s="54">
        <f t="shared" si="0"/>
        <v>30.333333333333332</v>
      </c>
    </row>
    <row r="58" spans="1:8" ht="12" customHeight="1" x14ac:dyDescent="0.2">
      <c r="A58" s="53" t="str">
        <f>'Pregnant Women Participating'!A58</f>
        <v>Santo Domingo Tribe, NM</v>
      </c>
      <c r="B58" s="55">
        <v>15</v>
      </c>
      <c r="C58" s="55">
        <v>14</v>
      </c>
      <c r="D58" s="55">
        <v>14</v>
      </c>
      <c r="E58" s="55">
        <v>5</v>
      </c>
      <c r="F58" s="55">
        <v>17</v>
      </c>
      <c r="G58" s="55">
        <v>18</v>
      </c>
      <c r="H58" s="54">
        <f t="shared" si="0"/>
        <v>13.833333333333334</v>
      </c>
    </row>
    <row r="59" spans="1:8" ht="12" customHeight="1" x14ac:dyDescent="0.2">
      <c r="A59" s="53" t="str">
        <f>'Pregnant Women Participating'!A59</f>
        <v>Zuni Pueblo, NM</v>
      </c>
      <c r="B59" s="55">
        <v>33</v>
      </c>
      <c r="C59" s="55">
        <v>33</v>
      </c>
      <c r="D59" s="55">
        <v>33</v>
      </c>
      <c r="E59" s="55">
        <v>31</v>
      </c>
      <c r="F59" s="55">
        <v>30</v>
      </c>
      <c r="G59" s="55">
        <v>30</v>
      </c>
      <c r="H59" s="54">
        <f t="shared" si="0"/>
        <v>31.666666666666668</v>
      </c>
    </row>
    <row r="60" spans="1:8" ht="12" customHeight="1" x14ac:dyDescent="0.2">
      <c r="A60" s="53" t="str">
        <f>'Pregnant Women Participating'!A60</f>
        <v>Cherokee Nation, OK</v>
      </c>
      <c r="B60" s="55">
        <v>1264</v>
      </c>
      <c r="C60" s="55">
        <v>1218</v>
      </c>
      <c r="D60" s="55">
        <v>1192</v>
      </c>
      <c r="E60" s="55">
        <v>1178</v>
      </c>
      <c r="F60" s="55">
        <v>1109</v>
      </c>
      <c r="G60" s="55">
        <v>1095</v>
      </c>
      <c r="H60" s="54">
        <f t="shared" si="0"/>
        <v>1176</v>
      </c>
    </row>
    <row r="61" spans="1:8" ht="12" customHeight="1" x14ac:dyDescent="0.2">
      <c r="A61" s="53" t="str">
        <f>'Pregnant Women Participating'!A61</f>
        <v>Chickasaw Nation, OK</v>
      </c>
      <c r="B61" s="55">
        <v>624</v>
      </c>
      <c r="C61" s="55">
        <v>582</v>
      </c>
      <c r="D61" s="55">
        <v>575</v>
      </c>
      <c r="E61" s="55">
        <v>568</v>
      </c>
      <c r="F61" s="55">
        <v>558</v>
      </c>
      <c r="G61" s="55">
        <v>545</v>
      </c>
      <c r="H61" s="54">
        <f t="shared" si="0"/>
        <v>575.33333333333337</v>
      </c>
    </row>
    <row r="62" spans="1:8" ht="12" customHeight="1" x14ac:dyDescent="0.2">
      <c r="A62" s="53" t="str">
        <f>'Pregnant Women Participating'!A62</f>
        <v>Choctaw Nation, OK</v>
      </c>
      <c r="B62" s="55">
        <v>806</v>
      </c>
      <c r="C62" s="55">
        <v>792</v>
      </c>
      <c r="D62" s="55">
        <v>791</v>
      </c>
      <c r="E62" s="55">
        <v>765</v>
      </c>
      <c r="F62" s="55">
        <v>729</v>
      </c>
      <c r="G62" s="55">
        <v>753</v>
      </c>
      <c r="H62" s="54">
        <f t="shared" si="0"/>
        <v>772.66666666666663</v>
      </c>
    </row>
    <row r="63" spans="1:8" ht="12" customHeight="1" x14ac:dyDescent="0.2">
      <c r="A63" s="53" t="str">
        <f>'Pregnant Women Participating'!A63</f>
        <v>Citizen Potawatomi Nation, OK</v>
      </c>
      <c r="B63" s="55">
        <v>189</v>
      </c>
      <c r="C63" s="55">
        <v>179</v>
      </c>
      <c r="D63" s="55">
        <v>175</v>
      </c>
      <c r="E63" s="55">
        <v>174</v>
      </c>
      <c r="F63" s="55">
        <v>182</v>
      </c>
      <c r="G63" s="55">
        <v>173</v>
      </c>
      <c r="H63" s="54">
        <f t="shared" si="0"/>
        <v>178.66666666666666</v>
      </c>
    </row>
    <row r="64" spans="1:8" ht="12" customHeight="1" x14ac:dyDescent="0.2">
      <c r="A64" s="53" t="str">
        <f>'Pregnant Women Participating'!A64</f>
        <v>Inter-Tribal Council, OK</v>
      </c>
      <c r="B64" s="55">
        <v>108</v>
      </c>
      <c r="C64" s="55">
        <v>97</v>
      </c>
      <c r="D64" s="55">
        <v>96</v>
      </c>
      <c r="E64" s="55">
        <v>99</v>
      </c>
      <c r="F64" s="55">
        <v>96</v>
      </c>
      <c r="G64" s="55">
        <v>102</v>
      </c>
      <c r="H64" s="54">
        <f t="shared" si="0"/>
        <v>99.666666666666671</v>
      </c>
    </row>
    <row r="65" spans="1:8" ht="12" customHeight="1" x14ac:dyDescent="0.2">
      <c r="A65" s="53" t="str">
        <f>'Pregnant Women Participating'!A65</f>
        <v>Muscogee Creek Nation, OK</v>
      </c>
      <c r="B65" s="55">
        <v>321</v>
      </c>
      <c r="C65" s="55">
        <v>310</v>
      </c>
      <c r="D65" s="55">
        <v>306</v>
      </c>
      <c r="E65" s="55">
        <v>308</v>
      </c>
      <c r="F65" s="55">
        <v>321</v>
      </c>
      <c r="G65" s="55">
        <v>311</v>
      </c>
      <c r="H65" s="54">
        <f t="shared" si="0"/>
        <v>312.83333333333331</v>
      </c>
    </row>
    <row r="66" spans="1:8" ht="12" customHeight="1" x14ac:dyDescent="0.2">
      <c r="A66" s="53" t="str">
        <f>'Pregnant Women Participating'!A66</f>
        <v>Osage Tribal Council, OK</v>
      </c>
      <c r="B66" s="55">
        <v>449</v>
      </c>
      <c r="C66" s="55">
        <v>427</v>
      </c>
      <c r="D66" s="55">
        <v>413</v>
      </c>
      <c r="E66" s="55">
        <v>412</v>
      </c>
      <c r="F66" s="55">
        <v>390</v>
      </c>
      <c r="G66" s="55">
        <v>386</v>
      </c>
      <c r="H66" s="54">
        <f t="shared" si="0"/>
        <v>412.83333333333331</v>
      </c>
    </row>
    <row r="67" spans="1:8" ht="12" customHeight="1" x14ac:dyDescent="0.2">
      <c r="A67" s="53" t="str">
        <f>'Pregnant Women Participating'!A67</f>
        <v>Otoe-Missouria Tribe, OK</v>
      </c>
      <c r="B67" s="55">
        <v>60</v>
      </c>
      <c r="C67" s="55">
        <v>57</v>
      </c>
      <c r="D67" s="55">
        <v>55</v>
      </c>
      <c r="E67" s="55">
        <v>61</v>
      </c>
      <c r="F67" s="55">
        <v>63</v>
      </c>
      <c r="G67" s="55">
        <v>63</v>
      </c>
      <c r="H67" s="54">
        <f t="shared" si="0"/>
        <v>59.833333333333336</v>
      </c>
    </row>
    <row r="68" spans="1:8" ht="12" customHeight="1" x14ac:dyDescent="0.2">
      <c r="A68" s="53" t="str">
        <f>'Pregnant Women Participating'!A68</f>
        <v>Wichita, Caddo &amp; Delaware (WCD), OK</v>
      </c>
      <c r="B68" s="55">
        <v>564</v>
      </c>
      <c r="C68" s="55">
        <v>553</v>
      </c>
      <c r="D68" s="55">
        <v>561</v>
      </c>
      <c r="E68" s="55">
        <v>593</v>
      </c>
      <c r="F68" s="55">
        <v>563</v>
      </c>
      <c r="G68" s="55">
        <v>548</v>
      </c>
      <c r="H68" s="54">
        <f t="shared" si="0"/>
        <v>563.66666666666663</v>
      </c>
    </row>
    <row r="69" spans="1:8" s="61" customFormat="1" ht="24.75" customHeight="1" x14ac:dyDescent="0.2">
      <c r="A69" s="57" t="str">
        <f>'Pregnant Women Participating'!A69</f>
        <v>Southwest Region</v>
      </c>
      <c r="B69" s="59">
        <v>162256</v>
      </c>
      <c r="C69" s="59">
        <v>158131</v>
      </c>
      <c r="D69" s="59">
        <v>156871</v>
      </c>
      <c r="E69" s="59">
        <v>157216</v>
      </c>
      <c r="F69" s="59">
        <v>157566</v>
      </c>
      <c r="G69" s="59">
        <v>156911</v>
      </c>
      <c r="H69" s="58">
        <f t="shared" si="0"/>
        <v>158158.5</v>
      </c>
    </row>
    <row r="70" spans="1:8" ht="12" customHeight="1" x14ac:dyDescent="0.2">
      <c r="A70" s="53" t="str">
        <f>'Pregnant Women Participating'!A70</f>
        <v>Colorado</v>
      </c>
      <c r="B70" s="54">
        <v>10385</v>
      </c>
      <c r="C70" s="55">
        <v>10165</v>
      </c>
      <c r="D70" s="55">
        <v>10098</v>
      </c>
      <c r="E70" s="55">
        <v>10240</v>
      </c>
      <c r="F70" s="55">
        <v>10240</v>
      </c>
      <c r="G70" s="55">
        <v>10097</v>
      </c>
      <c r="H70" s="54">
        <f t="shared" si="0"/>
        <v>10204.166666666666</v>
      </c>
    </row>
    <row r="71" spans="1:8" ht="12" customHeight="1" x14ac:dyDescent="0.2">
      <c r="A71" s="53" t="str">
        <f>'Pregnant Women Participating'!A71</f>
        <v>Kansas</v>
      </c>
      <c r="B71" s="54">
        <v>6526</v>
      </c>
      <c r="C71" s="55">
        <v>6322</v>
      </c>
      <c r="D71" s="55">
        <v>6414</v>
      </c>
      <c r="E71" s="55">
        <v>6412</v>
      </c>
      <c r="F71" s="55">
        <v>6308</v>
      </c>
      <c r="G71" s="55">
        <v>6251</v>
      </c>
      <c r="H71" s="54">
        <f t="shared" si="0"/>
        <v>6372.166666666667</v>
      </c>
    </row>
    <row r="72" spans="1:8" ht="12" customHeight="1" x14ac:dyDescent="0.2">
      <c r="A72" s="53" t="str">
        <f>'Pregnant Women Participating'!A72</f>
        <v>Missouri</v>
      </c>
      <c r="B72" s="54">
        <v>17071</v>
      </c>
      <c r="C72" s="55">
        <v>16473</v>
      </c>
      <c r="D72" s="55">
        <v>16239</v>
      </c>
      <c r="E72" s="55">
        <v>16290</v>
      </c>
      <c r="F72" s="55">
        <v>15854</v>
      </c>
      <c r="G72" s="55">
        <v>15890</v>
      </c>
      <c r="H72" s="54">
        <f t="shared" si="0"/>
        <v>16302.833333333334</v>
      </c>
    </row>
    <row r="73" spans="1:8" ht="12" customHeight="1" x14ac:dyDescent="0.2">
      <c r="A73" s="53" t="str">
        <f>'Pregnant Women Participating'!A73</f>
        <v>Montana</v>
      </c>
      <c r="B73" s="54">
        <v>1678</v>
      </c>
      <c r="C73" s="55">
        <v>1648</v>
      </c>
      <c r="D73" s="55">
        <v>1646</v>
      </c>
      <c r="E73" s="55">
        <v>1635</v>
      </c>
      <c r="F73" s="55">
        <v>1616</v>
      </c>
      <c r="G73" s="55">
        <v>1589</v>
      </c>
      <c r="H73" s="54">
        <f t="shared" si="0"/>
        <v>1635.3333333333333</v>
      </c>
    </row>
    <row r="74" spans="1:8" ht="12" customHeight="1" x14ac:dyDescent="0.2">
      <c r="A74" s="53" t="str">
        <f>'Pregnant Women Participating'!A74</f>
        <v>Nebraska</v>
      </c>
      <c r="B74" s="54">
        <v>5198</v>
      </c>
      <c r="C74" s="55">
        <v>5176</v>
      </c>
      <c r="D74" s="55">
        <v>5096</v>
      </c>
      <c r="E74" s="55">
        <v>5117</v>
      </c>
      <c r="F74" s="55">
        <v>4960</v>
      </c>
      <c r="G74" s="55">
        <v>4894</v>
      </c>
      <c r="H74" s="54">
        <f t="shared" si="0"/>
        <v>5073.5</v>
      </c>
    </row>
    <row r="75" spans="1:8" ht="12" customHeight="1" x14ac:dyDescent="0.2">
      <c r="A75" s="53" t="str">
        <f>'Pregnant Women Participating'!A75</f>
        <v>North Dakota</v>
      </c>
      <c r="B75" s="54">
        <v>1458</v>
      </c>
      <c r="C75" s="55">
        <v>1427</v>
      </c>
      <c r="D75" s="55">
        <v>1400</v>
      </c>
      <c r="E75" s="55">
        <v>1459</v>
      </c>
      <c r="F75" s="55">
        <v>1439</v>
      </c>
      <c r="G75" s="55">
        <v>1415</v>
      </c>
      <c r="H75" s="54">
        <f t="shared" si="0"/>
        <v>1433</v>
      </c>
    </row>
    <row r="76" spans="1:8" ht="12" customHeight="1" x14ac:dyDescent="0.2">
      <c r="A76" s="53" t="str">
        <f>'Pregnant Women Participating'!A76</f>
        <v>South Dakota</v>
      </c>
      <c r="B76" s="54">
        <v>2005</v>
      </c>
      <c r="C76" s="55">
        <v>1951</v>
      </c>
      <c r="D76" s="55">
        <v>1940</v>
      </c>
      <c r="E76" s="55">
        <v>1919</v>
      </c>
      <c r="F76" s="55">
        <v>1850</v>
      </c>
      <c r="G76" s="55">
        <v>1817</v>
      </c>
      <c r="H76" s="54">
        <f t="shared" si="0"/>
        <v>1913.6666666666667</v>
      </c>
    </row>
    <row r="77" spans="1:8" ht="12" customHeight="1" x14ac:dyDescent="0.2">
      <c r="A77" s="53" t="str">
        <f>'Pregnant Women Participating'!A77</f>
        <v>Wyoming</v>
      </c>
      <c r="B77" s="54">
        <v>1072</v>
      </c>
      <c r="C77" s="55">
        <v>1044</v>
      </c>
      <c r="D77" s="55">
        <v>1053</v>
      </c>
      <c r="E77" s="55">
        <v>1073</v>
      </c>
      <c r="F77" s="55">
        <v>1050</v>
      </c>
      <c r="G77" s="55">
        <v>1038</v>
      </c>
      <c r="H77" s="54">
        <f t="shared" si="0"/>
        <v>1055</v>
      </c>
    </row>
    <row r="78" spans="1:8" ht="12" customHeight="1" x14ac:dyDescent="0.2">
      <c r="A78" s="53" t="str">
        <f>'Pregnant Women Participating'!A78</f>
        <v>Ute Mountain Ute Tribe, CO</v>
      </c>
      <c r="B78" s="54">
        <v>17</v>
      </c>
      <c r="C78" s="55">
        <v>23</v>
      </c>
      <c r="D78" s="55">
        <v>24</v>
      </c>
      <c r="E78" s="55">
        <v>23</v>
      </c>
      <c r="F78" s="55">
        <v>24</v>
      </c>
      <c r="G78" s="55">
        <v>23</v>
      </c>
      <c r="H78" s="54">
        <f t="shared" si="0"/>
        <v>22.333333333333332</v>
      </c>
    </row>
    <row r="79" spans="1:8" ht="12" customHeight="1" x14ac:dyDescent="0.2">
      <c r="A79" s="53" t="str">
        <f>'Pregnant Women Participating'!A79</f>
        <v>Omaha Sioux, NE</v>
      </c>
      <c r="B79" s="54">
        <v>37</v>
      </c>
      <c r="C79" s="55">
        <v>42</v>
      </c>
      <c r="D79" s="55">
        <v>43</v>
      </c>
      <c r="E79" s="55">
        <v>43</v>
      </c>
      <c r="F79" s="55">
        <v>40</v>
      </c>
      <c r="G79" s="55">
        <v>40</v>
      </c>
      <c r="H79" s="54">
        <f t="shared" si="0"/>
        <v>40.833333333333336</v>
      </c>
    </row>
    <row r="80" spans="1:8" ht="12" customHeight="1" x14ac:dyDescent="0.2">
      <c r="A80" s="53" t="str">
        <f>'Pregnant Women Participating'!A80</f>
        <v>Santee Sioux, NE</v>
      </c>
      <c r="B80" s="54">
        <v>12</v>
      </c>
      <c r="C80" s="55">
        <v>14</v>
      </c>
      <c r="D80" s="55">
        <v>14</v>
      </c>
      <c r="E80" s="55">
        <v>13</v>
      </c>
      <c r="F80" s="55">
        <v>15</v>
      </c>
      <c r="G80" s="55">
        <v>13</v>
      </c>
      <c r="H80" s="54">
        <f t="shared" si="0"/>
        <v>13.5</v>
      </c>
    </row>
    <row r="81" spans="1:8" ht="12" customHeight="1" x14ac:dyDescent="0.2">
      <c r="A81" s="53" t="str">
        <f>'Pregnant Women Participating'!A81</f>
        <v>Winnebago Tribe, NE</v>
      </c>
      <c r="B81" s="54">
        <v>37</v>
      </c>
      <c r="C81" s="55">
        <v>30</v>
      </c>
      <c r="D81" s="55">
        <v>27</v>
      </c>
      <c r="E81" s="55">
        <v>22</v>
      </c>
      <c r="F81" s="55">
        <v>19</v>
      </c>
      <c r="G81" s="55">
        <v>15</v>
      </c>
      <c r="H81" s="54">
        <f t="shared" si="0"/>
        <v>25</v>
      </c>
    </row>
    <row r="82" spans="1:8" ht="12" customHeight="1" x14ac:dyDescent="0.2">
      <c r="A82" s="53" t="str">
        <f>'Pregnant Women Participating'!A82</f>
        <v>Standing Rock Sioux Tribe, ND</v>
      </c>
      <c r="B82" s="54">
        <v>48</v>
      </c>
      <c r="C82" s="55">
        <v>54</v>
      </c>
      <c r="D82" s="55">
        <v>52</v>
      </c>
      <c r="E82" s="55">
        <v>51</v>
      </c>
      <c r="F82" s="55">
        <v>48</v>
      </c>
      <c r="G82" s="55">
        <v>49</v>
      </c>
      <c r="H82" s="54">
        <f t="shared" si="0"/>
        <v>50.333333333333336</v>
      </c>
    </row>
    <row r="83" spans="1:8" ht="12" customHeight="1" x14ac:dyDescent="0.2">
      <c r="A83" s="53" t="str">
        <f>'Pregnant Women Participating'!A83</f>
        <v>Three Affiliated Tribes, ND</v>
      </c>
      <c r="B83" s="54">
        <v>27</v>
      </c>
      <c r="C83" s="55">
        <v>25</v>
      </c>
      <c r="D83" s="55">
        <v>26</v>
      </c>
      <c r="E83" s="55">
        <v>25</v>
      </c>
      <c r="F83" s="55">
        <v>19</v>
      </c>
      <c r="G83" s="55">
        <v>18</v>
      </c>
      <c r="H83" s="54">
        <f t="shared" si="0"/>
        <v>23.333333333333332</v>
      </c>
    </row>
    <row r="84" spans="1:8" ht="12" customHeight="1" x14ac:dyDescent="0.2">
      <c r="A84" s="53" t="str">
        <f>'Pregnant Women Participating'!A84</f>
        <v>Cheyenne River Sioux, SD</v>
      </c>
      <c r="B84" s="54">
        <v>62</v>
      </c>
      <c r="C84" s="55">
        <v>81</v>
      </c>
      <c r="D84" s="55">
        <v>78</v>
      </c>
      <c r="E84" s="55">
        <v>72</v>
      </c>
      <c r="F84" s="55">
        <v>75</v>
      </c>
      <c r="G84" s="55">
        <v>73</v>
      </c>
      <c r="H84" s="54">
        <f t="shared" si="0"/>
        <v>73.5</v>
      </c>
    </row>
    <row r="85" spans="1:8" ht="12" customHeight="1" x14ac:dyDescent="0.2">
      <c r="A85" s="53" t="str">
        <f>'Pregnant Women Participating'!A85</f>
        <v>Rosebud Sioux, SD</v>
      </c>
      <c r="B85" s="54">
        <v>86</v>
      </c>
      <c r="C85" s="55">
        <v>102</v>
      </c>
      <c r="D85" s="55">
        <v>102</v>
      </c>
      <c r="E85" s="55">
        <v>106</v>
      </c>
      <c r="F85" s="55">
        <v>100</v>
      </c>
      <c r="G85" s="55">
        <v>98</v>
      </c>
      <c r="H85" s="54">
        <f t="shared" si="0"/>
        <v>99</v>
      </c>
    </row>
    <row r="86" spans="1:8" ht="12" customHeight="1" x14ac:dyDescent="0.2">
      <c r="A86" s="53" t="str">
        <f>'Pregnant Women Participating'!A86</f>
        <v>Northern Arapahoe, WY</v>
      </c>
      <c r="B86" s="54">
        <v>31</v>
      </c>
      <c r="C86" s="55">
        <v>35</v>
      </c>
      <c r="D86" s="55">
        <v>32</v>
      </c>
      <c r="E86" s="55">
        <v>34</v>
      </c>
      <c r="F86" s="55">
        <v>28</v>
      </c>
      <c r="G86" s="55">
        <v>31</v>
      </c>
      <c r="H86" s="54">
        <f t="shared" si="0"/>
        <v>31.833333333333332</v>
      </c>
    </row>
    <row r="87" spans="1:8" ht="12" customHeight="1" x14ac:dyDescent="0.2">
      <c r="A87" s="53" t="str">
        <f>'Pregnant Women Participating'!A87</f>
        <v>Shoshone Tribe, WY</v>
      </c>
      <c r="B87" s="54">
        <v>13</v>
      </c>
      <c r="C87" s="55">
        <v>14</v>
      </c>
      <c r="D87" s="55">
        <v>16</v>
      </c>
      <c r="E87" s="55">
        <v>14</v>
      </c>
      <c r="F87" s="55">
        <v>16</v>
      </c>
      <c r="G87" s="55">
        <v>17</v>
      </c>
      <c r="H87" s="54">
        <f t="shared" si="0"/>
        <v>15</v>
      </c>
    </row>
    <row r="88" spans="1:8" s="61" customFormat="1" ht="24.75" customHeight="1" x14ac:dyDescent="0.2">
      <c r="A88" s="57" t="str">
        <f>'Pregnant Women Participating'!A88</f>
        <v>Mountain Plains</v>
      </c>
      <c r="B88" s="59">
        <v>45763</v>
      </c>
      <c r="C88" s="59">
        <v>44626</v>
      </c>
      <c r="D88" s="59">
        <v>44300</v>
      </c>
      <c r="E88" s="59">
        <v>44548</v>
      </c>
      <c r="F88" s="59">
        <v>43701</v>
      </c>
      <c r="G88" s="59">
        <v>43368</v>
      </c>
      <c r="H88" s="58">
        <f t="shared" si="0"/>
        <v>44384.333333333336</v>
      </c>
    </row>
    <row r="89" spans="1:8" ht="12" customHeight="1" x14ac:dyDescent="0.2">
      <c r="A89" s="62" t="str">
        <f>'Pregnant Women Participating'!A89</f>
        <v>Alaska</v>
      </c>
      <c r="B89" s="54">
        <v>1371</v>
      </c>
      <c r="C89" s="55">
        <v>1335</v>
      </c>
      <c r="D89" s="55">
        <v>1311</v>
      </c>
      <c r="E89" s="55">
        <v>1298</v>
      </c>
      <c r="F89" s="55">
        <v>1282</v>
      </c>
      <c r="G89" s="55">
        <v>1266</v>
      </c>
      <c r="H89" s="54">
        <f t="shared" si="0"/>
        <v>1310.5</v>
      </c>
    </row>
    <row r="90" spans="1:8" ht="12" customHeight="1" x14ac:dyDescent="0.2">
      <c r="A90" s="62" t="str">
        <f>'Pregnant Women Participating'!A90</f>
        <v>American Samoa</v>
      </c>
      <c r="B90" s="54">
        <v>344</v>
      </c>
      <c r="C90" s="55">
        <v>345</v>
      </c>
      <c r="D90" s="55">
        <v>341</v>
      </c>
      <c r="E90" s="55">
        <v>336</v>
      </c>
      <c r="F90" s="55">
        <v>339</v>
      </c>
      <c r="G90" s="55">
        <v>333</v>
      </c>
      <c r="H90" s="54">
        <f t="shared" si="0"/>
        <v>339.66666666666669</v>
      </c>
    </row>
    <row r="91" spans="1:8" ht="12" customHeight="1" x14ac:dyDescent="0.2">
      <c r="A91" s="62" t="str">
        <f>'Pregnant Women Participating'!A91</f>
        <v>California</v>
      </c>
      <c r="B91" s="54">
        <v>87575</v>
      </c>
      <c r="C91" s="55">
        <v>85901</v>
      </c>
      <c r="D91" s="55">
        <v>84983</v>
      </c>
      <c r="E91" s="55">
        <v>85301</v>
      </c>
      <c r="F91" s="55">
        <v>84707</v>
      </c>
      <c r="G91" s="55">
        <v>84043</v>
      </c>
      <c r="H91" s="54">
        <f t="shared" si="0"/>
        <v>85418.333333333328</v>
      </c>
    </row>
    <row r="92" spans="1:8" ht="12" customHeight="1" x14ac:dyDescent="0.2">
      <c r="A92" s="62" t="str">
        <f>'Pregnant Women Participating'!A92</f>
        <v>Guam</v>
      </c>
      <c r="B92" s="54">
        <v>781</v>
      </c>
      <c r="C92" s="55">
        <v>760</v>
      </c>
      <c r="D92" s="55">
        <v>764</v>
      </c>
      <c r="E92" s="55">
        <v>779</v>
      </c>
      <c r="F92" s="55">
        <v>787</v>
      </c>
      <c r="G92" s="55">
        <v>794</v>
      </c>
      <c r="H92" s="54">
        <f t="shared" si="0"/>
        <v>777.5</v>
      </c>
    </row>
    <row r="93" spans="1:8" ht="12" customHeight="1" x14ac:dyDescent="0.2">
      <c r="A93" s="62" t="str">
        <f>'Pregnant Women Participating'!A93</f>
        <v>Hawaii</v>
      </c>
      <c r="B93" s="54">
        <v>2361</v>
      </c>
      <c r="C93" s="55">
        <v>2295</v>
      </c>
      <c r="D93" s="55">
        <v>2293</v>
      </c>
      <c r="E93" s="55">
        <v>2263</v>
      </c>
      <c r="F93" s="55">
        <v>2205</v>
      </c>
      <c r="G93" s="55">
        <v>2178</v>
      </c>
      <c r="H93" s="54">
        <f t="shared" si="0"/>
        <v>2265.8333333333335</v>
      </c>
    </row>
    <row r="94" spans="1:8" ht="12" customHeight="1" x14ac:dyDescent="0.2">
      <c r="A94" s="62" t="str">
        <f>'Pregnant Women Participating'!A94</f>
        <v>Idaho</v>
      </c>
      <c r="B94" s="54">
        <v>3177</v>
      </c>
      <c r="C94" s="55">
        <v>3130</v>
      </c>
      <c r="D94" s="55">
        <v>3071</v>
      </c>
      <c r="E94" s="55">
        <v>3088</v>
      </c>
      <c r="F94" s="55">
        <v>2991</v>
      </c>
      <c r="G94" s="55">
        <v>3044</v>
      </c>
      <c r="H94" s="54">
        <f t="shared" si="0"/>
        <v>3083.5</v>
      </c>
    </row>
    <row r="95" spans="1:8" ht="12" customHeight="1" x14ac:dyDescent="0.2">
      <c r="A95" s="62" t="str">
        <f>'Pregnant Women Participating'!A95</f>
        <v>Nevada</v>
      </c>
      <c r="B95" s="54">
        <v>8191</v>
      </c>
      <c r="C95" s="55">
        <v>7956</v>
      </c>
      <c r="D95" s="55">
        <v>7915</v>
      </c>
      <c r="E95" s="55">
        <v>7986</v>
      </c>
      <c r="F95" s="55">
        <v>7936</v>
      </c>
      <c r="G95" s="55">
        <v>7860</v>
      </c>
      <c r="H95" s="54">
        <f t="shared" si="0"/>
        <v>7974</v>
      </c>
    </row>
    <row r="96" spans="1:8" ht="12" customHeight="1" x14ac:dyDescent="0.2">
      <c r="A96" s="62" t="str">
        <f>'Pregnant Women Participating'!A96</f>
        <v>Oregon</v>
      </c>
      <c r="B96" s="54">
        <v>8482</v>
      </c>
      <c r="C96" s="55">
        <v>8267</v>
      </c>
      <c r="D96" s="55">
        <v>8215</v>
      </c>
      <c r="E96" s="55">
        <v>8255</v>
      </c>
      <c r="F96" s="55">
        <v>8066</v>
      </c>
      <c r="G96" s="55">
        <v>8042</v>
      </c>
      <c r="H96" s="54">
        <f t="shared" si="0"/>
        <v>8221.1666666666661</v>
      </c>
    </row>
    <row r="97" spans="1:8" ht="12" customHeight="1" x14ac:dyDescent="0.2">
      <c r="A97" s="62" t="str">
        <f>'Pregnant Women Participating'!A97</f>
        <v>Washington</v>
      </c>
      <c r="B97" s="54">
        <v>12127</v>
      </c>
      <c r="C97" s="55">
        <v>12006</v>
      </c>
      <c r="D97" s="55">
        <v>12079</v>
      </c>
      <c r="E97" s="55">
        <v>12194</v>
      </c>
      <c r="F97" s="55">
        <v>12162</v>
      </c>
      <c r="G97" s="55">
        <v>12198</v>
      </c>
      <c r="H97" s="54">
        <f t="shared" si="0"/>
        <v>12127.666666666666</v>
      </c>
    </row>
    <row r="98" spans="1:8" ht="12" customHeight="1" x14ac:dyDescent="0.2">
      <c r="A98" s="62" t="str">
        <f>'Pregnant Women Participating'!A98</f>
        <v>Northern Marianas</v>
      </c>
      <c r="B98" s="54">
        <v>190</v>
      </c>
      <c r="C98" s="55">
        <v>195</v>
      </c>
      <c r="D98" s="55">
        <v>206</v>
      </c>
      <c r="E98" s="55">
        <v>213</v>
      </c>
      <c r="F98" s="55">
        <v>213</v>
      </c>
      <c r="G98" s="55">
        <v>214</v>
      </c>
      <c r="H98" s="54">
        <f t="shared" si="0"/>
        <v>205.16666666666666</v>
      </c>
    </row>
    <row r="99" spans="1:8" ht="12" customHeight="1" x14ac:dyDescent="0.2">
      <c r="A99" s="62" t="str">
        <f>'Pregnant Women Participating'!A99</f>
        <v>Inter-Tribal Council, NV</v>
      </c>
      <c r="B99" s="54">
        <v>42</v>
      </c>
      <c r="C99" s="55">
        <v>43</v>
      </c>
      <c r="D99" s="55">
        <v>49</v>
      </c>
      <c r="E99" s="55">
        <v>57</v>
      </c>
      <c r="F99" s="55">
        <v>59</v>
      </c>
      <c r="G99" s="55">
        <v>59</v>
      </c>
      <c r="H99" s="54">
        <f t="shared" si="0"/>
        <v>51.5</v>
      </c>
    </row>
    <row r="100" spans="1:8" s="61" customFormat="1" ht="24.75" customHeight="1" x14ac:dyDescent="0.2">
      <c r="A100" s="57" t="str">
        <f>'Pregnant Women Participating'!A100</f>
        <v>Western Region</v>
      </c>
      <c r="B100" s="59">
        <v>124641</v>
      </c>
      <c r="C100" s="59">
        <v>122233</v>
      </c>
      <c r="D100" s="59">
        <v>121227</v>
      </c>
      <c r="E100" s="59">
        <v>121770</v>
      </c>
      <c r="F100" s="59">
        <v>120747</v>
      </c>
      <c r="G100" s="59">
        <v>120031</v>
      </c>
      <c r="H100" s="58">
        <f t="shared" si="0"/>
        <v>121774.83333333333</v>
      </c>
    </row>
    <row r="101" spans="1:8" s="67" customFormat="1" ht="16.5" customHeight="1" thickBot="1" x14ac:dyDescent="0.25">
      <c r="A101" s="63" t="str">
        <f>'Pregnant Women Participating'!A101</f>
        <v>TOTAL</v>
      </c>
      <c r="B101" s="64">
        <v>855683</v>
      </c>
      <c r="C101" s="65">
        <v>839007</v>
      </c>
      <c r="D101" s="65">
        <v>831277</v>
      </c>
      <c r="E101" s="65">
        <v>833961</v>
      </c>
      <c r="F101" s="65">
        <v>828045</v>
      </c>
      <c r="G101" s="65">
        <v>826140</v>
      </c>
      <c r="H101" s="66">
        <f t="shared" si="0"/>
        <v>835685.5</v>
      </c>
    </row>
    <row r="102" spans="1:8" ht="12.75" customHeight="1" thickTop="1" x14ac:dyDescent="0.2">
      <c r="A102" s="68"/>
    </row>
    <row r="103" spans="1:8" x14ac:dyDescent="0.2">
      <c r="A103" s="68"/>
    </row>
    <row r="104" spans="1:8" s="69" customFormat="1" ht="12.75" x14ac:dyDescent="0.2">
      <c r="A104" s="45" t="s">
        <v>1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H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7" width="11.7109375" style="3" customWidth="1"/>
    <col min="8" max="8" width="13.7109375" style="3" customWidth="1"/>
    <col min="9" max="16384" width="9.140625" style="3"/>
  </cols>
  <sheetData>
    <row r="1" spans="1:8" ht="12" customHeight="1" x14ac:dyDescent="0.2">
      <c r="A1" s="10" t="s">
        <v>8</v>
      </c>
      <c r="B1" s="2"/>
      <c r="C1" s="2"/>
      <c r="D1" s="2"/>
      <c r="E1" s="2"/>
      <c r="F1" s="2"/>
      <c r="G1" s="2"/>
    </row>
    <row r="2" spans="1:8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</row>
    <row r="3" spans="1:8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</row>
    <row r="4" spans="1:8" ht="12" customHeight="1" x14ac:dyDescent="0.2">
      <c r="A4" s="2"/>
      <c r="B4" s="2"/>
      <c r="C4" s="2"/>
      <c r="D4" s="2"/>
      <c r="E4" s="2"/>
      <c r="F4" s="2"/>
      <c r="G4" s="2"/>
    </row>
    <row r="5" spans="1:8" ht="24" customHeight="1" x14ac:dyDescent="0.2">
      <c r="A5" s="6" t="s">
        <v>0</v>
      </c>
      <c r="B5" s="17">
        <f>DATE(RIGHT(A2,4)-1,10,1)</f>
        <v>45566</v>
      </c>
      <c r="C5" s="18">
        <f>DATE(RIGHT(A2,4)-1,11,1)</f>
        <v>45597</v>
      </c>
      <c r="D5" s="18">
        <f>DATE(RIGHT(A2,4)-1,12,1)</f>
        <v>45627</v>
      </c>
      <c r="E5" s="18">
        <f>DATE(RIGHT(A2,4),1,1)</f>
        <v>45658</v>
      </c>
      <c r="F5" s="18">
        <f>DATE(RIGHT(A2,4),2,1)</f>
        <v>45689</v>
      </c>
      <c r="G5" s="18">
        <f>DATE(RIGHT(A2,4),3,1)</f>
        <v>45717</v>
      </c>
      <c r="H5" s="11" t="s">
        <v>12</v>
      </c>
    </row>
    <row r="6" spans="1:8" ht="12" customHeight="1" x14ac:dyDescent="0.2">
      <c r="A6" s="7" t="str">
        <f>'Pregnant Women Participating'!A6</f>
        <v>Connecticut</v>
      </c>
      <c r="B6" s="12">
        <v>11689</v>
      </c>
      <c r="C6" s="4">
        <v>11437</v>
      </c>
      <c r="D6" s="4">
        <v>11329</v>
      </c>
      <c r="E6" s="4">
        <v>11511</v>
      </c>
      <c r="F6" s="4">
        <v>11362</v>
      </c>
      <c r="G6" s="35">
        <v>11221</v>
      </c>
      <c r="H6" s="12">
        <f t="shared" ref="H6:H14" si="0">IF(SUM(B6:G6)&gt;0,AVERAGE(B6:G6)," ")</f>
        <v>11424.833333333334</v>
      </c>
    </row>
    <row r="7" spans="1:8" ht="12" customHeight="1" x14ac:dyDescent="0.2">
      <c r="A7" s="7" t="str">
        <f>'Pregnant Women Participating'!A7</f>
        <v>Maine</v>
      </c>
      <c r="B7" s="12">
        <v>3830</v>
      </c>
      <c r="C7" s="4">
        <v>3809</v>
      </c>
      <c r="D7" s="4">
        <v>3826</v>
      </c>
      <c r="E7" s="4">
        <v>3824</v>
      </c>
      <c r="F7" s="4">
        <v>3765</v>
      </c>
      <c r="G7" s="35">
        <v>3767</v>
      </c>
      <c r="H7" s="12">
        <f t="shared" si="0"/>
        <v>3803.5</v>
      </c>
    </row>
    <row r="8" spans="1:8" ht="12" customHeight="1" x14ac:dyDescent="0.2">
      <c r="A8" s="7" t="str">
        <f>'Pregnant Women Participating'!A8</f>
        <v>Massachusetts</v>
      </c>
      <c r="B8" s="12">
        <v>24403</v>
      </c>
      <c r="C8" s="4">
        <v>24245</v>
      </c>
      <c r="D8" s="4">
        <v>23956</v>
      </c>
      <c r="E8" s="4">
        <v>24394</v>
      </c>
      <c r="F8" s="4">
        <v>24206</v>
      </c>
      <c r="G8" s="35">
        <v>24305</v>
      </c>
      <c r="H8" s="12">
        <f t="shared" si="0"/>
        <v>24251.5</v>
      </c>
    </row>
    <row r="9" spans="1:8" ht="12" customHeight="1" x14ac:dyDescent="0.2">
      <c r="A9" s="7" t="str">
        <f>'Pregnant Women Participating'!A9</f>
        <v>New Hampshire</v>
      </c>
      <c r="B9" s="12">
        <v>2275</v>
      </c>
      <c r="C9" s="4">
        <v>2252</v>
      </c>
      <c r="D9" s="4">
        <v>2280</v>
      </c>
      <c r="E9" s="4">
        <v>2264</v>
      </c>
      <c r="F9" s="4">
        <v>2221</v>
      </c>
      <c r="G9" s="35">
        <v>2265</v>
      </c>
      <c r="H9" s="12">
        <f t="shared" si="0"/>
        <v>2259.5</v>
      </c>
    </row>
    <row r="10" spans="1:8" ht="12" customHeight="1" x14ac:dyDescent="0.2">
      <c r="A10" s="7" t="str">
        <f>'Pregnant Women Participating'!A10</f>
        <v>New York</v>
      </c>
      <c r="B10" s="12">
        <v>91188</v>
      </c>
      <c r="C10" s="4">
        <v>89963</v>
      </c>
      <c r="D10" s="4">
        <v>90009</v>
      </c>
      <c r="E10" s="4">
        <v>90842</v>
      </c>
      <c r="F10" s="4">
        <v>90221</v>
      </c>
      <c r="G10" s="35">
        <v>90584</v>
      </c>
      <c r="H10" s="12">
        <f t="shared" si="0"/>
        <v>90467.833333333328</v>
      </c>
    </row>
    <row r="11" spans="1:8" ht="12" customHeight="1" x14ac:dyDescent="0.2">
      <c r="A11" s="7" t="str">
        <f>'Pregnant Women Participating'!A11</f>
        <v>Rhode Island</v>
      </c>
      <c r="B11" s="12">
        <v>3911</v>
      </c>
      <c r="C11" s="4">
        <v>3829</v>
      </c>
      <c r="D11" s="4">
        <v>3787</v>
      </c>
      <c r="E11" s="4">
        <v>3853</v>
      </c>
      <c r="F11" s="4">
        <v>3834</v>
      </c>
      <c r="G11" s="35">
        <v>3789</v>
      </c>
      <c r="H11" s="12">
        <f t="shared" si="0"/>
        <v>3833.8333333333335</v>
      </c>
    </row>
    <row r="12" spans="1:8" ht="12" customHeight="1" x14ac:dyDescent="0.2">
      <c r="A12" s="7" t="str">
        <f>'Pregnant Women Participating'!A12</f>
        <v>Vermont</v>
      </c>
      <c r="B12" s="12">
        <v>1883</v>
      </c>
      <c r="C12" s="4">
        <v>1864</v>
      </c>
      <c r="D12" s="4">
        <v>1810</v>
      </c>
      <c r="E12" s="4">
        <v>1858</v>
      </c>
      <c r="F12" s="4">
        <v>1847</v>
      </c>
      <c r="G12" s="35">
        <v>1801</v>
      </c>
      <c r="H12" s="12">
        <f t="shared" si="0"/>
        <v>1843.8333333333333</v>
      </c>
    </row>
    <row r="13" spans="1:8" ht="12" customHeight="1" x14ac:dyDescent="0.2">
      <c r="A13" s="7" t="str">
        <f>'Pregnant Women Participating'!A13</f>
        <v>Virgin Islands</v>
      </c>
      <c r="B13" s="12">
        <v>600</v>
      </c>
      <c r="C13" s="4">
        <v>574</v>
      </c>
      <c r="D13" s="4">
        <v>568</v>
      </c>
      <c r="E13" s="4">
        <v>582</v>
      </c>
      <c r="F13" s="4">
        <v>564</v>
      </c>
      <c r="G13" s="35">
        <v>572</v>
      </c>
      <c r="H13" s="12">
        <f t="shared" si="0"/>
        <v>576.66666666666663</v>
      </c>
    </row>
    <row r="14" spans="1:8" ht="12" customHeight="1" x14ac:dyDescent="0.2">
      <c r="A14" s="7" t="str">
        <f>'Pregnant Women Participating'!A14</f>
        <v>Pleasant Point, ME</v>
      </c>
      <c r="B14" s="12">
        <v>7</v>
      </c>
      <c r="C14" s="4">
        <v>6</v>
      </c>
      <c r="D14" s="4">
        <v>5</v>
      </c>
      <c r="E14" s="4">
        <v>8</v>
      </c>
      <c r="F14" s="4">
        <v>8</v>
      </c>
      <c r="G14" s="35">
        <v>8</v>
      </c>
      <c r="H14" s="12">
        <f t="shared" si="0"/>
        <v>7</v>
      </c>
    </row>
    <row r="15" spans="1:8" s="16" customFormat="1" ht="24.75" customHeight="1" x14ac:dyDescent="0.2">
      <c r="A15" s="13" t="str">
        <f>'Pregnant Women Participating'!A15</f>
        <v>Northeast Region</v>
      </c>
      <c r="B15" s="15">
        <v>139786</v>
      </c>
      <c r="C15" s="14">
        <v>137979</v>
      </c>
      <c r="D15" s="14">
        <v>137570</v>
      </c>
      <c r="E15" s="14">
        <v>139136</v>
      </c>
      <c r="F15" s="14">
        <v>138028</v>
      </c>
      <c r="G15" s="34">
        <v>138312</v>
      </c>
      <c r="H15" s="15">
        <f t="shared" ref="H15:H101" si="1">IF(SUM(B15:G15)&gt;0,AVERAGE(B15:G15)," ")</f>
        <v>138468.5</v>
      </c>
    </row>
    <row r="16" spans="1:8" ht="12" customHeight="1" x14ac:dyDescent="0.2">
      <c r="A16" s="7" t="str">
        <f>'Pregnant Women Participating'!A16</f>
        <v>Delaware</v>
      </c>
      <c r="B16" s="4">
        <v>5093</v>
      </c>
      <c r="C16" s="4">
        <v>4983</v>
      </c>
      <c r="D16" s="4">
        <v>4927</v>
      </c>
      <c r="E16" s="4">
        <v>4962</v>
      </c>
      <c r="F16" s="4">
        <v>4929</v>
      </c>
      <c r="G16" s="4">
        <v>4962</v>
      </c>
      <c r="H16" s="12">
        <f t="shared" si="1"/>
        <v>4976</v>
      </c>
    </row>
    <row r="17" spans="1:8" ht="12" customHeight="1" x14ac:dyDescent="0.2">
      <c r="A17" s="7" t="str">
        <f>'Pregnant Women Participating'!A17</f>
        <v>District of Columbia</v>
      </c>
      <c r="B17" s="4">
        <v>3090</v>
      </c>
      <c r="C17" s="4">
        <v>3057</v>
      </c>
      <c r="D17" s="4">
        <v>3016</v>
      </c>
      <c r="E17" s="4">
        <v>3024</v>
      </c>
      <c r="F17" s="4">
        <v>2958</v>
      </c>
      <c r="G17" s="4">
        <v>2968</v>
      </c>
      <c r="H17" s="12">
        <f t="shared" si="1"/>
        <v>3018.8333333333335</v>
      </c>
    </row>
    <row r="18" spans="1:8" ht="12" customHeight="1" x14ac:dyDescent="0.2">
      <c r="A18" s="7" t="str">
        <f>'Pregnant Women Participating'!A18</f>
        <v>Maryland</v>
      </c>
      <c r="B18" s="4">
        <v>27917</v>
      </c>
      <c r="C18" s="4">
        <v>27366</v>
      </c>
      <c r="D18" s="4">
        <v>27295</v>
      </c>
      <c r="E18" s="4">
        <v>27383</v>
      </c>
      <c r="F18" s="4">
        <v>27178</v>
      </c>
      <c r="G18" s="4">
        <v>27356</v>
      </c>
      <c r="H18" s="12">
        <f t="shared" si="1"/>
        <v>27415.833333333332</v>
      </c>
    </row>
    <row r="19" spans="1:8" ht="12" customHeight="1" x14ac:dyDescent="0.2">
      <c r="A19" s="7" t="str">
        <f>'Pregnant Women Participating'!A19</f>
        <v>New Jersey</v>
      </c>
      <c r="B19" s="4">
        <v>33677</v>
      </c>
      <c r="C19" s="4">
        <v>33423</v>
      </c>
      <c r="D19" s="4">
        <v>33083</v>
      </c>
      <c r="E19" s="4">
        <v>33290</v>
      </c>
      <c r="F19" s="4">
        <v>33407</v>
      </c>
      <c r="G19" s="4">
        <v>33359</v>
      </c>
      <c r="H19" s="12">
        <f t="shared" si="1"/>
        <v>33373.166666666664</v>
      </c>
    </row>
    <row r="20" spans="1:8" ht="12" customHeight="1" x14ac:dyDescent="0.2">
      <c r="A20" s="7" t="str">
        <f>'Pregnant Women Participating'!A20</f>
        <v>Pennsylvania</v>
      </c>
      <c r="B20" s="4">
        <v>41874</v>
      </c>
      <c r="C20" s="4">
        <v>41218</v>
      </c>
      <c r="D20" s="4">
        <v>40495</v>
      </c>
      <c r="E20" s="4">
        <v>40684</v>
      </c>
      <c r="F20" s="4">
        <v>40417</v>
      </c>
      <c r="G20" s="4">
        <v>40197</v>
      </c>
      <c r="H20" s="12">
        <f t="shared" si="1"/>
        <v>40814.166666666664</v>
      </c>
    </row>
    <row r="21" spans="1:8" ht="12" customHeight="1" x14ac:dyDescent="0.2">
      <c r="A21" s="7" t="str">
        <f>'Pregnant Women Participating'!A21</f>
        <v>Puerto Rico</v>
      </c>
      <c r="B21" s="4">
        <v>14380</v>
      </c>
      <c r="C21" s="4">
        <v>14025</v>
      </c>
      <c r="D21" s="4">
        <v>13980</v>
      </c>
      <c r="E21" s="4">
        <v>14086</v>
      </c>
      <c r="F21" s="4">
        <v>14185</v>
      </c>
      <c r="G21" s="4">
        <v>14032</v>
      </c>
      <c r="H21" s="12">
        <f t="shared" si="1"/>
        <v>14114.666666666666</v>
      </c>
    </row>
    <row r="22" spans="1:8" ht="12" customHeight="1" x14ac:dyDescent="0.2">
      <c r="A22" s="7" t="str">
        <f>'Pregnant Women Participating'!A22</f>
        <v>Virginia</v>
      </c>
      <c r="B22" s="4">
        <v>26305</v>
      </c>
      <c r="C22" s="4">
        <v>25573</v>
      </c>
      <c r="D22" s="4">
        <v>25244</v>
      </c>
      <c r="E22" s="4">
        <v>25245</v>
      </c>
      <c r="F22" s="4">
        <v>24718</v>
      </c>
      <c r="G22" s="4">
        <v>25044</v>
      </c>
      <c r="H22" s="12">
        <f t="shared" si="1"/>
        <v>25354.833333333332</v>
      </c>
    </row>
    <row r="23" spans="1:8" ht="12" customHeight="1" x14ac:dyDescent="0.2">
      <c r="A23" s="7" t="str">
        <f>'Pregnant Women Participating'!A23</f>
        <v>West Virginia</v>
      </c>
      <c r="B23" s="4">
        <v>8251</v>
      </c>
      <c r="C23" s="4">
        <v>8137</v>
      </c>
      <c r="D23" s="4">
        <v>8066</v>
      </c>
      <c r="E23" s="4">
        <v>8122</v>
      </c>
      <c r="F23" s="4">
        <v>8048</v>
      </c>
      <c r="G23" s="4">
        <v>7999</v>
      </c>
      <c r="H23" s="12">
        <f t="shared" si="1"/>
        <v>8103.833333333333</v>
      </c>
    </row>
    <row r="24" spans="1:8" s="16" customFormat="1" ht="24.75" customHeight="1" x14ac:dyDescent="0.2">
      <c r="A24" s="13" t="str">
        <f>'Pregnant Women Participating'!A24</f>
        <v>Mid-Atlantic Region</v>
      </c>
      <c r="B24" s="14">
        <v>160587</v>
      </c>
      <c r="C24" s="14">
        <v>157782</v>
      </c>
      <c r="D24" s="14">
        <v>156106</v>
      </c>
      <c r="E24" s="14">
        <v>156796</v>
      </c>
      <c r="F24" s="14">
        <v>155840</v>
      </c>
      <c r="G24" s="14">
        <v>155917</v>
      </c>
      <c r="H24" s="15">
        <f t="shared" si="1"/>
        <v>157171.33333333334</v>
      </c>
    </row>
    <row r="25" spans="1:8" ht="12" customHeight="1" x14ac:dyDescent="0.2">
      <c r="A25" s="7" t="str">
        <f>'Pregnant Women Participating'!A25</f>
        <v>Alabama</v>
      </c>
      <c r="B25" s="4">
        <v>28586</v>
      </c>
      <c r="C25" s="4">
        <v>28058</v>
      </c>
      <c r="D25" s="4">
        <v>27821</v>
      </c>
      <c r="E25" s="4">
        <v>27947</v>
      </c>
      <c r="F25" s="4">
        <v>27736</v>
      </c>
      <c r="G25" s="4">
        <v>27936</v>
      </c>
      <c r="H25" s="12">
        <f t="shared" si="1"/>
        <v>28014</v>
      </c>
    </row>
    <row r="26" spans="1:8" ht="12" customHeight="1" x14ac:dyDescent="0.2">
      <c r="A26" s="7" t="str">
        <f>'Pregnant Women Participating'!A26</f>
        <v>Florida</v>
      </c>
      <c r="B26" s="4">
        <v>96095</v>
      </c>
      <c r="C26" s="4">
        <v>94216</v>
      </c>
      <c r="D26" s="4">
        <v>93402</v>
      </c>
      <c r="E26" s="4">
        <v>94869</v>
      </c>
      <c r="F26" s="4">
        <v>94881</v>
      </c>
      <c r="G26" s="4">
        <v>95293</v>
      </c>
      <c r="H26" s="12">
        <f t="shared" si="1"/>
        <v>94792.666666666672</v>
      </c>
    </row>
    <row r="27" spans="1:8" ht="12" customHeight="1" x14ac:dyDescent="0.2">
      <c r="A27" s="7" t="str">
        <f>'Pregnant Women Participating'!A27</f>
        <v>Georgia</v>
      </c>
      <c r="B27" s="4">
        <v>61176</v>
      </c>
      <c r="C27" s="4">
        <v>60518</v>
      </c>
      <c r="D27" s="4">
        <v>60094</v>
      </c>
      <c r="E27" s="4">
        <v>60052</v>
      </c>
      <c r="F27" s="4">
        <v>60050</v>
      </c>
      <c r="G27" s="4">
        <v>60840</v>
      </c>
      <c r="H27" s="12">
        <f t="shared" si="1"/>
        <v>60455</v>
      </c>
    </row>
    <row r="28" spans="1:8" ht="12" customHeight="1" x14ac:dyDescent="0.2">
      <c r="A28" s="7" t="str">
        <f>'Pregnant Women Participating'!A28</f>
        <v>Kentucky</v>
      </c>
      <c r="B28" s="4">
        <v>26145</v>
      </c>
      <c r="C28" s="4">
        <v>25773</v>
      </c>
      <c r="D28" s="4">
        <v>25689</v>
      </c>
      <c r="E28" s="4">
        <v>25707</v>
      </c>
      <c r="F28" s="4">
        <v>25414</v>
      </c>
      <c r="G28" s="4">
        <v>25589</v>
      </c>
      <c r="H28" s="12">
        <f t="shared" si="1"/>
        <v>25719.5</v>
      </c>
    </row>
    <row r="29" spans="1:8" ht="12" customHeight="1" x14ac:dyDescent="0.2">
      <c r="A29" s="7" t="str">
        <f>'Pregnant Women Participating'!A29</f>
        <v>Mississippi</v>
      </c>
      <c r="B29" s="4">
        <v>18199</v>
      </c>
      <c r="C29" s="4">
        <v>17817</v>
      </c>
      <c r="D29" s="4">
        <v>17595</v>
      </c>
      <c r="E29" s="4">
        <v>17790</v>
      </c>
      <c r="F29" s="4">
        <v>17790</v>
      </c>
      <c r="G29" s="4">
        <v>17385</v>
      </c>
      <c r="H29" s="12">
        <f t="shared" si="1"/>
        <v>17762.666666666668</v>
      </c>
    </row>
    <row r="30" spans="1:8" ht="12" customHeight="1" x14ac:dyDescent="0.2">
      <c r="A30" s="7" t="str">
        <f>'Pregnant Women Participating'!A30</f>
        <v>North Carolina</v>
      </c>
      <c r="B30" s="4">
        <v>57978</v>
      </c>
      <c r="C30" s="4">
        <v>57039</v>
      </c>
      <c r="D30" s="4">
        <v>56845</v>
      </c>
      <c r="E30" s="4">
        <v>57285</v>
      </c>
      <c r="F30" s="4">
        <v>56824</v>
      </c>
      <c r="G30" s="4">
        <v>57453</v>
      </c>
      <c r="H30" s="12">
        <f t="shared" si="1"/>
        <v>57237.333333333336</v>
      </c>
    </row>
    <row r="31" spans="1:8" ht="12" customHeight="1" x14ac:dyDescent="0.2">
      <c r="A31" s="7" t="str">
        <f>'Pregnant Women Participating'!A31</f>
        <v>South Carolina</v>
      </c>
      <c r="B31" s="4">
        <v>23874</v>
      </c>
      <c r="C31" s="4">
        <v>23365</v>
      </c>
      <c r="D31" s="4">
        <v>22725</v>
      </c>
      <c r="E31" s="4">
        <v>22876</v>
      </c>
      <c r="F31" s="4">
        <v>22755</v>
      </c>
      <c r="G31" s="4">
        <v>23079</v>
      </c>
      <c r="H31" s="12">
        <f t="shared" si="1"/>
        <v>23112.333333333332</v>
      </c>
    </row>
    <row r="32" spans="1:8" ht="12" customHeight="1" x14ac:dyDescent="0.2">
      <c r="A32" s="7" t="str">
        <f>'Pregnant Women Participating'!A32</f>
        <v>Tennessee</v>
      </c>
      <c r="B32" s="4">
        <v>36077</v>
      </c>
      <c r="C32" s="4">
        <v>35300</v>
      </c>
      <c r="D32" s="4">
        <v>35677</v>
      </c>
      <c r="E32" s="4">
        <v>36582</v>
      </c>
      <c r="F32" s="4">
        <v>36822</v>
      </c>
      <c r="G32" s="4">
        <v>37072</v>
      </c>
      <c r="H32" s="12">
        <f t="shared" si="1"/>
        <v>36255</v>
      </c>
    </row>
    <row r="33" spans="1:8" ht="12" customHeight="1" x14ac:dyDescent="0.2">
      <c r="A33" s="7" t="str">
        <f>'Pregnant Women Participating'!A33</f>
        <v>Choctaw Indians, MS</v>
      </c>
      <c r="B33" s="4">
        <v>192</v>
      </c>
      <c r="C33" s="4">
        <v>188</v>
      </c>
      <c r="D33" s="4">
        <v>182</v>
      </c>
      <c r="E33" s="4">
        <v>174</v>
      </c>
      <c r="F33" s="4">
        <v>173</v>
      </c>
      <c r="G33" s="4">
        <v>170</v>
      </c>
      <c r="H33" s="12">
        <f t="shared" si="1"/>
        <v>179.83333333333334</v>
      </c>
    </row>
    <row r="34" spans="1:8" ht="12" customHeight="1" x14ac:dyDescent="0.2">
      <c r="A34" s="7" t="str">
        <f>'Pregnant Women Participating'!A34</f>
        <v>Eastern Cherokee, NC</v>
      </c>
      <c r="B34" s="4">
        <v>96</v>
      </c>
      <c r="C34" s="4">
        <v>96</v>
      </c>
      <c r="D34" s="4">
        <v>95</v>
      </c>
      <c r="E34" s="4">
        <v>96</v>
      </c>
      <c r="F34" s="4">
        <v>92</v>
      </c>
      <c r="G34" s="4">
        <v>100</v>
      </c>
      <c r="H34" s="12">
        <f t="shared" si="1"/>
        <v>95.833333333333329</v>
      </c>
    </row>
    <row r="35" spans="1:8" s="16" customFormat="1" ht="24.75" customHeight="1" x14ac:dyDescent="0.2">
      <c r="A35" s="13" t="str">
        <f>'Pregnant Women Participating'!A35</f>
        <v>Southeast Region</v>
      </c>
      <c r="B35" s="14">
        <v>348418</v>
      </c>
      <c r="C35" s="14">
        <v>342370</v>
      </c>
      <c r="D35" s="14">
        <v>340125</v>
      </c>
      <c r="E35" s="14">
        <v>343378</v>
      </c>
      <c r="F35" s="14">
        <v>342537</v>
      </c>
      <c r="G35" s="14">
        <v>344917</v>
      </c>
      <c r="H35" s="15">
        <f t="shared" si="1"/>
        <v>343624.16666666669</v>
      </c>
    </row>
    <row r="36" spans="1:8" ht="12" customHeight="1" x14ac:dyDescent="0.2">
      <c r="A36" s="7" t="str">
        <f>'Pregnant Women Participating'!A36</f>
        <v>Illinois</v>
      </c>
      <c r="B36" s="4">
        <v>45963</v>
      </c>
      <c r="C36" s="4">
        <v>45129</v>
      </c>
      <c r="D36" s="4">
        <v>44477</v>
      </c>
      <c r="E36" s="4">
        <v>44834</v>
      </c>
      <c r="F36" s="4">
        <v>44184</v>
      </c>
      <c r="G36" s="4">
        <v>44327</v>
      </c>
      <c r="H36" s="12">
        <f t="shared" si="1"/>
        <v>44819</v>
      </c>
    </row>
    <row r="37" spans="1:8" ht="12" customHeight="1" x14ac:dyDescent="0.2">
      <c r="A37" s="7" t="str">
        <f>'Pregnant Women Participating'!A37</f>
        <v>Indiana</v>
      </c>
      <c r="B37" s="4">
        <v>36036</v>
      </c>
      <c r="C37" s="4">
        <v>35352</v>
      </c>
      <c r="D37" s="4">
        <v>35109</v>
      </c>
      <c r="E37" s="4">
        <v>35312</v>
      </c>
      <c r="F37" s="4">
        <v>34997</v>
      </c>
      <c r="G37" s="4">
        <v>35082</v>
      </c>
      <c r="H37" s="12">
        <f t="shared" si="1"/>
        <v>35314.666666666664</v>
      </c>
    </row>
    <row r="38" spans="1:8" ht="12" customHeight="1" x14ac:dyDescent="0.2">
      <c r="A38" s="7" t="str">
        <f>'Pregnant Women Participating'!A38</f>
        <v>Iowa</v>
      </c>
      <c r="B38" s="4">
        <v>14734</v>
      </c>
      <c r="C38" s="4">
        <v>14603</v>
      </c>
      <c r="D38" s="4">
        <v>14490</v>
      </c>
      <c r="E38" s="4">
        <v>14399</v>
      </c>
      <c r="F38" s="4">
        <v>14242</v>
      </c>
      <c r="G38" s="4">
        <v>14317</v>
      </c>
      <c r="H38" s="12">
        <f t="shared" si="1"/>
        <v>14464.166666666666</v>
      </c>
    </row>
    <row r="39" spans="1:8" ht="12" customHeight="1" x14ac:dyDescent="0.2">
      <c r="A39" s="7" t="str">
        <f>'Pregnant Women Participating'!A39</f>
        <v>Michigan</v>
      </c>
      <c r="B39" s="4">
        <v>42433</v>
      </c>
      <c r="C39" s="4">
        <v>42005</v>
      </c>
      <c r="D39" s="4">
        <v>41490</v>
      </c>
      <c r="E39" s="4">
        <v>41858</v>
      </c>
      <c r="F39" s="4">
        <v>41453</v>
      </c>
      <c r="G39" s="4">
        <v>41415</v>
      </c>
      <c r="H39" s="12">
        <f t="shared" si="1"/>
        <v>41775.666666666664</v>
      </c>
    </row>
    <row r="40" spans="1:8" ht="12" customHeight="1" x14ac:dyDescent="0.2">
      <c r="A40" s="7" t="str">
        <f>'Pregnant Women Participating'!A40</f>
        <v>Minnesota</v>
      </c>
      <c r="B40" s="4">
        <v>21326</v>
      </c>
      <c r="C40" s="4">
        <v>20849</v>
      </c>
      <c r="D40" s="4">
        <v>20673</v>
      </c>
      <c r="E40" s="4">
        <v>20894</v>
      </c>
      <c r="F40" s="4">
        <v>20817</v>
      </c>
      <c r="G40" s="4">
        <v>20903</v>
      </c>
      <c r="H40" s="12">
        <f t="shared" si="1"/>
        <v>20910.333333333332</v>
      </c>
    </row>
    <row r="41" spans="1:8" ht="12" customHeight="1" x14ac:dyDescent="0.2">
      <c r="A41" s="7" t="str">
        <f>'Pregnant Women Participating'!A41</f>
        <v>Ohio</v>
      </c>
      <c r="B41" s="4">
        <v>44265</v>
      </c>
      <c r="C41" s="4">
        <v>43674</v>
      </c>
      <c r="D41" s="4">
        <v>43033</v>
      </c>
      <c r="E41" s="4">
        <v>43086</v>
      </c>
      <c r="F41" s="4">
        <v>42960</v>
      </c>
      <c r="G41" s="4">
        <v>42936</v>
      </c>
      <c r="H41" s="12">
        <f t="shared" si="1"/>
        <v>43325.666666666664</v>
      </c>
    </row>
    <row r="42" spans="1:8" ht="12" customHeight="1" x14ac:dyDescent="0.2">
      <c r="A42" s="7" t="str">
        <f>'Pregnant Women Participating'!A42</f>
        <v>Wisconsin</v>
      </c>
      <c r="B42" s="4">
        <v>20206</v>
      </c>
      <c r="C42" s="4">
        <v>19965</v>
      </c>
      <c r="D42" s="4">
        <v>20059</v>
      </c>
      <c r="E42" s="4">
        <v>20261</v>
      </c>
      <c r="F42" s="4">
        <v>20087</v>
      </c>
      <c r="G42" s="4">
        <v>20084</v>
      </c>
      <c r="H42" s="12">
        <f t="shared" si="1"/>
        <v>20110.333333333332</v>
      </c>
    </row>
    <row r="43" spans="1:8" s="16" customFormat="1" ht="24.75" customHeight="1" x14ac:dyDescent="0.2">
      <c r="A43" s="13" t="str">
        <f>'Pregnant Women Participating'!A43</f>
        <v>Midwest Region</v>
      </c>
      <c r="B43" s="14">
        <v>224963</v>
      </c>
      <c r="C43" s="14">
        <v>221577</v>
      </c>
      <c r="D43" s="14">
        <v>219331</v>
      </c>
      <c r="E43" s="14">
        <v>220644</v>
      </c>
      <c r="F43" s="14">
        <v>218740</v>
      </c>
      <c r="G43" s="14">
        <v>219064</v>
      </c>
      <c r="H43" s="15">
        <f t="shared" si="1"/>
        <v>220719.83333333334</v>
      </c>
    </row>
    <row r="44" spans="1:8" ht="12" customHeight="1" x14ac:dyDescent="0.2">
      <c r="A44" s="7" t="str">
        <f>'Pregnant Women Participating'!A44</f>
        <v>Arizona</v>
      </c>
      <c r="B44" s="4">
        <v>32327</v>
      </c>
      <c r="C44" s="4">
        <v>31673</v>
      </c>
      <c r="D44" s="4">
        <v>31514</v>
      </c>
      <c r="E44" s="4">
        <v>32200</v>
      </c>
      <c r="F44" s="4">
        <v>32062</v>
      </c>
      <c r="G44" s="4">
        <v>31927</v>
      </c>
      <c r="H44" s="12">
        <f t="shared" si="1"/>
        <v>31950.5</v>
      </c>
    </row>
    <row r="45" spans="1:8" ht="12" customHeight="1" x14ac:dyDescent="0.2">
      <c r="A45" s="7" t="str">
        <f>'Pregnant Women Participating'!A45</f>
        <v>Arkansas</v>
      </c>
      <c r="B45" s="4">
        <v>17046</v>
      </c>
      <c r="C45" s="4">
        <v>16691</v>
      </c>
      <c r="D45" s="4">
        <v>16685</v>
      </c>
      <c r="E45" s="4">
        <v>16739</v>
      </c>
      <c r="F45" s="4">
        <v>16508</v>
      </c>
      <c r="G45" s="4">
        <v>16552</v>
      </c>
      <c r="H45" s="12">
        <f t="shared" si="1"/>
        <v>16703.5</v>
      </c>
    </row>
    <row r="46" spans="1:8" ht="12" customHeight="1" x14ac:dyDescent="0.2">
      <c r="A46" s="7" t="str">
        <f>'Pregnant Women Participating'!A46</f>
        <v>Louisiana</v>
      </c>
      <c r="B46" s="4">
        <v>29049</v>
      </c>
      <c r="C46" s="4">
        <v>28448</v>
      </c>
      <c r="D46" s="4">
        <v>28085</v>
      </c>
      <c r="E46" s="4">
        <v>27883</v>
      </c>
      <c r="F46" s="4">
        <v>27960</v>
      </c>
      <c r="G46" s="4">
        <v>27818</v>
      </c>
      <c r="H46" s="12">
        <f t="shared" si="1"/>
        <v>28207.166666666668</v>
      </c>
    </row>
    <row r="47" spans="1:8" ht="12" customHeight="1" x14ac:dyDescent="0.2">
      <c r="A47" s="7" t="str">
        <f>'Pregnant Women Participating'!A47</f>
        <v>New Mexico</v>
      </c>
      <c r="B47" s="4">
        <v>9921</v>
      </c>
      <c r="C47" s="4">
        <v>9740</v>
      </c>
      <c r="D47" s="4">
        <v>9737</v>
      </c>
      <c r="E47" s="4">
        <v>9895</v>
      </c>
      <c r="F47" s="4">
        <v>10106</v>
      </c>
      <c r="G47" s="4">
        <v>10138</v>
      </c>
      <c r="H47" s="12">
        <f t="shared" si="1"/>
        <v>9922.8333333333339</v>
      </c>
    </row>
    <row r="48" spans="1:8" ht="12" customHeight="1" x14ac:dyDescent="0.2">
      <c r="A48" s="7" t="str">
        <f>'Pregnant Women Participating'!A48</f>
        <v>Oklahoma</v>
      </c>
      <c r="B48" s="4">
        <v>18034</v>
      </c>
      <c r="C48" s="4">
        <v>17667</v>
      </c>
      <c r="D48" s="4">
        <v>17502</v>
      </c>
      <c r="E48" s="4">
        <v>17628</v>
      </c>
      <c r="F48" s="4">
        <v>18101</v>
      </c>
      <c r="G48" s="4">
        <v>18464</v>
      </c>
      <c r="H48" s="12">
        <f t="shared" si="1"/>
        <v>17899.333333333332</v>
      </c>
    </row>
    <row r="49" spans="1:8" ht="12" customHeight="1" x14ac:dyDescent="0.2">
      <c r="A49" s="7" t="str">
        <f>'Pregnant Women Participating'!A49</f>
        <v>Texas</v>
      </c>
      <c r="B49" s="4">
        <v>190598</v>
      </c>
      <c r="C49" s="4">
        <v>187081</v>
      </c>
      <c r="D49" s="4">
        <v>186441</v>
      </c>
      <c r="E49" s="4">
        <v>186847</v>
      </c>
      <c r="F49" s="4">
        <v>186327</v>
      </c>
      <c r="G49" s="4">
        <v>186301</v>
      </c>
      <c r="H49" s="12">
        <f t="shared" si="1"/>
        <v>187265.83333333334</v>
      </c>
    </row>
    <row r="50" spans="1:8" ht="12" customHeight="1" x14ac:dyDescent="0.2">
      <c r="A50" s="7" t="str">
        <f>'Pregnant Women Participating'!A50</f>
        <v>Utah</v>
      </c>
      <c r="B50" s="4">
        <v>11514</v>
      </c>
      <c r="C50" s="4">
        <v>11324</v>
      </c>
      <c r="D50" s="4">
        <v>11354</v>
      </c>
      <c r="E50" s="4">
        <v>11480</v>
      </c>
      <c r="F50" s="4">
        <v>11379</v>
      </c>
      <c r="G50" s="4">
        <v>11414</v>
      </c>
      <c r="H50" s="12">
        <f t="shared" si="1"/>
        <v>11410.833333333334</v>
      </c>
    </row>
    <row r="51" spans="1:8" ht="12" customHeight="1" x14ac:dyDescent="0.2">
      <c r="A51" s="7" t="str">
        <f>'Pregnant Women Participating'!A51</f>
        <v>Inter-Tribal Council, AZ</v>
      </c>
      <c r="B51" s="4">
        <v>1310</v>
      </c>
      <c r="C51" s="4">
        <v>1253</v>
      </c>
      <c r="D51" s="4">
        <v>1255</v>
      </c>
      <c r="E51" s="4">
        <v>1292</v>
      </c>
      <c r="F51" s="4">
        <v>1262</v>
      </c>
      <c r="G51" s="4">
        <v>1279</v>
      </c>
      <c r="H51" s="12">
        <f t="shared" si="1"/>
        <v>1275.1666666666667</v>
      </c>
    </row>
    <row r="52" spans="1:8" ht="12" customHeight="1" x14ac:dyDescent="0.2">
      <c r="A52" s="7" t="str">
        <f>'Pregnant Women Participating'!A52</f>
        <v>Navajo Nation, AZ</v>
      </c>
      <c r="B52" s="4">
        <v>875</v>
      </c>
      <c r="C52" s="4">
        <v>805</v>
      </c>
      <c r="D52" s="4">
        <v>827</v>
      </c>
      <c r="E52" s="4">
        <v>833</v>
      </c>
      <c r="F52" s="4">
        <v>812</v>
      </c>
      <c r="G52" s="4">
        <v>825</v>
      </c>
      <c r="H52" s="12">
        <f t="shared" si="1"/>
        <v>829.5</v>
      </c>
    </row>
    <row r="53" spans="1:8" ht="12" customHeight="1" x14ac:dyDescent="0.2">
      <c r="A53" s="7" t="str">
        <f>'Pregnant Women Participating'!A53</f>
        <v>Acoma, Canoncito &amp; Laguna, NM</v>
      </c>
      <c r="B53" s="4">
        <v>59</v>
      </c>
      <c r="C53" s="4">
        <v>63</v>
      </c>
      <c r="D53" s="4">
        <v>60</v>
      </c>
      <c r="E53" s="4">
        <v>57</v>
      </c>
      <c r="F53" s="4">
        <v>53</v>
      </c>
      <c r="G53" s="4">
        <v>55</v>
      </c>
      <c r="H53" s="12">
        <f t="shared" si="1"/>
        <v>57.833333333333336</v>
      </c>
    </row>
    <row r="54" spans="1:8" ht="12" customHeight="1" x14ac:dyDescent="0.2">
      <c r="A54" s="7" t="str">
        <f>'Pregnant Women Participating'!A54</f>
        <v>Eight Northern Pueblos, NM</v>
      </c>
      <c r="B54" s="4">
        <v>67</v>
      </c>
      <c r="C54" s="4">
        <v>71</v>
      </c>
      <c r="D54" s="4">
        <v>65</v>
      </c>
      <c r="E54" s="4">
        <v>70</v>
      </c>
      <c r="F54" s="4">
        <v>70</v>
      </c>
      <c r="G54" s="4">
        <v>71</v>
      </c>
      <c r="H54" s="12">
        <f t="shared" si="1"/>
        <v>69</v>
      </c>
    </row>
    <row r="55" spans="1:8" ht="12" customHeight="1" x14ac:dyDescent="0.2">
      <c r="A55" s="7" t="str">
        <f>'Pregnant Women Participating'!A55</f>
        <v>Five Sandoval Pueblos, NM</v>
      </c>
      <c r="B55" s="4">
        <v>36</v>
      </c>
      <c r="C55" s="4">
        <v>34</v>
      </c>
      <c r="D55" s="4">
        <v>36</v>
      </c>
      <c r="E55" s="4">
        <v>36</v>
      </c>
      <c r="F55" s="4">
        <v>39</v>
      </c>
      <c r="G55" s="4">
        <v>36</v>
      </c>
      <c r="H55" s="12">
        <f t="shared" si="1"/>
        <v>36.166666666666664</v>
      </c>
    </row>
    <row r="56" spans="1:8" ht="12" customHeight="1" x14ac:dyDescent="0.2">
      <c r="A56" s="7" t="str">
        <f>'Pregnant Women Participating'!A56</f>
        <v>Isleta Pueblo, NM</v>
      </c>
      <c r="B56" s="4">
        <v>241</v>
      </c>
      <c r="C56" s="4">
        <v>222</v>
      </c>
      <c r="D56" s="4">
        <v>220</v>
      </c>
      <c r="E56" s="4">
        <v>218</v>
      </c>
      <c r="F56" s="4">
        <v>214</v>
      </c>
      <c r="G56" s="4">
        <v>206</v>
      </c>
      <c r="H56" s="12">
        <f t="shared" si="1"/>
        <v>220.16666666666666</v>
      </c>
    </row>
    <row r="57" spans="1:8" ht="12" customHeight="1" x14ac:dyDescent="0.2">
      <c r="A57" s="7" t="str">
        <f>'Pregnant Women Participating'!A57</f>
        <v>San Felipe Pueblo, NM</v>
      </c>
      <c r="B57" s="4">
        <v>54</v>
      </c>
      <c r="C57" s="4">
        <v>51</v>
      </c>
      <c r="D57" s="4">
        <v>46</v>
      </c>
      <c r="E57" s="4">
        <v>52</v>
      </c>
      <c r="F57" s="4">
        <v>55</v>
      </c>
      <c r="G57" s="4">
        <v>48</v>
      </c>
      <c r="H57" s="12">
        <f t="shared" si="1"/>
        <v>51</v>
      </c>
    </row>
    <row r="58" spans="1:8" ht="12" customHeight="1" x14ac:dyDescent="0.2">
      <c r="A58" s="7" t="str">
        <f>'Pregnant Women Participating'!A58</f>
        <v>Santo Domingo Tribe, NM</v>
      </c>
      <c r="B58" s="4">
        <v>26</v>
      </c>
      <c r="C58" s="4">
        <v>26</v>
      </c>
      <c r="D58" s="4">
        <v>24</v>
      </c>
      <c r="E58" s="4">
        <v>28</v>
      </c>
      <c r="F58" s="4">
        <v>29</v>
      </c>
      <c r="G58" s="4">
        <v>30</v>
      </c>
      <c r="H58" s="12">
        <f t="shared" si="1"/>
        <v>27.166666666666668</v>
      </c>
    </row>
    <row r="59" spans="1:8" ht="12" customHeight="1" x14ac:dyDescent="0.2">
      <c r="A59" s="7" t="str">
        <f>'Pregnant Women Participating'!A59</f>
        <v>Zuni Pueblo, NM</v>
      </c>
      <c r="B59" s="4">
        <v>89</v>
      </c>
      <c r="C59" s="4">
        <v>86</v>
      </c>
      <c r="D59" s="4">
        <v>79</v>
      </c>
      <c r="E59" s="4">
        <v>81</v>
      </c>
      <c r="F59" s="4">
        <v>82</v>
      </c>
      <c r="G59" s="4">
        <v>75</v>
      </c>
      <c r="H59" s="12">
        <f t="shared" si="1"/>
        <v>82</v>
      </c>
    </row>
    <row r="60" spans="1:8" ht="12" customHeight="1" x14ac:dyDescent="0.2">
      <c r="A60" s="7" t="str">
        <f>'Pregnant Women Participating'!A60</f>
        <v>Cherokee Nation, OK</v>
      </c>
      <c r="B60" s="4">
        <v>1665</v>
      </c>
      <c r="C60" s="4">
        <v>1603</v>
      </c>
      <c r="D60" s="4">
        <v>1570</v>
      </c>
      <c r="E60" s="4">
        <v>1552</v>
      </c>
      <c r="F60" s="4">
        <v>1489</v>
      </c>
      <c r="G60" s="4">
        <v>1470</v>
      </c>
      <c r="H60" s="12">
        <f t="shared" si="1"/>
        <v>1558.1666666666667</v>
      </c>
    </row>
    <row r="61" spans="1:8" ht="12" customHeight="1" x14ac:dyDescent="0.2">
      <c r="A61" s="7" t="str">
        <f>'Pregnant Women Participating'!A61</f>
        <v>Chickasaw Nation, OK</v>
      </c>
      <c r="B61" s="4">
        <v>901</v>
      </c>
      <c r="C61" s="4">
        <v>851</v>
      </c>
      <c r="D61" s="4">
        <v>831</v>
      </c>
      <c r="E61" s="4">
        <v>846</v>
      </c>
      <c r="F61" s="4">
        <v>834</v>
      </c>
      <c r="G61" s="4">
        <v>808</v>
      </c>
      <c r="H61" s="12">
        <f t="shared" si="1"/>
        <v>845.16666666666663</v>
      </c>
    </row>
    <row r="62" spans="1:8" ht="12" customHeight="1" x14ac:dyDescent="0.2">
      <c r="A62" s="7" t="str">
        <f>'Pregnant Women Participating'!A62</f>
        <v>Choctaw Nation, OK</v>
      </c>
      <c r="B62" s="4">
        <v>1072</v>
      </c>
      <c r="C62" s="4">
        <v>1064</v>
      </c>
      <c r="D62" s="4">
        <v>1061</v>
      </c>
      <c r="E62" s="4">
        <v>1028</v>
      </c>
      <c r="F62" s="4">
        <v>981</v>
      </c>
      <c r="G62" s="4">
        <v>1004</v>
      </c>
      <c r="H62" s="12">
        <f t="shared" si="1"/>
        <v>1035</v>
      </c>
    </row>
    <row r="63" spans="1:8" ht="12" customHeight="1" x14ac:dyDescent="0.2">
      <c r="A63" s="7" t="str">
        <f>'Pregnant Women Participating'!A63</f>
        <v>Citizen Potawatomi Nation, OK</v>
      </c>
      <c r="B63" s="4">
        <v>298</v>
      </c>
      <c r="C63" s="4">
        <v>285</v>
      </c>
      <c r="D63" s="4">
        <v>276</v>
      </c>
      <c r="E63" s="4">
        <v>275</v>
      </c>
      <c r="F63" s="4">
        <v>271</v>
      </c>
      <c r="G63" s="4">
        <v>257</v>
      </c>
      <c r="H63" s="12">
        <f t="shared" si="1"/>
        <v>277</v>
      </c>
    </row>
    <row r="64" spans="1:8" ht="12" customHeight="1" x14ac:dyDescent="0.2">
      <c r="A64" s="7" t="str">
        <f>'Pregnant Women Participating'!A64</f>
        <v>Inter-Tribal Council, OK</v>
      </c>
      <c r="B64" s="4">
        <v>150</v>
      </c>
      <c r="C64" s="4">
        <v>139</v>
      </c>
      <c r="D64" s="4">
        <v>142</v>
      </c>
      <c r="E64" s="4">
        <v>159</v>
      </c>
      <c r="F64" s="4">
        <v>152</v>
      </c>
      <c r="G64" s="4">
        <v>154</v>
      </c>
      <c r="H64" s="12">
        <f t="shared" si="1"/>
        <v>149.33333333333334</v>
      </c>
    </row>
    <row r="65" spans="1:8" ht="12" customHeight="1" x14ac:dyDescent="0.2">
      <c r="A65" s="7" t="str">
        <f>'Pregnant Women Participating'!A65</f>
        <v>Muscogee Creek Nation, OK</v>
      </c>
      <c r="B65" s="4">
        <v>408</v>
      </c>
      <c r="C65" s="4">
        <v>411</v>
      </c>
      <c r="D65" s="4">
        <v>404</v>
      </c>
      <c r="E65" s="4">
        <v>410</v>
      </c>
      <c r="F65" s="4">
        <v>415</v>
      </c>
      <c r="G65" s="4">
        <v>412</v>
      </c>
      <c r="H65" s="12">
        <f t="shared" si="1"/>
        <v>410</v>
      </c>
    </row>
    <row r="66" spans="1:8" ht="12" customHeight="1" x14ac:dyDescent="0.2">
      <c r="A66" s="7" t="str">
        <f>'Pregnant Women Participating'!A66</f>
        <v>Osage Tribal Council, OK</v>
      </c>
      <c r="B66" s="4">
        <v>696</v>
      </c>
      <c r="C66" s="4">
        <v>659</v>
      </c>
      <c r="D66" s="4">
        <v>635</v>
      </c>
      <c r="E66" s="4">
        <v>630</v>
      </c>
      <c r="F66" s="4">
        <v>585</v>
      </c>
      <c r="G66" s="4">
        <v>576</v>
      </c>
      <c r="H66" s="12">
        <f t="shared" si="1"/>
        <v>630.16666666666663</v>
      </c>
    </row>
    <row r="67" spans="1:8" ht="12" customHeight="1" x14ac:dyDescent="0.2">
      <c r="A67" s="7" t="str">
        <f>'Pregnant Women Participating'!A67</f>
        <v>Otoe-Missouria Tribe, OK</v>
      </c>
      <c r="B67" s="4">
        <v>90</v>
      </c>
      <c r="C67" s="4">
        <v>91</v>
      </c>
      <c r="D67" s="4">
        <v>87</v>
      </c>
      <c r="E67" s="4">
        <v>97</v>
      </c>
      <c r="F67" s="4">
        <v>97</v>
      </c>
      <c r="G67" s="4">
        <v>100</v>
      </c>
      <c r="H67" s="12">
        <f t="shared" si="1"/>
        <v>93.666666666666671</v>
      </c>
    </row>
    <row r="68" spans="1:8" ht="12" customHeight="1" x14ac:dyDescent="0.2">
      <c r="A68" s="7" t="str">
        <f>'Pregnant Women Participating'!A68</f>
        <v>Wichita, Caddo &amp; Delaware (WCD), OK</v>
      </c>
      <c r="B68" s="4">
        <v>836</v>
      </c>
      <c r="C68" s="4">
        <v>820</v>
      </c>
      <c r="D68" s="4">
        <v>826</v>
      </c>
      <c r="E68" s="4">
        <v>863</v>
      </c>
      <c r="F68" s="4">
        <v>832</v>
      </c>
      <c r="G68" s="4">
        <v>831</v>
      </c>
      <c r="H68" s="12">
        <f t="shared" si="1"/>
        <v>834.66666666666663</v>
      </c>
    </row>
    <row r="69" spans="1:8" s="16" customFormat="1" ht="24.75" customHeight="1" x14ac:dyDescent="0.2">
      <c r="A69" s="13" t="str">
        <f>'Pregnant Women Participating'!A69</f>
        <v>Southwest Region</v>
      </c>
      <c r="B69" s="14">
        <v>317362</v>
      </c>
      <c r="C69" s="14">
        <v>311158</v>
      </c>
      <c r="D69" s="14">
        <v>309762</v>
      </c>
      <c r="E69" s="14">
        <v>311199</v>
      </c>
      <c r="F69" s="14">
        <v>310715</v>
      </c>
      <c r="G69" s="14">
        <v>310851</v>
      </c>
      <c r="H69" s="15">
        <f t="shared" si="1"/>
        <v>311841.16666666669</v>
      </c>
    </row>
    <row r="70" spans="1:8" ht="12" customHeight="1" x14ac:dyDescent="0.2">
      <c r="A70" s="7" t="str">
        <f>'Pregnant Women Participating'!A70</f>
        <v>Colorado</v>
      </c>
      <c r="B70" s="12">
        <v>19777</v>
      </c>
      <c r="C70" s="4">
        <v>19493</v>
      </c>
      <c r="D70" s="4">
        <v>19409</v>
      </c>
      <c r="E70" s="4">
        <v>19591</v>
      </c>
      <c r="F70" s="4">
        <v>19680</v>
      </c>
      <c r="G70" s="4">
        <v>19623</v>
      </c>
      <c r="H70" s="12">
        <f t="shared" si="1"/>
        <v>19595.5</v>
      </c>
    </row>
    <row r="71" spans="1:8" ht="12" customHeight="1" x14ac:dyDescent="0.2">
      <c r="A71" s="7" t="str">
        <f>'Pregnant Women Participating'!A71</f>
        <v>Kansas</v>
      </c>
      <c r="B71" s="12">
        <v>11093</v>
      </c>
      <c r="C71" s="4">
        <v>10764</v>
      </c>
      <c r="D71" s="4">
        <v>10892</v>
      </c>
      <c r="E71" s="4">
        <v>10956</v>
      </c>
      <c r="F71" s="4">
        <v>10844</v>
      </c>
      <c r="G71" s="4">
        <v>10782</v>
      </c>
      <c r="H71" s="12">
        <f t="shared" si="1"/>
        <v>10888.5</v>
      </c>
    </row>
    <row r="72" spans="1:8" ht="12" customHeight="1" x14ac:dyDescent="0.2">
      <c r="A72" s="7" t="str">
        <f>'Pregnant Women Participating'!A72</f>
        <v>Missouri</v>
      </c>
      <c r="B72" s="12">
        <v>25350</v>
      </c>
      <c r="C72" s="4">
        <v>24642</v>
      </c>
      <c r="D72" s="4">
        <v>24431</v>
      </c>
      <c r="E72" s="4">
        <v>24430</v>
      </c>
      <c r="F72" s="4">
        <v>23894</v>
      </c>
      <c r="G72" s="4">
        <v>23964</v>
      </c>
      <c r="H72" s="12">
        <f t="shared" si="1"/>
        <v>24451.833333333332</v>
      </c>
    </row>
    <row r="73" spans="1:8" ht="12" customHeight="1" x14ac:dyDescent="0.2">
      <c r="A73" s="7" t="str">
        <f>'Pregnant Women Participating'!A73</f>
        <v>Montana</v>
      </c>
      <c r="B73" s="12">
        <v>2932</v>
      </c>
      <c r="C73" s="4">
        <v>2861</v>
      </c>
      <c r="D73" s="4">
        <v>2854</v>
      </c>
      <c r="E73" s="4">
        <v>2871</v>
      </c>
      <c r="F73" s="4">
        <v>2891</v>
      </c>
      <c r="G73" s="4">
        <v>2874</v>
      </c>
      <c r="H73" s="12">
        <f t="shared" si="1"/>
        <v>2880.5</v>
      </c>
    </row>
    <row r="74" spans="1:8" ht="12" customHeight="1" x14ac:dyDescent="0.2">
      <c r="A74" s="7" t="str">
        <f>'Pregnant Women Participating'!A74</f>
        <v>Nebraska</v>
      </c>
      <c r="B74" s="12">
        <v>8726</v>
      </c>
      <c r="C74" s="4">
        <v>8685</v>
      </c>
      <c r="D74" s="4">
        <v>8535</v>
      </c>
      <c r="E74" s="4">
        <v>8541</v>
      </c>
      <c r="F74" s="4">
        <v>8303</v>
      </c>
      <c r="G74" s="4">
        <v>8220</v>
      </c>
      <c r="H74" s="12">
        <f t="shared" si="1"/>
        <v>8501.6666666666661</v>
      </c>
    </row>
    <row r="75" spans="1:8" ht="12" customHeight="1" x14ac:dyDescent="0.2">
      <c r="A75" s="7" t="str">
        <f>'Pregnant Women Participating'!A75</f>
        <v>North Dakota</v>
      </c>
      <c r="B75" s="12">
        <v>2307</v>
      </c>
      <c r="C75" s="4">
        <v>2261</v>
      </c>
      <c r="D75" s="4">
        <v>2217</v>
      </c>
      <c r="E75" s="4">
        <v>2264</v>
      </c>
      <c r="F75" s="4">
        <v>2258</v>
      </c>
      <c r="G75" s="4">
        <v>2224</v>
      </c>
      <c r="H75" s="12">
        <f t="shared" si="1"/>
        <v>2255.1666666666665</v>
      </c>
    </row>
    <row r="76" spans="1:8" ht="12" customHeight="1" x14ac:dyDescent="0.2">
      <c r="A76" s="7" t="str">
        <f>'Pregnant Women Participating'!A76</f>
        <v>South Dakota</v>
      </c>
      <c r="B76" s="12">
        <v>3302</v>
      </c>
      <c r="C76" s="4">
        <v>3199</v>
      </c>
      <c r="D76" s="4">
        <v>3159</v>
      </c>
      <c r="E76" s="4">
        <v>3191</v>
      </c>
      <c r="F76" s="4">
        <v>3114</v>
      </c>
      <c r="G76" s="4">
        <v>3107</v>
      </c>
      <c r="H76" s="12">
        <f t="shared" si="1"/>
        <v>3178.6666666666665</v>
      </c>
    </row>
    <row r="77" spans="1:8" ht="12" customHeight="1" x14ac:dyDescent="0.2">
      <c r="A77" s="7" t="str">
        <f>'Pregnant Women Participating'!A77</f>
        <v>Wyoming</v>
      </c>
      <c r="B77" s="12">
        <v>1836</v>
      </c>
      <c r="C77" s="4">
        <v>1820</v>
      </c>
      <c r="D77" s="4">
        <v>1818</v>
      </c>
      <c r="E77" s="4">
        <v>1856</v>
      </c>
      <c r="F77" s="4">
        <v>1821</v>
      </c>
      <c r="G77" s="4">
        <v>1830</v>
      </c>
      <c r="H77" s="12">
        <f t="shared" si="1"/>
        <v>1830.1666666666667</v>
      </c>
    </row>
    <row r="78" spans="1:8" ht="12" customHeight="1" x14ac:dyDescent="0.2">
      <c r="A78" s="7" t="str">
        <f>'Pregnant Women Participating'!A78</f>
        <v>Ute Mountain Ute Tribe, CO</v>
      </c>
      <c r="B78" s="12">
        <v>33</v>
      </c>
      <c r="C78" s="4">
        <v>37</v>
      </c>
      <c r="D78" s="4">
        <v>35</v>
      </c>
      <c r="E78" s="4">
        <v>33</v>
      </c>
      <c r="F78" s="4">
        <v>31</v>
      </c>
      <c r="G78" s="4">
        <v>35</v>
      </c>
      <c r="H78" s="12">
        <f t="shared" si="1"/>
        <v>34</v>
      </c>
    </row>
    <row r="79" spans="1:8" ht="12" customHeight="1" x14ac:dyDescent="0.2">
      <c r="A79" s="7" t="str">
        <f>'Pregnant Women Participating'!A79</f>
        <v>Omaha Sioux, NE</v>
      </c>
      <c r="B79" s="12">
        <v>51</v>
      </c>
      <c r="C79" s="4">
        <v>54</v>
      </c>
      <c r="D79" s="4">
        <v>56</v>
      </c>
      <c r="E79" s="4">
        <v>57</v>
      </c>
      <c r="F79" s="4">
        <v>53</v>
      </c>
      <c r="G79" s="4">
        <v>52</v>
      </c>
      <c r="H79" s="12">
        <f t="shared" si="1"/>
        <v>53.833333333333336</v>
      </c>
    </row>
    <row r="80" spans="1:8" ht="12" customHeight="1" x14ac:dyDescent="0.2">
      <c r="A80" s="7" t="str">
        <f>'Pregnant Women Participating'!A80</f>
        <v>Santee Sioux, NE</v>
      </c>
      <c r="B80" s="12">
        <v>13</v>
      </c>
      <c r="C80" s="4">
        <v>16</v>
      </c>
      <c r="D80" s="4">
        <v>17</v>
      </c>
      <c r="E80" s="4">
        <v>16</v>
      </c>
      <c r="F80" s="4">
        <v>17</v>
      </c>
      <c r="G80" s="4">
        <v>15</v>
      </c>
      <c r="H80" s="12">
        <f t="shared" si="1"/>
        <v>15.666666666666666</v>
      </c>
    </row>
    <row r="81" spans="1:8" ht="12" customHeight="1" x14ac:dyDescent="0.2">
      <c r="A81" s="7" t="str">
        <f>'Pregnant Women Participating'!A81</f>
        <v>Winnebago Tribe, NE</v>
      </c>
      <c r="B81" s="12">
        <v>42</v>
      </c>
      <c r="C81" s="4">
        <v>38</v>
      </c>
      <c r="D81" s="4">
        <v>36</v>
      </c>
      <c r="E81" s="4">
        <v>29</v>
      </c>
      <c r="F81" s="4">
        <v>25</v>
      </c>
      <c r="G81" s="4">
        <v>19</v>
      </c>
      <c r="H81" s="12">
        <f t="shared" si="1"/>
        <v>31.5</v>
      </c>
    </row>
    <row r="82" spans="1:8" ht="12" customHeight="1" x14ac:dyDescent="0.2">
      <c r="A82" s="7" t="str">
        <f>'Pregnant Women Participating'!A82</f>
        <v>Standing Rock Sioux Tribe, ND</v>
      </c>
      <c r="B82" s="12">
        <v>63</v>
      </c>
      <c r="C82" s="4">
        <v>64</v>
      </c>
      <c r="D82" s="4">
        <v>58</v>
      </c>
      <c r="E82" s="4">
        <v>56</v>
      </c>
      <c r="F82" s="4">
        <v>55</v>
      </c>
      <c r="G82" s="4">
        <v>54</v>
      </c>
      <c r="H82" s="12">
        <f t="shared" si="1"/>
        <v>58.333333333333336</v>
      </c>
    </row>
    <row r="83" spans="1:8" ht="12" customHeight="1" x14ac:dyDescent="0.2">
      <c r="A83" s="7" t="str">
        <f>'Pregnant Women Participating'!A83</f>
        <v>Three Affiliated Tribes, ND</v>
      </c>
      <c r="B83" s="12">
        <v>30</v>
      </c>
      <c r="C83" s="4">
        <v>29</v>
      </c>
      <c r="D83" s="4">
        <v>30</v>
      </c>
      <c r="E83" s="4">
        <v>30</v>
      </c>
      <c r="F83" s="4">
        <v>22</v>
      </c>
      <c r="G83" s="4">
        <v>23</v>
      </c>
      <c r="H83" s="12">
        <f t="shared" si="1"/>
        <v>27.333333333333332</v>
      </c>
    </row>
    <row r="84" spans="1:8" ht="12" customHeight="1" x14ac:dyDescent="0.2">
      <c r="A84" s="7" t="str">
        <f>'Pregnant Women Participating'!A84</f>
        <v>Cheyenne River Sioux, SD</v>
      </c>
      <c r="B84" s="12">
        <v>85</v>
      </c>
      <c r="C84" s="4">
        <v>93</v>
      </c>
      <c r="D84" s="4">
        <v>92</v>
      </c>
      <c r="E84" s="4">
        <v>87</v>
      </c>
      <c r="F84" s="4">
        <v>90</v>
      </c>
      <c r="G84" s="4">
        <v>90</v>
      </c>
      <c r="H84" s="12">
        <f t="shared" si="1"/>
        <v>89.5</v>
      </c>
    </row>
    <row r="85" spans="1:8" ht="12" customHeight="1" x14ac:dyDescent="0.2">
      <c r="A85" s="7" t="str">
        <f>'Pregnant Women Participating'!A85</f>
        <v>Rosebud Sioux, SD</v>
      </c>
      <c r="B85" s="12">
        <v>168</v>
      </c>
      <c r="C85" s="4">
        <v>163</v>
      </c>
      <c r="D85" s="4">
        <v>150</v>
      </c>
      <c r="E85" s="4">
        <v>149</v>
      </c>
      <c r="F85" s="4">
        <v>144</v>
      </c>
      <c r="G85" s="4">
        <v>141</v>
      </c>
      <c r="H85" s="12">
        <f t="shared" si="1"/>
        <v>152.5</v>
      </c>
    </row>
    <row r="86" spans="1:8" ht="12" customHeight="1" x14ac:dyDescent="0.2">
      <c r="A86" s="7" t="str">
        <f>'Pregnant Women Participating'!A86</f>
        <v>Northern Arapahoe, WY</v>
      </c>
      <c r="B86" s="12">
        <v>57</v>
      </c>
      <c r="C86" s="4">
        <v>59</v>
      </c>
      <c r="D86" s="4">
        <v>57</v>
      </c>
      <c r="E86" s="4">
        <v>60</v>
      </c>
      <c r="F86" s="4">
        <v>52</v>
      </c>
      <c r="G86" s="4">
        <v>54</v>
      </c>
      <c r="H86" s="12">
        <f t="shared" si="1"/>
        <v>56.5</v>
      </c>
    </row>
    <row r="87" spans="1:8" ht="12" customHeight="1" x14ac:dyDescent="0.2">
      <c r="A87" s="7" t="str">
        <f>'Pregnant Women Participating'!A87</f>
        <v>Shoshone Tribe, WY</v>
      </c>
      <c r="B87" s="12">
        <v>23</v>
      </c>
      <c r="C87" s="4">
        <v>22</v>
      </c>
      <c r="D87" s="4">
        <v>22</v>
      </c>
      <c r="E87" s="4">
        <v>22</v>
      </c>
      <c r="F87" s="4">
        <v>20</v>
      </c>
      <c r="G87" s="4">
        <v>22</v>
      </c>
      <c r="H87" s="12">
        <f t="shared" si="1"/>
        <v>21.833333333333332</v>
      </c>
    </row>
    <row r="88" spans="1:8" s="16" customFormat="1" ht="24.75" customHeight="1" x14ac:dyDescent="0.2">
      <c r="A88" s="13" t="str">
        <f>'Pregnant Women Participating'!A88</f>
        <v>Mountain Plains</v>
      </c>
      <c r="B88" s="14">
        <v>75888</v>
      </c>
      <c r="C88" s="14">
        <v>74300</v>
      </c>
      <c r="D88" s="14">
        <v>73868</v>
      </c>
      <c r="E88" s="14">
        <v>74239</v>
      </c>
      <c r="F88" s="14">
        <v>73314</v>
      </c>
      <c r="G88" s="14">
        <v>73129</v>
      </c>
      <c r="H88" s="15">
        <f t="shared" si="1"/>
        <v>74123</v>
      </c>
    </row>
    <row r="89" spans="1:8" ht="12" customHeight="1" x14ac:dyDescent="0.2">
      <c r="A89" s="8" t="str">
        <f>'Pregnant Women Participating'!A89</f>
        <v>Alaska</v>
      </c>
      <c r="B89" s="12">
        <v>3037</v>
      </c>
      <c r="C89" s="4">
        <v>2978</v>
      </c>
      <c r="D89" s="4">
        <v>2928</v>
      </c>
      <c r="E89" s="4">
        <v>2917</v>
      </c>
      <c r="F89" s="4">
        <v>2865</v>
      </c>
      <c r="G89" s="4">
        <v>2853</v>
      </c>
      <c r="H89" s="12">
        <f t="shared" si="1"/>
        <v>2929.6666666666665</v>
      </c>
    </row>
    <row r="90" spans="1:8" ht="12" customHeight="1" x14ac:dyDescent="0.2">
      <c r="A90" s="8" t="str">
        <f>'Pregnant Women Participating'!A90</f>
        <v>American Samoa</v>
      </c>
      <c r="B90" s="12">
        <v>707</v>
      </c>
      <c r="C90" s="4">
        <v>718</v>
      </c>
      <c r="D90" s="4">
        <v>698</v>
      </c>
      <c r="E90" s="4">
        <v>682</v>
      </c>
      <c r="F90" s="4">
        <v>666</v>
      </c>
      <c r="G90" s="4">
        <v>677</v>
      </c>
      <c r="H90" s="12">
        <f t="shared" si="1"/>
        <v>691.33333333333337</v>
      </c>
    </row>
    <row r="91" spans="1:8" ht="12" customHeight="1" x14ac:dyDescent="0.2">
      <c r="A91" s="8" t="str">
        <f>'Pregnant Women Participating'!A91</f>
        <v>California</v>
      </c>
      <c r="B91" s="12">
        <v>180194</v>
      </c>
      <c r="C91" s="4">
        <v>177252</v>
      </c>
      <c r="D91" s="4">
        <v>176490</v>
      </c>
      <c r="E91" s="4">
        <v>178522</v>
      </c>
      <c r="F91" s="4">
        <v>177193</v>
      </c>
      <c r="G91" s="4">
        <v>176749</v>
      </c>
      <c r="H91" s="12">
        <f t="shared" si="1"/>
        <v>177733.33333333334</v>
      </c>
    </row>
    <row r="92" spans="1:8" ht="12" customHeight="1" x14ac:dyDescent="0.2">
      <c r="A92" s="8" t="str">
        <f>'Pregnant Women Participating'!A92</f>
        <v>Guam</v>
      </c>
      <c r="B92" s="12">
        <v>1346</v>
      </c>
      <c r="C92" s="4">
        <v>1322</v>
      </c>
      <c r="D92" s="4">
        <v>1327</v>
      </c>
      <c r="E92" s="4">
        <v>1332</v>
      </c>
      <c r="F92" s="4">
        <v>1333</v>
      </c>
      <c r="G92" s="4">
        <v>1329</v>
      </c>
      <c r="H92" s="12">
        <f t="shared" si="1"/>
        <v>1331.5</v>
      </c>
    </row>
    <row r="93" spans="1:8" ht="12" customHeight="1" x14ac:dyDescent="0.2">
      <c r="A93" s="8" t="str">
        <f>'Pregnant Women Participating'!A93</f>
        <v>Hawaii</v>
      </c>
      <c r="B93" s="12">
        <v>5267</v>
      </c>
      <c r="C93" s="4">
        <v>5150</v>
      </c>
      <c r="D93" s="4">
        <v>5153</v>
      </c>
      <c r="E93" s="4">
        <v>5183</v>
      </c>
      <c r="F93" s="4">
        <v>5104</v>
      </c>
      <c r="G93" s="4">
        <v>5035</v>
      </c>
      <c r="H93" s="12">
        <f t="shared" si="1"/>
        <v>5148.666666666667</v>
      </c>
    </row>
    <row r="94" spans="1:8" ht="12" customHeight="1" x14ac:dyDescent="0.2">
      <c r="A94" s="8" t="str">
        <f>'Pregnant Women Participating'!A94</f>
        <v>Idaho</v>
      </c>
      <c r="B94" s="12">
        <v>6889</v>
      </c>
      <c r="C94" s="4">
        <v>6823</v>
      </c>
      <c r="D94" s="4">
        <v>6792</v>
      </c>
      <c r="E94" s="4">
        <v>6842</v>
      </c>
      <c r="F94" s="4">
        <v>6758</v>
      </c>
      <c r="G94" s="4">
        <v>6848</v>
      </c>
      <c r="H94" s="12">
        <f t="shared" si="1"/>
        <v>6825.333333333333</v>
      </c>
    </row>
    <row r="95" spans="1:8" ht="12" customHeight="1" x14ac:dyDescent="0.2">
      <c r="A95" s="8" t="str">
        <f>'Pregnant Women Participating'!A95</f>
        <v>Nevada</v>
      </c>
      <c r="B95" s="12">
        <v>13394</v>
      </c>
      <c r="C95" s="4">
        <v>13087</v>
      </c>
      <c r="D95" s="4">
        <v>13069</v>
      </c>
      <c r="E95" s="4">
        <v>13163</v>
      </c>
      <c r="F95" s="4">
        <v>13028</v>
      </c>
      <c r="G95" s="4">
        <v>12988</v>
      </c>
      <c r="H95" s="12">
        <f t="shared" si="1"/>
        <v>13121.5</v>
      </c>
    </row>
    <row r="96" spans="1:8" ht="12" customHeight="1" x14ac:dyDescent="0.2">
      <c r="A96" s="8" t="str">
        <f>'Pregnant Women Participating'!A96</f>
        <v>Oregon</v>
      </c>
      <c r="B96" s="12">
        <v>15893</v>
      </c>
      <c r="C96" s="4">
        <v>15663</v>
      </c>
      <c r="D96" s="4">
        <v>15664</v>
      </c>
      <c r="E96" s="4">
        <v>15882</v>
      </c>
      <c r="F96" s="4">
        <v>15739</v>
      </c>
      <c r="G96" s="4">
        <v>15809</v>
      </c>
      <c r="H96" s="12">
        <f t="shared" si="1"/>
        <v>15775</v>
      </c>
    </row>
    <row r="97" spans="1:8" ht="12" customHeight="1" x14ac:dyDescent="0.2">
      <c r="A97" s="8" t="str">
        <f>'Pregnant Women Participating'!A97</f>
        <v>Washington</v>
      </c>
      <c r="B97" s="12">
        <v>26486</v>
      </c>
      <c r="C97" s="4">
        <v>26260</v>
      </c>
      <c r="D97" s="4">
        <v>26354</v>
      </c>
      <c r="E97" s="4">
        <v>26868</v>
      </c>
      <c r="F97" s="4">
        <v>26883</v>
      </c>
      <c r="G97" s="4">
        <v>27096</v>
      </c>
      <c r="H97" s="12">
        <f t="shared" si="1"/>
        <v>26657.833333333332</v>
      </c>
    </row>
    <row r="98" spans="1:8" ht="12" customHeight="1" x14ac:dyDescent="0.2">
      <c r="A98" s="8" t="str">
        <f>'Pregnant Women Participating'!A98</f>
        <v>Northern Marianas</v>
      </c>
      <c r="B98" s="12">
        <v>411</v>
      </c>
      <c r="C98" s="4">
        <v>418</v>
      </c>
      <c r="D98" s="4">
        <v>437</v>
      </c>
      <c r="E98" s="4">
        <v>446</v>
      </c>
      <c r="F98" s="4">
        <v>436</v>
      </c>
      <c r="G98" s="4">
        <v>433</v>
      </c>
      <c r="H98" s="12">
        <f t="shared" si="1"/>
        <v>430.16666666666669</v>
      </c>
    </row>
    <row r="99" spans="1:8" ht="12" customHeight="1" x14ac:dyDescent="0.2">
      <c r="A99" s="8" t="str">
        <f>'Pregnant Women Participating'!A99</f>
        <v>Inter-Tribal Council, NV</v>
      </c>
      <c r="B99" s="12">
        <v>77</v>
      </c>
      <c r="C99" s="4">
        <v>82</v>
      </c>
      <c r="D99" s="4">
        <v>87</v>
      </c>
      <c r="E99" s="4">
        <v>98</v>
      </c>
      <c r="F99" s="4">
        <v>101</v>
      </c>
      <c r="G99" s="4">
        <v>105</v>
      </c>
      <c r="H99" s="12">
        <f t="shared" si="1"/>
        <v>91.666666666666671</v>
      </c>
    </row>
    <row r="100" spans="1:8" s="16" customFormat="1" ht="24.75" customHeight="1" x14ac:dyDescent="0.2">
      <c r="A100" s="13" t="str">
        <f>'Pregnant Women Participating'!A100</f>
        <v>Western Region</v>
      </c>
      <c r="B100" s="14">
        <v>253701</v>
      </c>
      <c r="C100" s="14">
        <v>249753</v>
      </c>
      <c r="D100" s="14">
        <v>248999</v>
      </c>
      <c r="E100" s="14">
        <v>251935</v>
      </c>
      <c r="F100" s="14">
        <v>250106</v>
      </c>
      <c r="G100" s="14">
        <v>249922</v>
      </c>
      <c r="H100" s="15">
        <f t="shared" si="1"/>
        <v>250736</v>
      </c>
    </row>
    <row r="101" spans="1:8" s="28" customFormat="1" ht="16.5" customHeight="1" thickBot="1" x14ac:dyDescent="0.25">
      <c r="A101" s="21" t="str">
        <f>'Pregnant Women Participating'!A101</f>
        <v>TOTAL</v>
      </c>
      <c r="B101" s="22">
        <v>1520705</v>
      </c>
      <c r="C101" s="23">
        <v>1494919</v>
      </c>
      <c r="D101" s="23">
        <v>1485761</v>
      </c>
      <c r="E101" s="23">
        <v>1497327</v>
      </c>
      <c r="F101" s="23">
        <v>1489280</v>
      </c>
      <c r="G101" s="23">
        <v>1492112</v>
      </c>
      <c r="H101" s="27">
        <f t="shared" si="1"/>
        <v>1496684</v>
      </c>
    </row>
    <row r="102" spans="1:8" ht="12.75" customHeight="1" thickTop="1" x14ac:dyDescent="0.2">
      <c r="A102" s="9"/>
    </row>
    <row r="103" spans="1:8" x14ac:dyDescent="0.2">
      <c r="A103" s="9"/>
    </row>
    <row r="104" spans="1:8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H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7" width="11.7109375" style="3" customWidth="1"/>
    <col min="8" max="8" width="13.7109375" style="3" customWidth="1"/>
    <col min="9" max="16384" width="9.140625" style="3"/>
  </cols>
  <sheetData>
    <row r="1" spans="1:8" ht="12" customHeight="1" x14ac:dyDescent="0.2">
      <c r="A1" s="10" t="s">
        <v>7</v>
      </c>
      <c r="B1" s="2"/>
      <c r="C1" s="2"/>
      <c r="D1" s="2"/>
      <c r="E1" s="2"/>
      <c r="F1" s="2"/>
      <c r="G1" s="2"/>
    </row>
    <row r="2" spans="1:8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</row>
    <row r="3" spans="1:8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</row>
    <row r="4" spans="1:8" ht="12" customHeight="1" x14ac:dyDescent="0.2">
      <c r="A4" s="2"/>
      <c r="B4" s="2"/>
      <c r="C4" s="2"/>
      <c r="D4" s="2"/>
      <c r="E4" s="2"/>
      <c r="F4" s="2"/>
      <c r="G4" s="2"/>
    </row>
    <row r="5" spans="1:8" ht="24" customHeight="1" x14ac:dyDescent="0.2">
      <c r="A5" s="6" t="s">
        <v>0</v>
      </c>
      <c r="B5" s="17">
        <f>DATE(RIGHT(A2,4)-1,10,1)</f>
        <v>45566</v>
      </c>
      <c r="C5" s="18">
        <f>DATE(RIGHT(A2,4)-1,11,1)</f>
        <v>45597</v>
      </c>
      <c r="D5" s="18">
        <f>DATE(RIGHT(A2,4)-1,12,1)</f>
        <v>45627</v>
      </c>
      <c r="E5" s="18">
        <f>DATE(RIGHT(A2,4),1,1)</f>
        <v>45658</v>
      </c>
      <c r="F5" s="18">
        <f>DATE(RIGHT(A2,4),2,1)</f>
        <v>45689</v>
      </c>
      <c r="G5" s="18">
        <f>DATE(RIGHT(A2,4),3,1)</f>
        <v>45717</v>
      </c>
      <c r="H5" s="11" t="s">
        <v>12</v>
      </c>
    </row>
    <row r="6" spans="1:8" ht="12" customHeight="1" x14ac:dyDescent="0.2">
      <c r="A6" s="7" t="str">
        <f>'Pregnant Women Participating'!A6</f>
        <v>Connecticut</v>
      </c>
      <c r="B6" s="12">
        <v>29652</v>
      </c>
      <c r="C6" s="4">
        <v>29629</v>
      </c>
      <c r="D6" s="4">
        <v>29473</v>
      </c>
      <c r="E6" s="4">
        <v>29940</v>
      </c>
      <c r="F6" s="4">
        <v>29836</v>
      </c>
      <c r="G6" s="35">
        <v>29869</v>
      </c>
      <c r="H6" s="12">
        <f t="shared" ref="H6:H14" si="0">IF(SUM(B6:G6)&gt;0,AVERAGE(B6:G6)," ")</f>
        <v>29733.166666666668</v>
      </c>
    </row>
    <row r="7" spans="1:8" ht="12" customHeight="1" x14ac:dyDescent="0.2">
      <c r="A7" s="7" t="str">
        <f>'Pregnant Women Participating'!A7</f>
        <v>Maine</v>
      </c>
      <c r="B7" s="12">
        <v>11221</v>
      </c>
      <c r="C7" s="4">
        <v>11150</v>
      </c>
      <c r="D7" s="4">
        <v>11015</v>
      </c>
      <c r="E7" s="4">
        <v>11035</v>
      </c>
      <c r="F7" s="4">
        <v>11048</v>
      </c>
      <c r="G7" s="35">
        <v>11057</v>
      </c>
      <c r="H7" s="12">
        <f t="shared" si="0"/>
        <v>11087.666666666666</v>
      </c>
    </row>
    <row r="8" spans="1:8" ht="12" customHeight="1" x14ac:dyDescent="0.2">
      <c r="A8" s="7" t="str">
        <f>'Pregnant Women Participating'!A8</f>
        <v>Massachusetts</v>
      </c>
      <c r="B8" s="12">
        <v>73912</v>
      </c>
      <c r="C8" s="4">
        <v>73520</v>
      </c>
      <c r="D8" s="4">
        <v>73052</v>
      </c>
      <c r="E8" s="4">
        <v>73546</v>
      </c>
      <c r="F8" s="4">
        <v>73015</v>
      </c>
      <c r="G8" s="35">
        <v>73039</v>
      </c>
      <c r="H8" s="12">
        <f t="shared" si="0"/>
        <v>73347.333333333328</v>
      </c>
    </row>
    <row r="9" spans="1:8" ht="12" customHeight="1" x14ac:dyDescent="0.2">
      <c r="A9" s="7" t="str">
        <f>'Pregnant Women Participating'!A9</f>
        <v>New Hampshire</v>
      </c>
      <c r="B9" s="12">
        <v>7708</v>
      </c>
      <c r="C9" s="4">
        <v>7681</v>
      </c>
      <c r="D9" s="4">
        <v>7671</v>
      </c>
      <c r="E9" s="4">
        <v>7712</v>
      </c>
      <c r="F9" s="4">
        <v>7609</v>
      </c>
      <c r="G9" s="35">
        <v>7659</v>
      </c>
      <c r="H9" s="12">
        <f t="shared" si="0"/>
        <v>7673.333333333333</v>
      </c>
    </row>
    <row r="10" spans="1:8" ht="12" customHeight="1" x14ac:dyDescent="0.2">
      <c r="A10" s="7" t="str">
        <f>'Pregnant Women Participating'!A10</f>
        <v>New York</v>
      </c>
      <c r="B10" s="12">
        <v>263395</v>
      </c>
      <c r="C10" s="4">
        <v>263751</v>
      </c>
      <c r="D10" s="4">
        <v>264034</v>
      </c>
      <c r="E10" s="4">
        <v>266656</v>
      </c>
      <c r="F10" s="4">
        <v>267743</v>
      </c>
      <c r="G10" s="35">
        <v>270043</v>
      </c>
      <c r="H10" s="12">
        <f t="shared" si="0"/>
        <v>265937</v>
      </c>
    </row>
    <row r="11" spans="1:8" ht="12" customHeight="1" x14ac:dyDescent="0.2">
      <c r="A11" s="7" t="str">
        <f>'Pregnant Women Participating'!A11</f>
        <v>Rhode Island</v>
      </c>
      <c r="B11" s="12">
        <v>10465</v>
      </c>
      <c r="C11" s="4">
        <v>10497</v>
      </c>
      <c r="D11" s="4">
        <v>10539</v>
      </c>
      <c r="E11" s="4">
        <v>10615</v>
      </c>
      <c r="F11" s="4">
        <v>10575</v>
      </c>
      <c r="G11" s="35">
        <v>10627</v>
      </c>
      <c r="H11" s="12">
        <f t="shared" si="0"/>
        <v>10553</v>
      </c>
    </row>
    <row r="12" spans="1:8" ht="12" customHeight="1" x14ac:dyDescent="0.2">
      <c r="A12" s="7" t="str">
        <f>'Pregnant Women Participating'!A12</f>
        <v>Vermont</v>
      </c>
      <c r="B12" s="12">
        <v>6306</v>
      </c>
      <c r="C12" s="4">
        <v>6373</v>
      </c>
      <c r="D12" s="4">
        <v>6424</v>
      </c>
      <c r="E12" s="4">
        <v>6425</v>
      </c>
      <c r="F12" s="4">
        <v>6432</v>
      </c>
      <c r="G12" s="35">
        <v>6472</v>
      </c>
      <c r="H12" s="12">
        <f t="shared" si="0"/>
        <v>6405.333333333333</v>
      </c>
    </row>
    <row r="13" spans="1:8" ht="12" customHeight="1" x14ac:dyDescent="0.2">
      <c r="A13" s="7" t="str">
        <f>'Pregnant Women Participating'!A13</f>
        <v>Virgin Islands</v>
      </c>
      <c r="B13" s="12">
        <v>1354</v>
      </c>
      <c r="C13" s="4">
        <v>1344</v>
      </c>
      <c r="D13" s="4">
        <v>1316</v>
      </c>
      <c r="E13" s="4">
        <v>1327</v>
      </c>
      <c r="F13" s="4">
        <v>1341</v>
      </c>
      <c r="G13" s="35">
        <v>1293</v>
      </c>
      <c r="H13" s="12">
        <f t="shared" si="0"/>
        <v>1329.1666666666667</v>
      </c>
    </row>
    <row r="14" spans="1:8" ht="12" customHeight="1" x14ac:dyDescent="0.2">
      <c r="A14" s="7" t="str">
        <f>'Pregnant Women Participating'!A14</f>
        <v>Pleasant Point, ME</v>
      </c>
      <c r="B14" s="12">
        <v>24</v>
      </c>
      <c r="C14" s="4">
        <v>24</v>
      </c>
      <c r="D14" s="4">
        <v>24</v>
      </c>
      <c r="E14" s="4">
        <v>23</v>
      </c>
      <c r="F14" s="4">
        <v>20</v>
      </c>
      <c r="G14" s="35">
        <v>20</v>
      </c>
      <c r="H14" s="12">
        <f t="shared" si="0"/>
        <v>22.5</v>
      </c>
    </row>
    <row r="15" spans="1:8" s="16" customFormat="1" ht="24.75" customHeight="1" x14ac:dyDescent="0.2">
      <c r="A15" s="13" t="str">
        <f>'Pregnant Women Participating'!A15</f>
        <v>Northeast Region</v>
      </c>
      <c r="B15" s="15">
        <v>404037</v>
      </c>
      <c r="C15" s="14">
        <v>403969</v>
      </c>
      <c r="D15" s="14">
        <v>403548</v>
      </c>
      <c r="E15" s="14">
        <v>407279</v>
      </c>
      <c r="F15" s="14">
        <v>407619</v>
      </c>
      <c r="G15" s="34">
        <v>410079</v>
      </c>
      <c r="H15" s="15">
        <f t="shared" ref="H15:H101" si="1">IF(SUM(B15:G15)&gt;0,AVERAGE(B15:G15)," ")</f>
        <v>406088.5</v>
      </c>
    </row>
    <row r="16" spans="1:8" ht="12" customHeight="1" x14ac:dyDescent="0.2">
      <c r="A16" s="7" t="str">
        <f>'Pregnant Women Participating'!A16</f>
        <v>Delaware</v>
      </c>
      <c r="B16" s="4">
        <v>13795</v>
      </c>
      <c r="C16" s="4">
        <v>13727</v>
      </c>
      <c r="D16" s="4">
        <v>13693</v>
      </c>
      <c r="E16" s="4">
        <v>13738</v>
      </c>
      <c r="F16" s="4">
        <v>13658</v>
      </c>
      <c r="G16" s="4">
        <v>13830</v>
      </c>
      <c r="H16" s="12">
        <f t="shared" si="1"/>
        <v>13740.166666666666</v>
      </c>
    </row>
    <row r="17" spans="1:8" ht="12" customHeight="1" x14ac:dyDescent="0.2">
      <c r="A17" s="7" t="str">
        <f>'Pregnant Women Participating'!A17</f>
        <v>District of Columbia</v>
      </c>
      <c r="B17" s="4">
        <v>6408</v>
      </c>
      <c r="C17" s="4">
        <v>6485</v>
      </c>
      <c r="D17" s="4">
        <v>6619</v>
      </c>
      <c r="E17" s="4">
        <v>6642</v>
      </c>
      <c r="F17" s="4">
        <v>6628</v>
      </c>
      <c r="G17" s="4">
        <v>6664</v>
      </c>
      <c r="H17" s="12">
        <f t="shared" si="1"/>
        <v>6574.333333333333</v>
      </c>
    </row>
    <row r="18" spans="1:8" ht="12" customHeight="1" x14ac:dyDescent="0.2">
      <c r="A18" s="7" t="str">
        <f>'Pregnant Women Participating'!A18</f>
        <v>Maryland</v>
      </c>
      <c r="B18" s="4">
        <v>67228</v>
      </c>
      <c r="C18" s="4">
        <v>66779</v>
      </c>
      <c r="D18" s="4">
        <v>66377</v>
      </c>
      <c r="E18" s="4">
        <v>66528</v>
      </c>
      <c r="F18" s="4">
        <v>66059</v>
      </c>
      <c r="G18" s="4">
        <v>66391</v>
      </c>
      <c r="H18" s="12">
        <f t="shared" si="1"/>
        <v>66560.333333333328</v>
      </c>
    </row>
    <row r="19" spans="1:8" ht="12" customHeight="1" x14ac:dyDescent="0.2">
      <c r="A19" s="7" t="str">
        <f>'Pregnant Women Participating'!A19</f>
        <v>New Jersey</v>
      </c>
      <c r="B19" s="4">
        <v>94771</v>
      </c>
      <c r="C19" s="4">
        <v>94648</v>
      </c>
      <c r="D19" s="4">
        <v>94267</v>
      </c>
      <c r="E19" s="4">
        <v>94215</v>
      </c>
      <c r="F19" s="4">
        <v>94040</v>
      </c>
      <c r="G19" s="4">
        <v>95228</v>
      </c>
      <c r="H19" s="12">
        <f t="shared" si="1"/>
        <v>94528.166666666672</v>
      </c>
    </row>
    <row r="20" spans="1:8" ht="12" customHeight="1" x14ac:dyDescent="0.2">
      <c r="A20" s="7" t="str">
        <f>'Pregnant Women Participating'!A20</f>
        <v>Pennsylvania</v>
      </c>
      <c r="B20" s="4">
        <v>104326</v>
      </c>
      <c r="C20" s="4">
        <v>103564</v>
      </c>
      <c r="D20" s="4">
        <v>102867</v>
      </c>
      <c r="E20" s="4">
        <v>102541</v>
      </c>
      <c r="F20" s="4">
        <v>101290</v>
      </c>
      <c r="G20" s="4">
        <v>102439</v>
      </c>
      <c r="H20" s="12">
        <f t="shared" si="1"/>
        <v>102837.83333333333</v>
      </c>
    </row>
    <row r="21" spans="1:8" ht="12" customHeight="1" x14ac:dyDescent="0.2">
      <c r="A21" s="7" t="str">
        <f>'Pregnant Women Participating'!A21</f>
        <v>Puerto Rico</v>
      </c>
      <c r="B21" s="4">
        <v>55079</v>
      </c>
      <c r="C21" s="4">
        <v>54438</v>
      </c>
      <c r="D21" s="4">
        <v>54382</v>
      </c>
      <c r="E21" s="4">
        <v>54359</v>
      </c>
      <c r="F21" s="4">
        <v>54466</v>
      </c>
      <c r="G21" s="4">
        <v>54643</v>
      </c>
      <c r="H21" s="12">
        <f t="shared" si="1"/>
        <v>54561.166666666664</v>
      </c>
    </row>
    <row r="22" spans="1:8" ht="12" customHeight="1" x14ac:dyDescent="0.2">
      <c r="A22" s="7" t="str">
        <f>'Pregnant Women Participating'!A22</f>
        <v>Virginia</v>
      </c>
      <c r="B22" s="4">
        <v>57116</v>
      </c>
      <c r="C22" s="4">
        <v>56395</v>
      </c>
      <c r="D22" s="4">
        <v>55899</v>
      </c>
      <c r="E22" s="4">
        <v>55768</v>
      </c>
      <c r="F22" s="4">
        <v>54945</v>
      </c>
      <c r="G22" s="4">
        <v>55737</v>
      </c>
      <c r="H22" s="12">
        <f t="shared" si="1"/>
        <v>55976.666666666664</v>
      </c>
    </row>
    <row r="23" spans="1:8" ht="12" customHeight="1" x14ac:dyDescent="0.2">
      <c r="A23" s="7" t="str">
        <f>'Pregnant Women Participating'!A23</f>
        <v>West Virginia</v>
      </c>
      <c r="B23" s="4">
        <v>20268</v>
      </c>
      <c r="C23" s="4">
        <v>20142</v>
      </c>
      <c r="D23" s="4">
        <v>20017</v>
      </c>
      <c r="E23" s="4">
        <v>20018</v>
      </c>
      <c r="F23" s="4">
        <v>19700</v>
      </c>
      <c r="G23" s="4">
        <v>19793</v>
      </c>
      <c r="H23" s="12">
        <f t="shared" si="1"/>
        <v>19989.666666666668</v>
      </c>
    </row>
    <row r="24" spans="1:8" s="16" customFormat="1" ht="24.75" customHeight="1" x14ac:dyDescent="0.2">
      <c r="A24" s="13" t="str">
        <f>'Pregnant Women Participating'!A24</f>
        <v>Mid-Atlantic Region</v>
      </c>
      <c r="B24" s="14">
        <v>418991</v>
      </c>
      <c r="C24" s="14">
        <v>416178</v>
      </c>
      <c r="D24" s="14">
        <v>414121</v>
      </c>
      <c r="E24" s="14">
        <v>413809</v>
      </c>
      <c r="F24" s="14">
        <v>410786</v>
      </c>
      <c r="G24" s="14">
        <v>414725</v>
      </c>
      <c r="H24" s="15">
        <f t="shared" si="1"/>
        <v>414768.33333333331</v>
      </c>
    </row>
    <row r="25" spans="1:8" ht="12" customHeight="1" x14ac:dyDescent="0.2">
      <c r="A25" s="7" t="str">
        <f>'Pregnant Women Participating'!A25</f>
        <v>Alabama</v>
      </c>
      <c r="B25" s="4">
        <v>59604</v>
      </c>
      <c r="C25" s="4">
        <v>58841</v>
      </c>
      <c r="D25" s="4">
        <v>58252</v>
      </c>
      <c r="E25" s="4">
        <v>58441</v>
      </c>
      <c r="F25" s="4">
        <v>58859</v>
      </c>
      <c r="G25" s="4">
        <v>59966</v>
      </c>
      <c r="H25" s="12">
        <f t="shared" si="1"/>
        <v>58993.833333333336</v>
      </c>
    </row>
    <row r="26" spans="1:8" ht="12" customHeight="1" x14ac:dyDescent="0.2">
      <c r="A26" s="7" t="str">
        <f>'Pregnant Women Participating'!A26</f>
        <v>Florida</v>
      </c>
      <c r="B26" s="4">
        <v>234730</v>
      </c>
      <c r="C26" s="4">
        <v>229043</v>
      </c>
      <c r="D26" s="4">
        <v>227326</v>
      </c>
      <c r="E26" s="4">
        <v>230729</v>
      </c>
      <c r="F26" s="4">
        <v>231186</v>
      </c>
      <c r="G26" s="4">
        <v>233314</v>
      </c>
      <c r="H26" s="12">
        <f t="shared" si="1"/>
        <v>231054.66666666666</v>
      </c>
    </row>
    <row r="27" spans="1:8" ht="12" customHeight="1" x14ac:dyDescent="0.2">
      <c r="A27" s="7" t="str">
        <f>'Pregnant Women Participating'!A27</f>
        <v>Georgia</v>
      </c>
      <c r="B27" s="4">
        <v>130134</v>
      </c>
      <c r="C27" s="4">
        <v>129601</v>
      </c>
      <c r="D27" s="4">
        <v>128509</v>
      </c>
      <c r="E27" s="4">
        <v>125567</v>
      </c>
      <c r="F27" s="4">
        <v>126657</v>
      </c>
      <c r="G27" s="4">
        <v>129116</v>
      </c>
      <c r="H27" s="12">
        <f t="shared" si="1"/>
        <v>128264</v>
      </c>
    </row>
    <row r="28" spans="1:8" ht="12" customHeight="1" x14ac:dyDescent="0.2">
      <c r="A28" s="7" t="str">
        <f>'Pregnant Women Participating'!A28</f>
        <v>Kentucky</v>
      </c>
      <c r="B28" s="4">
        <v>59323</v>
      </c>
      <c r="C28" s="4">
        <v>59084</v>
      </c>
      <c r="D28" s="4">
        <v>58939</v>
      </c>
      <c r="E28" s="4">
        <v>59646</v>
      </c>
      <c r="F28" s="4">
        <v>59544</v>
      </c>
      <c r="G28" s="4">
        <v>60001</v>
      </c>
      <c r="H28" s="12">
        <f t="shared" si="1"/>
        <v>59422.833333333336</v>
      </c>
    </row>
    <row r="29" spans="1:8" ht="12" customHeight="1" x14ac:dyDescent="0.2">
      <c r="A29" s="7" t="str">
        <f>'Pregnant Women Participating'!A29</f>
        <v>Mississippi</v>
      </c>
      <c r="B29" s="4">
        <v>29401</v>
      </c>
      <c r="C29" s="4">
        <v>29107</v>
      </c>
      <c r="D29" s="4">
        <v>28491</v>
      </c>
      <c r="E29" s="4">
        <v>28299</v>
      </c>
      <c r="F29" s="4">
        <v>28299</v>
      </c>
      <c r="G29" s="4">
        <v>28533</v>
      </c>
      <c r="H29" s="12">
        <f t="shared" si="1"/>
        <v>28688.333333333332</v>
      </c>
    </row>
    <row r="30" spans="1:8" ht="12" customHeight="1" x14ac:dyDescent="0.2">
      <c r="A30" s="7" t="str">
        <f>'Pregnant Women Participating'!A30</f>
        <v>North Carolina</v>
      </c>
      <c r="B30" s="4">
        <v>142415</v>
      </c>
      <c r="C30" s="4">
        <v>142471</v>
      </c>
      <c r="D30" s="4">
        <v>141994</v>
      </c>
      <c r="E30" s="4">
        <v>142493</v>
      </c>
      <c r="F30" s="4">
        <v>141808</v>
      </c>
      <c r="G30" s="4">
        <v>143963</v>
      </c>
      <c r="H30" s="12">
        <f t="shared" si="1"/>
        <v>142524</v>
      </c>
    </row>
    <row r="31" spans="1:8" ht="12" customHeight="1" x14ac:dyDescent="0.2">
      <c r="A31" s="7" t="str">
        <f>'Pregnant Women Participating'!A31</f>
        <v>South Carolina</v>
      </c>
      <c r="B31" s="4">
        <v>54962</v>
      </c>
      <c r="C31" s="4">
        <v>54754</v>
      </c>
      <c r="D31" s="4">
        <v>54131</v>
      </c>
      <c r="E31" s="4">
        <v>53670</v>
      </c>
      <c r="F31" s="4">
        <v>53435</v>
      </c>
      <c r="G31" s="4">
        <v>53724</v>
      </c>
      <c r="H31" s="12">
        <f t="shared" si="1"/>
        <v>54112.666666666664</v>
      </c>
    </row>
    <row r="32" spans="1:8" ht="12" customHeight="1" x14ac:dyDescent="0.2">
      <c r="A32" s="7" t="str">
        <f>'Pregnant Women Participating'!A32</f>
        <v>Tennessee</v>
      </c>
      <c r="B32" s="4">
        <v>76045</v>
      </c>
      <c r="C32" s="4">
        <v>76118</v>
      </c>
      <c r="D32" s="4">
        <v>78035</v>
      </c>
      <c r="E32" s="4">
        <v>80190</v>
      </c>
      <c r="F32" s="4">
        <v>80543</v>
      </c>
      <c r="G32" s="4">
        <v>82880</v>
      </c>
      <c r="H32" s="12">
        <f t="shared" si="1"/>
        <v>78968.5</v>
      </c>
    </row>
    <row r="33" spans="1:8" ht="12" customHeight="1" x14ac:dyDescent="0.2">
      <c r="A33" s="7" t="str">
        <f>'Pregnant Women Participating'!A33</f>
        <v>Choctaw Indians, MS</v>
      </c>
      <c r="B33" s="4">
        <v>453</v>
      </c>
      <c r="C33" s="4">
        <v>458</v>
      </c>
      <c r="D33" s="4">
        <v>445</v>
      </c>
      <c r="E33" s="4">
        <v>438</v>
      </c>
      <c r="F33" s="4">
        <v>444</v>
      </c>
      <c r="G33" s="4">
        <v>417</v>
      </c>
      <c r="H33" s="12">
        <f t="shared" si="1"/>
        <v>442.5</v>
      </c>
    </row>
    <row r="34" spans="1:8" ht="12" customHeight="1" x14ac:dyDescent="0.2">
      <c r="A34" s="7" t="str">
        <f>'Pregnant Women Participating'!A34</f>
        <v>Eastern Cherokee, NC</v>
      </c>
      <c r="B34" s="4">
        <v>273</v>
      </c>
      <c r="C34" s="4">
        <v>280</v>
      </c>
      <c r="D34" s="4">
        <v>270</v>
      </c>
      <c r="E34" s="4">
        <v>269</v>
      </c>
      <c r="F34" s="4">
        <v>255</v>
      </c>
      <c r="G34" s="4">
        <v>235</v>
      </c>
      <c r="H34" s="12">
        <f t="shared" si="1"/>
        <v>263.66666666666669</v>
      </c>
    </row>
    <row r="35" spans="1:8" s="16" customFormat="1" ht="24.75" customHeight="1" x14ac:dyDescent="0.2">
      <c r="A35" s="13" t="str">
        <f>'Pregnant Women Participating'!A35</f>
        <v>Southeast Region</v>
      </c>
      <c r="B35" s="14">
        <v>787340</v>
      </c>
      <c r="C35" s="14">
        <v>779757</v>
      </c>
      <c r="D35" s="14">
        <v>776392</v>
      </c>
      <c r="E35" s="14">
        <v>779742</v>
      </c>
      <c r="F35" s="14">
        <v>781030</v>
      </c>
      <c r="G35" s="14">
        <v>792149</v>
      </c>
      <c r="H35" s="15">
        <f t="shared" si="1"/>
        <v>782735</v>
      </c>
    </row>
    <row r="36" spans="1:8" ht="12" customHeight="1" x14ac:dyDescent="0.2">
      <c r="A36" s="7" t="str">
        <f>'Pregnant Women Participating'!A36</f>
        <v>Illinois</v>
      </c>
      <c r="B36" s="4">
        <v>90054</v>
      </c>
      <c r="C36" s="4">
        <v>89301</v>
      </c>
      <c r="D36" s="4">
        <v>88750</v>
      </c>
      <c r="E36" s="4">
        <v>89365</v>
      </c>
      <c r="F36" s="4">
        <v>89081</v>
      </c>
      <c r="G36" s="4">
        <v>90129</v>
      </c>
      <c r="H36" s="12">
        <f t="shared" si="1"/>
        <v>89446.666666666672</v>
      </c>
    </row>
    <row r="37" spans="1:8" ht="12" customHeight="1" x14ac:dyDescent="0.2">
      <c r="A37" s="7" t="str">
        <f>'Pregnant Women Participating'!A37</f>
        <v>Indiana</v>
      </c>
      <c r="B37" s="4">
        <v>86149</v>
      </c>
      <c r="C37" s="4">
        <v>85416</v>
      </c>
      <c r="D37" s="4">
        <v>84959</v>
      </c>
      <c r="E37" s="4">
        <v>85608</v>
      </c>
      <c r="F37" s="4">
        <v>85133</v>
      </c>
      <c r="G37" s="4">
        <v>86236</v>
      </c>
      <c r="H37" s="12">
        <f t="shared" si="1"/>
        <v>85583.5</v>
      </c>
    </row>
    <row r="38" spans="1:8" ht="12" customHeight="1" x14ac:dyDescent="0.2">
      <c r="A38" s="7" t="str">
        <f>'Pregnant Women Participating'!A38</f>
        <v>Iowa</v>
      </c>
      <c r="B38" s="4">
        <v>34884</v>
      </c>
      <c r="C38" s="4">
        <v>34765</v>
      </c>
      <c r="D38" s="4">
        <v>34773</v>
      </c>
      <c r="E38" s="4">
        <v>34889</v>
      </c>
      <c r="F38" s="4">
        <v>34971</v>
      </c>
      <c r="G38" s="4">
        <v>35157</v>
      </c>
      <c r="H38" s="12">
        <f t="shared" si="1"/>
        <v>34906.5</v>
      </c>
    </row>
    <row r="39" spans="1:8" ht="12" customHeight="1" x14ac:dyDescent="0.2">
      <c r="A39" s="7" t="str">
        <f>'Pregnant Women Participating'!A39</f>
        <v>Michigan</v>
      </c>
      <c r="B39" s="4">
        <v>105993</v>
      </c>
      <c r="C39" s="4">
        <v>106047</v>
      </c>
      <c r="D39" s="4">
        <v>105555</v>
      </c>
      <c r="E39" s="4">
        <v>106048</v>
      </c>
      <c r="F39" s="4">
        <v>105561</v>
      </c>
      <c r="G39" s="4">
        <v>105613</v>
      </c>
      <c r="H39" s="12">
        <f t="shared" si="1"/>
        <v>105802.83333333333</v>
      </c>
    </row>
    <row r="40" spans="1:8" ht="12" customHeight="1" x14ac:dyDescent="0.2">
      <c r="A40" s="7" t="str">
        <f>'Pregnant Women Participating'!A40</f>
        <v>Minnesota</v>
      </c>
      <c r="B40" s="4">
        <v>58680</v>
      </c>
      <c r="C40" s="4">
        <v>58317</v>
      </c>
      <c r="D40" s="4">
        <v>57877</v>
      </c>
      <c r="E40" s="4">
        <v>58265</v>
      </c>
      <c r="F40" s="4">
        <v>57967</v>
      </c>
      <c r="G40" s="4">
        <v>58447</v>
      </c>
      <c r="H40" s="12">
        <f t="shared" si="1"/>
        <v>58258.833333333336</v>
      </c>
    </row>
    <row r="41" spans="1:8" ht="12" customHeight="1" x14ac:dyDescent="0.2">
      <c r="A41" s="7" t="str">
        <f>'Pregnant Women Participating'!A41</f>
        <v>Ohio</v>
      </c>
      <c r="B41" s="4">
        <v>96727</v>
      </c>
      <c r="C41" s="4">
        <v>96118</v>
      </c>
      <c r="D41" s="4">
        <v>94941</v>
      </c>
      <c r="E41" s="4">
        <v>94186</v>
      </c>
      <c r="F41" s="4">
        <v>93610</v>
      </c>
      <c r="G41" s="4">
        <v>94187</v>
      </c>
      <c r="H41" s="12">
        <f t="shared" si="1"/>
        <v>94961.5</v>
      </c>
    </row>
    <row r="42" spans="1:8" ht="12" customHeight="1" x14ac:dyDescent="0.2">
      <c r="A42" s="7" t="str">
        <f>'Pregnant Women Participating'!A42</f>
        <v>Wisconsin</v>
      </c>
      <c r="B42" s="4">
        <v>54778</v>
      </c>
      <c r="C42" s="4">
        <v>54819</v>
      </c>
      <c r="D42" s="4">
        <v>54649</v>
      </c>
      <c r="E42" s="4">
        <v>55067</v>
      </c>
      <c r="F42" s="4">
        <v>54973</v>
      </c>
      <c r="G42" s="4">
        <v>55314</v>
      </c>
      <c r="H42" s="12">
        <f t="shared" si="1"/>
        <v>54933.333333333336</v>
      </c>
    </row>
    <row r="43" spans="1:8" s="16" customFormat="1" ht="24.75" customHeight="1" x14ac:dyDescent="0.2">
      <c r="A43" s="13" t="str">
        <f>'Pregnant Women Participating'!A43</f>
        <v>Midwest Region</v>
      </c>
      <c r="B43" s="14">
        <v>527265</v>
      </c>
      <c r="C43" s="14">
        <v>524783</v>
      </c>
      <c r="D43" s="14">
        <v>521504</v>
      </c>
      <c r="E43" s="14">
        <v>523428</v>
      </c>
      <c r="F43" s="14">
        <v>521296</v>
      </c>
      <c r="G43" s="14">
        <v>525083</v>
      </c>
      <c r="H43" s="15">
        <f t="shared" si="1"/>
        <v>523893.16666666669</v>
      </c>
    </row>
    <row r="44" spans="1:8" ht="12" customHeight="1" x14ac:dyDescent="0.2">
      <c r="A44" s="7" t="str">
        <f>'Pregnant Women Participating'!A44</f>
        <v>Arizona</v>
      </c>
      <c r="B44" s="4">
        <v>86174</v>
      </c>
      <c r="C44" s="4">
        <v>85544</v>
      </c>
      <c r="D44" s="4">
        <v>85312</v>
      </c>
      <c r="E44" s="4">
        <v>85618</v>
      </c>
      <c r="F44" s="4">
        <v>84997</v>
      </c>
      <c r="G44" s="4">
        <v>84932</v>
      </c>
      <c r="H44" s="12">
        <f t="shared" si="1"/>
        <v>85429.5</v>
      </c>
    </row>
    <row r="45" spans="1:8" ht="12" customHeight="1" x14ac:dyDescent="0.2">
      <c r="A45" s="7" t="str">
        <f>'Pregnant Women Participating'!A45</f>
        <v>Arkansas</v>
      </c>
      <c r="B45" s="4">
        <v>32935</v>
      </c>
      <c r="C45" s="4">
        <v>32581</v>
      </c>
      <c r="D45" s="4">
        <v>32344</v>
      </c>
      <c r="E45" s="4">
        <v>32499</v>
      </c>
      <c r="F45" s="4">
        <v>31998</v>
      </c>
      <c r="G45" s="4">
        <v>32199</v>
      </c>
      <c r="H45" s="12">
        <f t="shared" si="1"/>
        <v>32426</v>
      </c>
    </row>
    <row r="46" spans="1:8" ht="12" customHeight="1" x14ac:dyDescent="0.2">
      <c r="A46" s="7" t="str">
        <f>'Pregnant Women Participating'!A46</f>
        <v>Louisiana</v>
      </c>
      <c r="B46" s="4">
        <v>47834</v>
      </c>
      <c r="C46" s="4">
        <v>47433</v>
      </c>
      <c r="D46" s="4">
        <v>47179</v>
      </c>
      <c r="E46" s="4">
        <v>46847</v>
      </c>
      <c r="F46" s="4">
        <v>47217</v>
      </c>
      <c r="G46" s="4">
        <v>47593</v>
      </c>
      <c r="H46" s="12">
        <f t="shared" si="1"/>
        <v>47350.5</v>
      </c>
    </row>
    <row r="47" spans="1:8" ht="12" customHeight="1" x14ac:dyDescent="0.2">
      <c r="A47" s="7" t="str">
        <f>'Pregnant Women Participating'!A47</f>
        <v>New Mexico</v>
      </c>
      <c r="B47" s="4">
        <v>21384</v>
      </c>
      <c r="C47" s="4">
        <v>21237</v>
      </c>
      <c r="D47" s="4">
        <v>21246</v>
      </c>
      <c r="E47" s="4">
        <v>21595</v>
      </c>
      <c r="F47" s="4">
        <v>21991</v>
      </c>
      <c r="G47" s="4">
        <v>22220</v>
      </c>
      <c r="H47" s="12">
        <f t="shared" si="1"/>
        <v>21612.166666666668</v>
      </c>
    </row>
    <row r="48" spans="1:8" ht="12" customHeight="1" x14ac:dyDescent="0.2">
      <c r="A48" s="7" t="str">
        <f>'Pregnant Women Participating'!A48</f>
        <v>Oklahoma</v>
      </c>
      <c r="B48" s="4">
        <v>39323</v>
      </c>
      <c r="C48" s="4">
        <v>38664</v>
      </c>
      <c r="D48" s="4">
        <v>37946</v>
      </c>
      <c r="E48" s="4">
        <v>38042</v>
      </c>
      <c r="F48" s="4">
        <v>36427</v>
      </c>
      <c r="G48" s="4">
        <v>37159</v>
      </c>
      <c r="H48" s="12">
        <f t="shared" si="1"/>
        <v>37926.833333333336</v>
      </c>
    </row>
    <row r="49" spans="1:8" ht="12" customHeight="1" x14ac:dyDescent="0.2">
      <c r="A49" s="7" t="str">
        <f>'Pregnant Women Participating'!A49</f>
        <v>Texas</v>
      </c>
      <c r="B49" s="4">
        <v>403122</v>
      </c>
      <c r="C49" s="4">
        <v>400309</v>
      </c>
      <c r="D49" s="4">
        <v>396928</v>
      </c>
      <c r="E49" s="4">
        <v>396402</v>
      </c>
      <c r="F49" s="4">
        <v>398917</v>
      </c>
      <c r="G49" s="4">
        <v>401703</v>
      </c>
      <c r="H49" s="12">
        <f t="shared" si="1"/>
        <v>399563.5</v>
      </c>
    </row>
    <row r="50" spans="1:8" ht="12" customHeight="1" x14ac:dyDescent="0.2">
      <c r="A50" s="7" t="str">
        <f>'Pregnant Women Participating'!A50</f>
        <v>Utah</v>
      </c>
      <c r="B50" s="4">
        <v>26111</v>
      </c>
      <c r="C50" s="4">
        <v>25660</v>
      </c>
      <c r="D50" s="4">
        <v>25817</v>
      </c>
      <c r="E50" s="4">
        <v>26063</v>
      </c>
      <c r="F50" s="4">
        <v>26129</v>
      </c>
      <c r="G50" s="4">
        <v>26502</v>
      </c>
      <c r="H50" s="12">
        <f t="shared" si="1"/>
        <v>26047</v>
      </c>
    </row>
    <row r="51" spans="1:8" ht="12" customHeight="1" x14ac:dyDescent="0.2">
      <c r="A51" s="7" t="str">
        <f>'Pregnant Women Participating'!A51</f>
        <v>Inter-Tribal Council, AZ</v>
      </c>
      <c r="B51" s="4">
        <v>4032</v>
      </c>
      <c r="C51" s="4">
        <v>3905</v>
      </c>
      <c r="D51" s="4">
        <v>3994</v>
      </c>
      <c r="E51" s="4">
        <v>4068</v>
      </c>
      <c r="F51" s="4">
        <v>3981</v>
      </c>
      <c r="G51" s="4">
        <v>4051</v>
      </c>
      <c r="H51" s="12">
        <f t="shared" si="1"/>
        <v>4005.1666666666665</v>
      </c>
    </row>
    <row r="52" spans="1:8" ht="12" customHeight="1" x14ac:dyDescent="0.2">
      <c r="A52" s="7" t="str">
        <f>'Pregnant Women Participating'!A52</f>
        <v>Navajo Nation, AZ</v>
      </c>
      <c r="B52" s="4">
        <v>2551</v>
      </c>
      <c r="C52" s="4">
        <v>2406</v>
      </c>
      <c r="D52" s="4">
        <v>2452</v>
      </c>
      <c r="E52" s="4">
        <v>2546</v>
      </c>
      <c r="F52" s="4">
        <v>2554</v>
      </c>
      <c r="G52" s="4">
        <v>2533</v>
      </c>
      <c r="H52" s="12">
        <f t="shared" si="1"/>
        <v>2507</v>
      </c>
    </row>
    <row r="53" spans="1:8" ht="12" customHeight="1" x14ac:dyDescent="0.2">
      <c r="A53" s="7" t="str">
        <f>'Pregnant Women Participating'!A53</f>
        <v>Acoma, Canoncito &amp; Laguna, NM</v>
      </c>
      <c r="B53" s="4">
        <v>158</v>
      </c>
      <c r="C53" s="4">
        <v>169</v>
      </c>
      <c r="D53" s="4">
        <v>173</v>
      </c>
      <c r="E53" s="4">
        <v>151</v>
      </c>
      <c r="F53" s="4">
        <v>163</v>
      </c>
      <c r="G53" s="4">
        <v>172</v>
      </c>
      <c r="H53" s="12">
        <f t="shared" si="1"/>
        <v>164.33333333333334</v>
      </c>
    </row>
    <row r="54" spans="1:8" ht="12" customHeight="1" x14ac:dyDescent="0.2">
      <c r="A54" s="7" t="str">
        <f>'Pregnant Women Participating'!A54</f>
        <v>Eight Northern Pueblos, NM</v>
      </c>
      <c r="B54" s="4">
        <v>151</v>
      </c>
      <c r="C54" s="4">
        <v>154</v>
      </c>
      <c r="D54" s="4">
        <v>159</v>
      </c>
      <c r="E54" s="4">
        <v>152</v>
      </c>
      <c r="F54" s="4">
        <v>161</v>
      </c>
      <c r="G54" s="4">
        <v>161</v>
      </c>
      <c r="H54" s="12">
        <f t="shared" si="1"/>
        <v>156.33333333333334</v>
      </c>
    </row>
    <row r="55" spans="1:8" ht="12" customHeight="1" x14ac:dyDescent="0.2">
      <c r="A55" s="7" t="str">
        <f>'Pregnant Women Participating'!A55</f>
        <v>Five Sandoval Pueblos, NM</v>
      </c>
      <c r="B55" s="4">
        <v>88</v>
      </c>
      <c r="C55" s="4">
        <v>85</v>
      </c>
      <c r="D55" s="4">
        <v>83</v>
      </c>
      <c r="E55" s="4">
        <v>93</v>
      </c>
      <c r="F55" s="4">
        <v>88</v>
      </c>
      <c r="G55" s="4">
        <v>90</v>
      </c>
      <c r="H55" s="12">
        <f t="shared" si="1"/>
        <v>87.833333333333329</v>
      </c>
    </row>
    <row r="56" spans="1:8" ht="12" customHeight="1" x14ac:dyDescent="0.2">
      <c r="A56" s="7" t="str">
        <f>'Pregnant Women Participating'!A56</f>
        <v>Isleta Pueblo, NM</v>
      </c>
      <c r="B56" s="4">
        <v>567</v>
      </c>
      <c r="C56" s="4">
        <v>532</v>
      </c>
      <c r="D56" s="4">
        <v>536</v>
      </c>
      <c r="E56" s="4">
        <v>545</v>
      </c>
      <c r="F56" s="4">
        <v>545</v>
      </c>
      <c r="G56" s="4">
        <v>557</v>
      </c>
      <c r="H56" s="12">
        <f t="shared" si="1"/>
        <v>547</v>
      </c>
    </row>
    <row r="57" spans="1:8" ht="12" customHeight="1" x14ac:dyDescent="0.2">
      <c r="A57" s="7" t="str">
        <f>'Pregnant Women Participating'!A57</f>
        <v>San Felipe Pueblo, NM</v>
      </c>
      <c r="B57" s="4">
        <v>144</v>
      </c>
      <c r="C57" s="4">
        <v>136</v>
      </c>
      <c r="D57" s="4">
        <v>120</v>
      </c>
      <c r="E57" s="4">
        <v>141</v>
      </c>
      <c r="F57" s="4">
        <v>124</v>
      </c>
      <c r="G57" s="4">
        <v>114</v>
      </c>
      <c r="H57" s="12">
        <f t="shared" si="1"/>
        <v>129.83333333333334</v>
      </c>
    </row>
    <row r="58" spans="1:8" ht="12" customHeight="1" x14ac:dyDescent="0.2">
      <c r="A58" s="7" t="str">
        <f>'Pregnant Women Participating'!A58</f>
        <v>Santo Domingo Tribe, NM</v>
      </c>
      <c r="B58" s="4">
        <v>78</v>
      </c>
      <c r="C58" s="4">
        <v>74</v>
      </c>
      <c r="D58" s="4">
        <v>77</v>
      </c>
      <c r="E58" s="4">
        <v>82</v>
      </c>
      <c r="F58" s="4">
        <v>77</v>
      </c>
      <c r="G58" s="4">
        <v>80</v>
      </c>
      <c r="H58" s="12">
        <f t="shared" si="1"/>
        <v>78</v>
      </c>
    </row>
    <row r="59" spans="1:8" ht="12" customHeight="1" x14ac:dyDescent="0.2">
      <c r="A59" s="7" t="str">
        <f>'Pregnant Women Participating'!A59</f>
        <v>Zuni Pueblo, NM</v>
      </c>
      <c r="B59" s="4">
        <v>258</v>
      </c>
      <c r="C59" s="4">
        <v>272</v>
      </c>
      <c r="D59" s="4">
        <v>272</v>
      </c>
      <c r="E59" s="4">
        <v>273</v>
      </c>
      <c r="F59" s="4">
        <v>292</v>
      </c>
      <c r="G59" s="4">
        <v>291</v>
      </c>
      <c r="H59" s="12">
        <f t="shared" si="1"/>
        <v>276.33333333333331</v>
      </c>
    </row>
    <row r="60" spans="1:8" ht="12" customHeight="1" x14ac:dyDescent="0.2">
      <c r="A60" s="7" t="str">
        <f>'Pregnant Women Participating'!A60</f>
        <v>Cherokee Nation, OK</v>
      </c>
      <c r="B60" s="4">
        <v>3150</v>
      </c>
      <c r="C60" s="4">
        <v>3156</v>
      </c>
      <c r="D60" s="4">
        <v>3143</v>
      </c>
      <c r="E60" s="4">
        <v>3131</v>
      </c>
      <c r="F60" s="4">
        <v>3086</v>
      </c>
      <c r="G60" s="4">
        <v>3104</v>
      </c>
      <c r="H60" s="12">
        <f t="shared" si="1"/>
        <v>3128.3333333333335</v>
      </c>
    </row>
    <row r="61" spans="1:8" ht="12" customHeight="1" x14ac:dyDescent="0.2">
      <c r="A61" s="7" t="str">
        <f>'Pregnant Women Participating'!A61</f>
        <v>Chickasaw Nation, OK</v>
      </c>
      <c r="B61" s="4">
        <v>2143</v>
      </c>
      <c r="C61" s="4">
        <v>2104</v>
      </c>
      <c r="D61" s="4">
        <v>2126</v>
      </c>
      <c r="E61" s="4">
        <v>2153</v>
      </c>
      <c r="F61" s="4">
        <v>2084</v>
      </c>
      <c r="G61" s="4">
        <v>2044</v>
      </c>
      <c r="H61" s="12">
        <f t="shared" si="1"/>
        <v>2109</v>
      </c>
    </row>
    <row r="62" spans="1:8" ht="12" customHeight="1" x14ac:dyDescent="0.2">
      <c r="A62" s="7" t="str">
        <f>'Pregnant Women Participating'!A62</f>
        <v>Choctaw Nation, OK</v>
      </c>
      <c r="B62" s="4">
        <v>2881</v>
      </c>
      <c r="C62" s="4">
        <v>2880</v>
      </c>
      <c r="D62" s="4">
        <v>2893</v>
      </c>
      <c r="E62" s="4">
        <v>2888</v>
      </c>
      <c r="F62" s="4">
        <v>2795</v>
      </c>
      <c r="G62" s="4">
        <v>2859</v>
      </c>
      <c r="H62" s="12">
        <f t="shared" si="1"/>
        <v>2866</v>
      </c>
    </row>
    <row r="63" spans="1:8" ht="12" customHeight="1" x14ac:dyDescent="0.2">
      <c r="A63" s="7" t="str">
        <f>'Pregnant Women Participating'!A63</f>
        <v>Citizen Potawatomi Nation, OK</v>
      </c>
      <c r="B63" s="4">
        <v>755</v>
      </c>
      <c r="C63" s="4">
        <v>736</v>
      </c>
      <c r="D63" s="4">
        <v>706</v>
      </c>
      <c r="E63" s="4">
        <v>720</v>
      </c>
      <c r="F63" s="4">
        <v>717</v>
      </c>
      <c r="G63" s="4">
        <v>717</v>
      </c>
      <c r="H63" s="12">
        <f t="shared" si="1"/>
        <v>725.16666666666663</v>
      </c>
    </row>
    <row r="64" spans="1:8" ht="12" customHeight="1" x14ac:dyDescent="0.2">
      <c r="A64" s="7" t="str">
        <f>'Pregnant Women Participating'!A64</f>
        <v>Inter-Tribal Council, OK</v>
      </c>
      <c r="B64" s="4">
        <v>325</v>
      </c>
      <c r="C64" s="4">
        <v>323</v>
      </c>
      <c r="D64" s="4">
        <v>331</v>
      </c>
      <c r="E64" s="4">
        <v>344</v>
      </c>
      <c r="F64" s="4">
        <v>325</v>
      </c>
      <c r="G64" s="4">
        <v>330</v>
      </c>
      <c r="H64" s="12">
        <f t="shared" si="1"/>
        <v>329.66666666666669</v>
      </c>
    </row>
    <row r="65" spans="1:8" ht="12" customHeight="1" x14ac:dyDescent="0.2">
      <c r="A65" s="7" t="str">
        <f>'Pregnant Women Participating'!A65</f>
        <v>Muscogee Creek Nation, OK</v>
      </c>
      <c r="B65" s="4">
        <v>1481</v>
      </c>
      <c r="C65" s="4">
        <v>1429</v>
      </c>
      <c r="D65" s="4">
        <v>1422</v>
      </c>
      <c r="E65" s="4">
        <v>1433</v>
      </c>
      <c r="F65" s="4">
        <v>1392</v>
      </c>
      <c r="G65" s="4">
        <v>1400</v>
      </c>
      <c r="H65" s="12">
        <f t="shared" si="1"/>
        <v>1426.1666666666667</v>
      </c>
    </row>
    <row r="66" spans="1:8" ht="12" customHeight="1" x14ac:dyDescent="0.2">
      <c r="A66" s="7" t="str">
        <f>'Pregnant Women Participating'!A66</f>
        <v>Osage Tribal Council, OK</v>
      </c>
      <c r="B66" s="4">
        <v>1999</v>
      </c>
      <c r="C66" s="4">
        <v>1961</v>
      </c>
      <c r="D66" s="4">
        <v>1911</v>
      </c>
      <c r="E66" s="4">
        <v>1945</v>
      </c>
      <c r="F66" s="4">
        <v>1901</v>
      </c>
      <c r="G66" s="4">
        <v>1899</v>
      </c>
      <c r="H66" s="12">
        <f t="shared" si="1"/>
        <v>1936</v>
      </c>
    </row>
    <row r="67" spans="1:8" ht="12" customHeight="1" x14ac:dyDescent="0.2">
      <c r="A67" s="7" t="str">
        <f>'Pregnant Women Participating'!A67</f>
        <v>Otoe-Missouria Tribe, OK</v>
      </c>
      <c r="B67" s="4">
        <v>197</v>
      </c>
      <c r="C67" s="4">
        <v>177</v>
      </c>
      <c r="D67" s="4">
        <v>175</v>
      </c>
      <c r="E67" s="4">
        <v>188</v>
      </c>
      <c r="F67" s="4">
        <v>178</v>
      </c>
      <c r="G67" s="4">
        <v>181</v>
      </c>
      <c r="H67" s="12">
        <f t="shared" si="1"/>
        <v>182.66666666666666</v>
      </c>
    </row>
    <row r="68" spans="1:8" ht="12" customHeight="1" x14ac:dyDescent="0.2">
      <c r="A68" s="7" t="str">
        <f>'Pregnant Women Participating'!A68</f>
        <v>Wichita, Caddo &amp; Delaware (WCD), OK</v>
      </c>
      <c r="B68" s="4">
        <v>2276</v>
      </c>
      <c r="C68" s="4">
        <v>2238</v>
      </c>
      <c r="D68" s="4">
        <v>2238</v>
      </c>
      <c r="E68" s="4">
        <v>2258</v>
      </c>
      <c r="F68" s="4">
        <v>2218</v>
      </c>
      <c r="G68" s="4">
        <v>2239</v>
      </c>
      <c r="H68" s="12">
        <f t="shared" si="1"/>
        <v>2244.5</v>
      </c>
    </row>
    <row r="69" spans="1:8" s="16" customFormat="1" ht="24.75" customHeight="1" x14ac:dyDescent="0.2">
      <c r="A69" s="13" t="str">
        <f>'Pregnant Women Participating'!A69</f>
        <v>Southwest Region</v>
      </c>
      <c r="B69" s="14">
        <v>680117</v>
      </c>
      <c r="C69" s="14">
        <v>674165</v>
      </c>
      <c r="D69" s="14">
        <v>669583</v>
      </c>
      <c r="E69" s="14">
        <v>670177</v>
      </c>
      <c r="F69" s="14">
        <v>670357</v>
      </c>
      <c r="G69" s="14">
        <v>675130</v>
      </c>
      <c r="H69" s="15">
        <f t="shared" si="1"/>
        <v>673254.83333333337</v>
      </c>
    </row>
    <row r="70" spans="1:8" ht="12" customHeight="1" x14ac:dyDescent="0.2">
      <c r="A70" s="7" t="str">
        <f>'Pregnant Women Participating'!A70</f>
        <v>Colorado</v>
      </c>
      <c r="B70" s="12">
        <v>54715</v>
      </c>
      <c r="C70" s="4">
        <v>54491</v>
      </c>
      <c r="D70" s="4">
        <v>54502</v>
      </c>
      <c r="E70" s="4">
        <v>54820</v>
      </c>
      <c r="F70" s="4">
        <v>54705</v>
      </c>
      <c r="G70" s="4">
        <v>55016</v>
      </c>
      <c r="H70" s="12">
        <f t="shared" si="1"/>
        <v>54708.166666666664</v>
      </c>
    </row>
    <row r="71" spans="1:8" ht="12" customHeight="1" x14ac:dyDescent="0.2">
      <c r="A71" s="7" t="str">
        <f>'Pregnant Women Participating'!A71</f>
        <v>Kansas</v>
      </c>
      <c r="B71" s="12">
        <v>27643</v>
      </c>
      <c r="C71" s="4">
        <v>27108</v>
      </c>
      <c r="D71" s="4">
        <v>27369</v>
      </c>
      <c r="E71" s="4">
        <v>27639</v>
      </c>
      <c r="F71" s="4">
        <v>27145</v>
      </c>
      <c r="G71" s="4">
        <v>27174</v>
      </c>
      <c r="H71" s="12">
        <f t="shared" si="1"/>
        <v>27346.333333333332</v>
      </c>
    </row>
    <row r="72" spans="1:8" ht="12" customHeight="1" x14ac:dyDescent="0.2">
      <c r="A72" s="7" t="str">
        <f>'Pregnant Women Participating'!A72</f>
        <v>Missouri</v>
      </c>
      <c r="B72" s="12">
        <v>49200</v>
      </c>
      <c r="C72" s="4">
        <v>48567</v>
      </c>
      <c r="D72" s="4">
        <v>48278</v>
      </c>
      <c r="E72" s="4">
        <v>47957</v>
      </c>
      <c r="F72" s="4">
        <v>47776</v>
      </c>
      <c r="G72" s="4">
        <v>47726</v>
      </c>
      <c r="H72" s="12">
        <f t="shared" si="1"/>
        <v>48250.666666666664</v>
      </c>
    </row>
    <row r="73" spans="1:8" ht="12" customHeight="1" x14ac:dyDescent="0.2">
      <c r="A73" s="7" t="str">
        <f>'Pregnant Women Participating'!A73</f>
        <v>Montana</v>
      </c>
      <c r="B73" s="12">
        <v>7619</v>
      </c>
      <c r="C73" s="4">
        <v>7585</v>
      </c>
      <c r="D73" s="4">
        <v>7517</v>
      </c>
      <c r="E73" s="4">
        <v>7619</v>
      </c>
      <c r="F73" s="4">
        <v>7646</v>
      </c>
      <c r="G73" s="4">
        <v>7679</v>
      </c>
      <c r="H73" s="12">
        <f t="shared" si="1"/>
        <v>7610.833333333333</v>
      </c>
    </row>
    <row r="74" spans="1:8" ht="12" customHeight="1" x14ac:dyDescent="0.2">
      <c r="A74" s="7" t="str">
        <f>'Pregnant Women Participating'!A74</f>
        <v>Nebraska</v>
      </c>
      <c r="B74" s="12">
        <v>20868</v>
      </c>
      <c r="C74" s="4">
        <v>20867</v>
      </c>
      <c r="D74" s="4">
        <v>20895</v>
      </c>
      <c r="E74" s="4">
        <v>20980</v>
      </c>
      <c r="F74" s="4">
        <v>20898</v>
      </c>
      <c r="G74" s="4">
        <v>20965</v>
      </c>
      <c r="H74" s="12">
        <f t="shared" si="1"/>
        <v>20912.166666666668</v>
      </c>
    </row>
    <row r="75" spans="1:8" ht="12" customHeight="1" x14ac:dyDescent="0.2">
      <c r="A75" s="7" t="str">
        <f>'Pregnant Women Participating'!A75</f>
        <v>North Dakota</v>
      </c>
      <c r="B75" s="12">
        <v>5847</v>
      </c>
      <c r="C75" s="4">
        <v>5855</v>
      </c>
      <c r="D75" s="4">
        <v>5840</v>
      </c>
      <c r="E75" s="4">
        <v>5869</v>
      </c>
      <c r="F75" s="4">
        <v>5853</v>
      </c>
      <c r="G75" s="4">
        <v>5844</v>
      </c>
      <c r="H75" s="12">
        <f t="shared" si="1"/>
        <v>5851.333333333333</v>
      </c>
    </row>
    <row r="76" spans="1:8" ht="12" customHeight="1" x14ac:dyDescent="0.2">
      <c r="A76" s="7" t="str">
        <f>'Pregnant Women Participating'!A76</f>
        <v>South Dakota</v>
      </c>
      <c r="B76" s="12">
        <v>7700</v>
      </c>
      <c r="C76" s="4">
        <v>7704</v>
      </c>
      <c r="D76" s="4">
        <v>7757</v>
      </c>
      <c r="E76" s="4">
        <v>7823</v>
      </c>
      <c r="F76" s="4">
        <v>7774</v>
      </c>
      <c r="G76" s="4">
        <v>7806</v>
      </c>
      <c r="H76" s="12">
        <f t="shared" si="1"/>
        <v>7760.666666666667</v>
      </c>
    </row>
    <row r="77" spans="1:8" ht="12" customHeight="1" x14ac:dyDescent="0.2">
      <c r="A77" s="7" t="str">
        <f>'Pregnant Women Participating'!A77</f>
        <v>Wyoming</v>
      </c>
      <c r="B77" s="12">
        <v>4327</v>
      </c>
      <c r="C77" s="4">
        <v>4357</v>
      </c>
      <c r="D77" s="4">
        <v>4299</v>
      </c>
      <c r="E77" s="4">
        <v>4299</v>
      </c>
      <c r="F77" s="4">
        <v>4323</v>
      </c>
      <c r="G77" s="4">
        <v>4332</v>
      </c>
      <c r="H77" s="12">
        <f t="shared" si="1"/>
        <v>4322.833333333333</v>
      </c>
    </row>
    <row r="78" spans="1:8" ht="12" customHeight="1" x14ac:dyDescent="0.2">
      <c r="A78" s="7" t="str">
        <f>'Pregnant Women Participating'!A78</f>
        <v>Ute Mountain Ute Tribe, CO</v>
      </c>
      <c r="B78" s="12">
        <v>81</v>
      </c>
      <c r="C78" s="4">
        <v>83</v>
      </c>
      <c r="D78" s="4">
        <v>91</v>
      </c>
      <c r="E78" s="4">
        <v>93</v>
      </c>
      <c r="F78" s="4">
        <v>91</v>
      </c>
      <c r="G78" s="4">
        <v>89</v>
      </c>
      <c r="H78" s="12">
        <f t="shared" si="1"/>
        <v>88</v>
      </c>
    </row>
    <row r="79" spans="1:8" ht="12" customHeight="1" x14ac:dyDescent="0.2">
      <c r="A79" s="7" t="str">
        <f>'Pregnant Women Participating'!A79</f>
        <v>Omaha Sioux, NE</v>
      </c>
      <c r="B79" s="12">
        <v>152</v>
      </c>
      <c r="C79" s="4">
        <v>149</v>
      </c>
      <c r="D79" s="4">
        <v>143</v>
      </c>
      <c r="E79" s="4">
        <v>144</v>
      </c>
      <c r="F79" s="4">
        <v>141</v>
      </c>
      <c r="G79" s="4">
        <v>138</v>
      </c>
      <c r="H79" s="12">
        <f t="shared" si="1"/>
        <v>144.5</v>
      </c>
    </row>
    <row r="80" spans="1:8" ht="12" customHeight="1" x14ac:dyDescent="0.2">
      <c r="A80" s="7" t="str">
        <f>'Pregnant Women Participating'!A80</f>
        <v>Santee Sioux, NE</v>
      </c>
      <c r="B80" s="12">
        <v>32</v>
      </c>
      <c r="C80" s="4">
        <v>32</v>
      </c>
      <c r="D80" s="4">
        <v>27</v>
      </c>
      <c r="E80" s="4">
        <v>34</v>
      </c>
      <c r="F80" s="4">
        <v>32</v>
      </c>
      <c r="G80" s="4">
        <v>38</v>
      </c>
      <c r="H80" s="12">
        <f t="shared" si="1"/>
        <v>32.5</v>
      </c>
    </row>
    <row r="81" spans="1:8" ht="12" customHeight="1" x14ac:dyDescent="0.2">
      <c r="A81" s="7" t="str">
        <f>'Pregnant Women Participating'!A81</f>
        <v>Winnebago Tribe, NE</v>
      </c>
      <c r="B81" s="12">
        <v>62</v>
      </c>
      <c r="C81" s="4">
        <v>60</v>
      </c>
      <c r="D81" s="4">
        <v>56</v>
      </c>
      <c r="E81" s="4">
        <v>55</v>
      </c>
      <c r="F81" s="4">
        <v>57</v>
      </c>
      <c r="G81" s="4">
        <v>55</v>
      </c>
      <c r="H81" s="12">
        <f t="shared" si="1"/>
        <v>57.5</v>
      </c>
    </row>
    <row r="82" spans="1:8" ht="12" customHeight="1" x14ac:dyDescent="0.2">
      <c r="A82" s="7" t="str">
        <f>'Pregnant Women Participating'!A82</f>
        <v>Standing Rock Sioux Tribe, ND</v>
      </c>
      <c r="B82" s="12">
        <v>130</v>
      </c>
      <c r="C82" s="4">
        <v>125</v>
      </c>
      <c r="D82" s="4">
        <v>128</v>
      </c>
      <c r="E82" s="4">
        <v>130</v>
      </c>
      <c r="F82" s="4">
        <v>127</v>
      </c>
      <c r="G82" s="4">
        <v>128</v>
      </c>
      <c r="H82" s="12">
        <f t="shared" si="1"/>
        <v>128</v>
      </c>
    </row>
    <row r="83" spans="1:8" ht="12" customHeight="1" x14ac:dyDescent="0.2">
      <c r="A83" s="7" t="str">
        <f>'Pregnant Women Participating'!A83</f>
        <v>Three Affiliated Tribes, ND</v>
      </c>
      <c r="B83" s="12">
        <v>42</v>
      </c>
      <c r="C83" s="4">
        <v>40</v>
      </c>
      <c r="D83" s="4">
        <v>35</v>
      </c>
      <c r="E83" s="4">
        <v>33</v>
      </c>
      <c r="F83" s="4">
        <v>38</v>
      </c>
      <c r="G83" s="4">
        <v>40</v>
      </c>
      <c r="H83" s="12">
        <f t="shared" si="1"/>
        <v>38</v>
      </c>
    </row>
    <row r="84" spans="1:8" ht="12" customHeight="1" x14ac:dyDescent="0.2">
      <c r="A84" s="7" t="str">
        <f>'Pregnant Women Participating'!A84</f>
        <v>Cheyenne River Sioux, SD</v>
      </c>
      <c r="B84" s="12">
        <v>302</v>
      </c>
      <c r="C84" s="4">
        <v>283</v>
      </c>
      <c r="D84" s="4">
        <v>263</v>
      </c>
      <c r="E84" s="4">
        <v>270</v>
      </c>
      <c r="F84" s="4">
        <v>263</v>
      </c>
      <c r="G84" s="4">
        <v>270</v>
      </c>
      <c r="H84" s="12">
        <f t="shared" si="1"/>
        <v>275.16666666666669</v>
      </c>
    </row>
    <row r="85" spans="1:8" ht="12" customHeight="1" x14ac:dyDescent="0.2">
      <c r="A85" s="7" t="str">
        <f>'Pregnant Women Participating'!A85</f>
        <v>Rosebud Sioux, SD</v>
      </c>
      <c r="B85" s="12">
        <v>463</v>
      </c>
      <c r="C85" s="4">
        <v>440</v>
      </c>
      <c r="D85" s="4">
        <v>413</v>
      </c>
      <c r="E85" s="4">
        <v>402</v>
      </c>
      <c r="F85" s="4">
        <v>395</v>
      </c>
      <c r="G85" s="4">
        <v>415</v>
      </c>
      <c r="H85" s="12">
        <f t="shared" si="1"/>
        <v>421.33333333333331</v>
      </c>
    </row>
    <row r="86" spans="1:8" ht="12" customHeight="1" x14ac:dyDescent="0.2">
      <c r="A86" s="7" t="str">
        <f>'Pregnant Women Participating'!A86</f>
        <v>Northern Arapahoe, WY</v>
      </c>
      <c r="B86" s="12">
        <v>105</v>
      </c>
      <c r="C86" s="4">
        <v>103</v>
      </c>
      <c r="D86" s="4">
        <v>101</v>
      </c>
      <c r="E86" s="4">
        <v>102</v>
      </c>
      <c r="F86" s="4">
        <v>104</v>
      </c>
      <c r="G86" s="4">
        <v>102</v>
      </c>
      <c r="H86" s="12">
        <f t="shared" si="1"/>
        <v>102.83333333333333</v>
      </c>
    </row>
    <row r="87" spans="1:8" ht="12" customHeight="1" x14ac:dyDescent="0.2">
      <c r="A87" s="7" t="str">
        <f>'Pregnant Women Participating'!A87</f>
        <v>Shoshone Tribe, WY</v>
      </c>
      <c r="B87" s="12">
        <v>43</v>
      </c>
      <c r="C87" s="4">
        <v>36</v>
      </c>
      <c r="D87" s="4">
        <v>38</v>
      </c>
      <c r="E87" s="4">
        <v>45</v>
      </c>
      <c r="F87" s="4">
        <v>46</v>
      </c>
      <c r="G87" s="4">
        <v>42</v>
      </c>
      <c r="H87" s="12">
        <f t="shared" si="1"/>
        <v>41.666666666666664</v>
      </c>
    </row>
    <row r="88" spans="1:8" s="16" customFormat="1" ht="24.75" customHeight="1" x14ac:dyDescent="0.2">
      <c r="A88" s="13" t="str">
        <f>'Pregnant Women Participating'!A88</f>
        <v>Mountain Plains</v>
      </c>
      <c r="B88" s="14">
        <v>179331</v>
      </c>
      <c r="C88" s="14">
        <v>177885</v>
      </c>
      <c r="D88" s="14">
        <v>177752</v>
      </c>
      <c r="E88" s="14">
        <v>178314</v>
      </c>
      <c r="F88" s="14">
        <v>177414</v>
      </c>
      <c r="G88" s="14">
        <v>177859</v>
      </c>
      <c r="H88" s="15">
        <f t="shared" si="1"/>
        <v>178092.5</v>
      </c>
    </row>
    <row r="89" spans="1:8" ht="12" customHeight="1" x14ac:dyDescent="0.2">
      <c r="A89" s="8" t="str">
        <f>'Pregnant Women Participating'!A89</f>
        <v>Alaska</v>
      </c>
      <c r="B89" s="12">
        <v>8332</v>
      </c>
      <c r="C89" s="4">
        <v>8256</v>
      </c>
      <c r="D89" s="4">
        <v>8149</v>
      </c>
      <c r="E89" s="4">
        <v>8217</v>
      </c>
      <c r="F89" s="4">
        <v>8265</v>
      </c>
      <c r="G89" s="4">
        <v>8224</v>
      </c>
      <c r="H89" s="12">
        <f t="shared" si="1"/>
        <v>8240.5</v>
      </c>
    </row>
    <row r="90" spans="1:8" ht="12" customHeight="1" x14ac:dyDescent="0.2">
      <c r="A90" s="8" t="str">
        <f>'Pregnant Women Participating'!A90</f>
        <v>American Samoa</v>
      </c>
      <c r="B90" s="12">
        <v>2513</v>
      </c>
      <c r="C90" s="4">
        <v>2466</v>
      </c>
      <c r="D90" s="4">
        <v>2470</v>
      </c>
      <c r="E90" s="4">
        <v>2485</v>
      </c>
      <c r="F90" s="4">
        <v>2482</v>
      </c>
      <c r="G90" s="4">
        <v>2462</v>
      </c>
      <c r="H90" s="12">
        <f t="shared" si="1"/>
        <v>2479.6666666666665</v>
      </c>
    </row>
    <row r="91" spans="1:8" ht="12" customHeight="1" x14ac:dyDescent="0.2">
      <c r="A91" s="8" t="str">
        <f>'Pregnant Women Participating'!A91</f>
        <v>California</v>
      </c>
      <c r="B91" s="12">
        <v>614930</v>
      </c>
      <c r="C91" s="4">
        <v>612746</v>
      </c>
      <c r="D91" s="4">
        <v>612263</v>
      </c>
      <c r="E91" s="4">
        <v>613793</v>
      </c>
      <c r="F91" s="4">
        <v>612940</v>
      </c>
      <c r="G91" s="4">
        <v>616601</v>
      </c>
      <c r="H91" s="12">
        <f t="shared" si="1"/>
        <v>613878.83333333337</v>
      </c>
    </row>
    <row r="92" spans="1:8" ht="12" customHeight="1" x14ac:dyDescent="0.2">
      <c r="A92" s="8" t="str">
        <f>'Pregnant Women Participating'!A92</f>
        <v>Guam</v>
      </c>
      <c r="B92" s="12">
        <v>3933</v>
      </c>
      <c r="C92" s="4">
        <v>3909</v>
      </c>
      <c r="D92" s="4">
        <v>3845</v>
      </c>
      <c r="E92" s="4">
        <v>3860</v>
      </c>
      <c r="F92" s="4">
        <v>3864</v>
      </c>
      <c r="G92" s="4">
        <v>3864</v>
      </c>
      <c r="H92" s="12">
        <f t="shared" si="1"/>
        <v>3879.1666666666665</v>
      </c>
    </row>
    <row r="93" spans="1:8" ht="12" customHeight="1" x14ac:dyDescent="0.2">
      <c r="A93" s="8" t="str">
        <f>'Pregnant Women Participating'!A93</f>
        <v>Hawaii</v>
      </c>
      <c r="B93" s="12">
        <v>14758</v>
      </c>
      <c r="C93" s="4">
        <v>14539</v>
      </c>
      <c r="D93" s="4">
        <v>14383</v>
      </c>
      <c r="E93" s="4">
        <v>14538</v>
      </c>
      <c r="F93" s="4">
        <v>14498</v>
      </c>
      <c r="G93" s="4">
        <v>14537</v>
      </c>
      <c r="H93" s="12">
        <f t="shared" si="1"/>
        <v>14542.166666666666</v>
      </c>
    </row>
    <row r="94" spans="1:8" ht="12" customHeight="1" x14ac:dyDescent="0.2">
      <c r="A94" s="8" t="str">
        <f>'Pregnant Women Participating'!A94</f>
        <v>Idaho</v>
      </c>
      <c r="B94" s="12">
        <v>18176</v>
      </c>
      <c r="C94" s="4">
        <v>18134</v>
      </c>
      <c r="D94" s="4">
        <v>18153</v>
      </c>
      <c r="E94" s="4">
        <v>18086</v>
      </c>
      <c r="F94" s="4">
        <v>18205</v>
      </c>
      <c r="G94" s="4">
        <v>18380</v>
      </c>
      <c r="H94" s="12">
        <f t="shared" si="1"/>
        <v>18189</v>
      </c>
    </row>
    <row r="95" spans="1:8" ht="12" customHeight="1" x14ac:dyDescent="0.2">
      <c r="A95" s="8" t="str">
        <f>'Pregnant Women Participating'!A95</f>
        <v>Nevada</v>
      </c>
      <c r="B95" s="12">
        <v>30853</v>
      </c>
      <c r="C95" s="4">
        <v>30741</v>
      </c>
      <c r="D95" s="4">
        <v>30667</v>
      </c>
      <c r="E95" s="4">
        <v>30849</v>
      </c>
      <c r="F95" s="4">
        <v>30679</v>
      </c>
      <c r="G95" s="4">
        <v>30786</v>
      </c>
      <c r="H95" s="12">
        <f t="shared" si="1"/>
        <v>30762.5</v>
      </c>
    </row>
    <row r="96" spans="1:8" ht="12" customHeight="1" x14ac:dyDescent="0.2">
      <c r="A96" s="8" t="str">
        <f>'Pregnant Women Participating'!A96</f>
        <v>Oregon</v>
      </c>
      <c r="B96" s="12">
        <v>47096</v>
      </c>
      <c r="C96" s="4">
        <v>46918</v>
      </c>
      <c r="D96" s="4">
        <v>46962</v>
      </c>
      <c r="E96" s="4">
        <v>47342</v>
      </c>
      <c r="F96" s="4">
        <v>47171</v>
      </c>
      <c r="G96" s="4">
        <v>47323</v>
      </c>
      <c r="H96" s="12">
        <f t="shared" si="1"/>
        <v>47135.333333333336</v>
      </c>
    </row>
    <row r="97" spans="1:8" ht="12" customHeight="1" x14ac:dyDescent="0.2">
      <c r="A97" s="8" t="str">
        <f>'Pregnant Women Participating'!A97</f>
        <v>Washington</v>
      </c>
      <c r="B97" s="12">
        <v>81987</v>
      </c>
      <c r="C97" s="4">
        <v>81642</v>
      </c>
      <c r="D97" s="4">
        <v>81872</v>
      </c>
      <c r="E97" s="4">
        <v>83131</v>
      </c>
      <c r="F97" s="4">
        <v>83201</v>
      </c>
      <c r="G97" s="4">
        <v>84343</v>
      </c>
      <c r="H97" s="12">
        <f t="shared" si="1"/>
        <v>82696</v>
      </c>
    </row>
    <row r="98" spans="1:8" ht="12" customHeight="1" x14ac:dyDescent="0.2">
      <c r="A98" s="8" t="str">
        <f>'Pregnant Women Participating'!A98</f>
        <v>Northern Marianas</v>
      </c>
      <c r="B98" s="12">
        <v>1671</v>
      </c>
      <c r="C98" s="4">
        <v>1642</v>
      </c>
      <c r="D98" s="4">
        <v>1630</v>
      </c>
      <c r="E98" s="4">
        <v>1631</v>
      </c>
      <c r="F98" s="4">
        <v>1625</v>
      </c>
      <c r="G98" s="4">
        <v>1632</v>
      </c>
      <c r="H98" s="12">
        <f t="shared" si="1"/>
        <v>1638.5</v>
      </c>
    </row>
    <row r="99" spans="1:8" ht="12" customHeight="1" x14ac:dyDescent="0.2">
      <c r="A99" s="8" t="str">
        <f>'Pregnant Women Participating'!A99</f>
        <v>Inter-Tribal Council, NV</v>
      </c>
      <c r="B99" s="12">
        <v>265</v>
      </c>
      <c r="C99" s="4">
        <v>253</v>
      </c>
      <c r="D99" s="4">
        <v>246</v>
      </c>
      <c r="E99" s="4">
        <v>243</v>
      </c>
      <c r="F99" s="4">
        <v>245</v>
      </c>
      <c r="G99" s="4">
        <v>239</v>
      </c>
      <c r="H99" s="12">
        <f t="shared" si="1"/>
        <v>248.5</v>
      </c>
    </row>
    <row r="100" spans="1:8" s="16" customFormat="1" ht="24.75" customHeight="1" x14ac:dyDescent="0.2">
      <c r="A100" s="13" t="str">
        <f>'Pregnant Women Participating'!A100</f>
        <v>Western Region</v>
      </c>
      <c r="B100" s="14">
        <v>824514</v>
      </c>
      <c r="C100" s="14">
        <v>821246</v>
      </c>
      <c r="D100" s="14">
        <v>820640</v>
      </c>
      <c r="E100" s="14">
        <v>824175</v>
      </c>
      <c r="F100" s="14">
        <v>823175</v>
      </c>
      <c r="G100" s="14">
        <v>828391</v>
      </c>
      <c r="H100" s="15">
        <f t="shared" si="1"/>
        <v>823690.16666666663</v>
      </c>
    </row>
    <row r="101" spans="1:8" s="28" customFormat="1" ht="16.5" customHeight="1" thickBot="1" x14ac:dyDescent="0.25">
      <c r="A101" s="21" t="str">
        <f>'Pregnant Women Participating'!A101</f>
        <v>TOTAL</v>
      </c>
      <c r="B101" s="22">
        <v>3821595</v>
      </c>
      <c r="C101" s="23">
        <v>3797983</v>
      </c>
      <c r="D101" s="23">
        <v>3783540</v>
      </c>
      <c r="E101" s="23">
        <v>3796924</v>
      </c>
      <c r="F101" s="23">
        <v>3791677</v>
      </c>
      <c r="G101" s="23">
        <v>3823416</v>
      </c>
      <c r="H101" s="27">
        <f t="shared" si="1"/>
        <v>3802522.5</v>
      </c>
    </row>
    <row r="102" spans="1:8" ht="12.75" customHeight="1" thickTop="1" x14ac:dyDescent="0.2">
      <c r="A102" s="9"/>
    </row>
    <row r="103" spans="1:8" x14ac:dyDescent="0.2">
      <c r="A103" s="9"/>
    </row>
    <row r="104" spans="1:8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H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7" width="11.7109375" style="3" customWidth="1"/>
    <col min="8" max="8" width="13.7109375" style="3" customWidth="1"/>
    <col min="9" max="16384" width="9.140625" style="3"/>
  </cols>
  <sheetData>
    <row r="1" spans="1:8" ht="12" customHeight="1" x14ac:dyDescent="0.2">
      <c r="A1" s="10" t="s">
        <v>6</v>
      </c>
      <c r="B1" s="2"/>
      <c r="C1" s="2"/>
      <c r="D1" s="2"/>
      <c r="E1" s="2"/>
      <c r="F1" s="2"/>
      <c r="G1" s="2"/>
    </row>
    <row r="2" spans="1:8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</row>
    <row r="3" spans="1:8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</row>
    <row r="4" spans="1:8" ht="12" customHeight="1" x14ac:dyDescent="0.2">
      <c r="A4" s="2"/>
      <c r="B4" s="2"/>
      <c r="C4" s="2"/>
      <c r="D4" s="2"/>
      <c r="E4" s="2"/>
      <c r="F4" s="2"/>
      <c r="G4" s="2"/>
    </row>
    <row r="5" spans="1:8" ht="24" customHeight="1" x14ac:dyDescent="0.2">
      <c r="A5" s="6" t="s">
        <v>0</v>
      </c>
      <c r="B5" s="17">
        <f>DATE(RIGHT(A2,4)-1,10,1)</f>
        <v>45566</v>
      </c>
      <c r="C5" s="18">
        <f>DATE(RIGHT(A2,4)-1,11,1)</f>
        <v>45597</v>
      </c>
      <c r="D5" s="18">
        <f>DATE(RIGHT(A2,4)-1,12,1)</f>
        <v>45627</v>
      </c>
      <c r="E5" s="18">
        <f>DATE(RIGHT(A2,4),1,1)</f>
        <v>45658</v>
      </c>
      <c r="F5" s="18">
        <f>DATE(RIGHT(A2,4),2,1)</f>
        <v>45689</v>
      </c>
      <c r="G5" s="18">
        <f>DATE(RIGHT(A2,4),3,1)</f>
        <v>45717</v>
      </c>
      <c r="H5" s="11" t="s">
        <v>12</v>
      </c>
    </row>
    <row r="6" spans="1:8" ht="12" customHeight="1" x14ac:dyDescent="0.2">
      <c r="A6" s="7" t="str">
        <f>'Pregnant Women Participating'!A6</f>
        <v>Connecticut</v>
      </c>
      <c r="B6" s="12">
        <v>52513</v>
      </c>
      <c r="C6" s="4">
        <v>52087</v>
      </c>
      <c r="D6" s="4">
        <v>51622</v>
      </c>
      <c r="E6" s="4">
        <v>52473</v>
      </c>
      <c r="F6" s="4">
        <v>52110</v>
      </c>
      <c r="G6" s="35">
        <v>51999</v>
      </c>
      <c r="H6" s="12">
        <f t="shared" ref="H6:H14" si="0">IF(SUM(B6:G6)&gt;0,AVERAGE(B6:G6)," ")</f>
        <v>52134</v>
      </c>
    </row>
    <row r="7" spans="1:8" ht="12" customHeight="1" x14ac:dyDescent="0.2">
      <c r="A7" s="7" t="str">
        <f>'Pregnant Women Participating'!A7</f>
        <v>Maine</v>
      </c>
      <c r="B7" s="12">
        <v>18975</v>
      </c>
      <c r="C7" s="4">
        <v>18803</v>
      </c>
      <c r="D7" s="4">
        <v>18630</v>
      </c>
      <c r="E7" s="4">
        <v>18697</v>
      </c>
      <c r="F7" s="4">
        <v>18587</v>
      </c>
      <c r="G7" s="35">
        <v>18634</v>
      </c>
      <c r="H7" s="12">
        <f t="shared" si="0"/>
        <v>18721</v>
      </c>
    </row>
    <row r="8" spans="1:8" ht="12" customHeight="1" x14ac:dyDescent="0.2">
      <c r="A8" s="7" t="str">
        <f>'Pregnant Women Participating'!A8</f>
        <v>Massachusetts</v>
      </c>
      <c r="B8" s="12">
        <v>124328</v>
      </c>
      <c r="C8" s="4">
        <v>123689</v>
      </c>
      <c r="D8" s="4">
        <v>122506</v>
      </c>
      <c r="E8" s="4">
        <v>123809</v>
      </c>
      <c r="F8" s="4">
        <v>122719</v>
      </c>
      <c r="G8" s="35">
        <v>123133</v>
      </c>
      <c r="H8" s="12">
        <f t="shared" si="0"/>
        <v>123364</v>
      </c>
    </row>
    <row r="9" spans="1:8" ht="12" customHeight="1" x14ac:dyDescent="0.2">
      <c r="A9" s="7" t="str">
        <f>'Pregnant Women Participating'!A9</f>
        <v>New Hampshire</v>
      </c>
      <c r="B9" s="12">
        <v>12375</v>
      </c>
      <c r="C9" s="4">
        <v>12278</v>
      </c>
      <c r="D9" s="4">
        <v>12273</v>
      </c>
      <c r="E9" s="4">
        <v>12301</v>
      </c>
      <c r="F9" s="4">
        <v>12126</v>
      </c>
      <c r="G9" s="35">
        <v>12232</v>
      </c>
      <c r="H9" s="12">
        <f t="shared" si="0"/>
        <v>12264.166666666666</v>
      </c>
    </row>
    <row r="10" spans="1:8" ht="12" customHeight="1" x14ac:dyDescent="0.2">
      <c r="A10" s="7" t="str">
        <f>'Pregnant Women Participating'!A10</f>
        <v>New York</v>
      </c>
      <c r="B10" s="12">
        <v>451198</v>
      </c>
      <c r="C10" s="4">
        <v>449179</v>
      </c>
      <c r="D10" s="4">
        <v>448691</v>
      </c>
      <c r="E10" s="4">
        <v>453272</v>
      </c>
      <c r="F10" s="4">
        <v>453585</v>
      </c>
      <c r="G10" s="35">
        <v>457463</v>
      </c>
      <c r="H10" s="12">
        <f t="shared" si="0"/>
        <v>452231.33333333331</v>
      </c>
    </row>
    <row r="11" spans="1:8" ht="12" customHeight="1" x14ac:dyDescent="0.2">
      <c r="A11" s="7" t="str">
        <f>'Pregnant Women Participating'!A11</f>
        <v>Rhode Island</v>
      </c>
      <c r="B11" s="12">
        <v>18267</v>
      </c>
      <c r="C11" s="4">
        <v>18202</v>
      </c>
      <c r="D11" s="4">
        <v>18152</v>
      </c>
      <c r="E11" s="4">
        <v>18359</v>
      </c>
      <c r="F11" s="4">
        <v>18330</v>
      </c>
      <c r="G11" s="35">
        <v>18331</v>
      </c>
      <c r="H11" s="12">
        <f t="shared" si="0"/>
        <v>18273.5</v>
      </c>
    </row>
    <row r="12" spans="1:8" ht="12" customHeight="1" x14ac:dyDescent="0.2">
      <c r="A12" s="7" t="str">
        <f>'Pregnant Women Participating'!A12</f>
        <v>Vermont</v>
      </c>
      <c r="B12" s="12">
        <v>10297</v>
      </c>
      <c r="C12" s="4">
        <v>10339</v>
      </c>
      <c r="D12" s="4">
        <v>10311</v>
      </c>
      <c r="E12" s="4">
        <v>10391</v>
      </c>
      <c r="F12" s="4">
        <v>10394</v>
      </c>
      <c r="G12" s="35">
        <v>10426</v>
      </c>
      <c r="H12" s="12">
        <f t="shared" si="0"/>
        <v>10359.666666666666</v>
      </c>
    </row>
    <row r="13" spans="1:8" ht="12" customHeight="1" x14ac:dyDescent="0.2">
      <c r="A13" s="7" t="str">
        <f>'Pregnant Women Participating'!A13</f>
        <v>Virgin Islands</v>
      </c>
      <c r="B13" s="12">
        <v>2591</v>
      </c>
      <c r="C13" s="4">
        <v>2526</v>
      </c>
      <c r="D13" s="4">
        <v>2475</v>
      </c>
      <c r="E13" s="4">
        <v>2515</v>
      </c>
      <c r="F13" s="4">
        <v>2495</v>
      </c>
      <c r="G13" s="35">
        <v>2441</v>
      </c>
      <c r="H13" s="12">
        <f t="shared" si="0"/>
        <v>2507.1666666666665</v>
      </c>
    </row>
    <row r="14" spans="1:8" ht="12" customHeight="1" x14ac:dyDescent="0.2">
      <c r="A14" s="7" t="str">
        <f>'Pregnant Women Participating'!A14</f>
        <v>Pleasant Point, ME</v>
      </c>
      <c r="B14" s="12">
        <v>38</v>
      </c>
      <c r="C14" s="4">
        <v>36</v>
      </c>
      <c r="D14" s="4">
        <v>34</v>
      </c>
      <c r="E14" s="4">
        <v>38</v>
      </c>
      <c r="F14" s="4">
        <v>36</v>
      </c>
      <c r="G14" s="35">
        <v>36</v>
      </c>
      <c r="H14" s="12">
        <f t="shared" si="0"/>
        <v>36.333333333333336</v>
      </c>
    </row>
    <row r="15" spans="1:8" s="16" customFormat="1" ht="24.75" customHeight="1" x14ac:dyDescent="0.2">
      <c r="A15" s="13" t="str">
        <f>'Pregnant Women Participating'!A15</f>
        <v>Northeast Region</v>
      </c>
      <c r="B15" s="15">
        <v>690582</v>
      </c>
      <c r="C15" s="14">
        <v>687139</v>
      </c>
      <c r="D15" s="14">
        <v>684694</v>
      </c>
      <c r="E15" s="14">
        <v>691855</v>
      </c>
      <c r="F15" s="14">
        <v>690382</v>
      </c>
      <c r="G15" s="34">
        <v>694695</v>
      </c>
      <c r="H15" s="15">
        <f t="shared" ref="H15:H101" si="1">IF(SUM(B15:G15)&gt;0,AVERAGE(B15:G15)," ")</f>
        <v>689891.16666666663</v>
      </c>
    </row>
    <row r="16" spans="1:8" ht="12" customHeight="1" x14ac:dyDescent="0.2">
      <c r="A16" s="7" t="str">
        <f>'Pregnant Women Participating'!A16</f>
        <v>Delaware</v>
      </c>
      <c r="B16" s="4">
        <v>23804</v>
      </c>
      <c r="C16" s="4">
        <v>23470</v>
      </c>
      <c r="D16" s="4">
        <v>23241</v>
      </c>
      <c r="E16" s="4">
        <v>23278</v>
      </c>
      <c r="F16" s="4">
        <v>23044</v>
      </c>
      <c r="G16" s="4">
        <v>23247</v>
      </c>
      <c r="H16" s="12">
        <f t="shared" si="1"/>
        <v>23347.333333333332</v>
      </c>
    </row>
    <row r="17" spans="1:8" ht="12" customHeight="1" x14ac:dyDescent="0.2">
      <c r="A17" s="7" t="str">
        <f>'Pregnant Women Participating'!A17</f>
        <v>District of Columbia</v>
      </c>
      <c r="B17" s="4">
        <v>12538</v>
      </c>
      <c r="C17" s="4">
        <v>12506</v>
      </c>
      <c r="D17" s="4">
        <v>12572</v>
      </c>
      <c r="E17" s="4">
        <v>12618</v>
      </c>
      <c r="F17" s="4">
        <v>12454</v>
      </c>
      <c r="G17" s="4">
        <v>12564</v>
      </c>
      <c r="H17" s="12">
        <f t="shared" si="1"/>
        <v>12542</v>
      </c>
    </row>
    <row r="18" spans="1:8" ht="12" customHeight="1" x14ac:dyDescent="0.2">
      <c r="A18" s="7" t="str">
        <f>'Pregnant Women Participating'!A18</f>
        <v>Maryland</v>
      </c>
      <c r="B18" s="4">
        <v>124473</v>
      </c>
      <c r="C18" s="4">
        <v>122886</v>
      </c>
      <c r="D18" s="4">
        <v>121989</v>
      </c>
      <c r="E18" s="4">
        <v>122239</v>
      </c>
      <c r="F18" s="4">
        <v>121317</v>
      </c>
      <c r="G18" s="4">
        <v>122065</v>
      </c>
      <c r="H18" s="12">
        <f t="shared" si="1"/>
        <v>122494.83333333333</v>
      </c>
    </row>
    <row r="19" spans="1:8" ht="12" customHeight="1" x14ac:dyDescent="0.2">
      <c r="A19" s="7" t="str">
        <f>'Pregnant Women Participating'!A19</f>
        <v>New Jersey</v>
      </c>
      <c r="B19" s="4">
        <v>165035</v>
      </c>
      <c r="C19" s="4">
        <v>164186</v>
      </c>
      <c r="D19" s="4">
        <v>162970</v>
      </c>
      <c r="E19" s="4">
        <v>163517</v>
      </c>
      <c r="F19" s="4">
        <v>163415</v>
      </c>
      <c r="G19" s="4">
        <v>164863</v>
      </c>
      <c r="H19" s="12">
        <f t="shared" si="1"/>
        <v>163997.66666666666</v>
      </c>
    </row>
    <row r="20" spans="1:8" ht="12" customHeight="1" x14ac:dyDescent="0.2">
      <c r="A20" s="7" t="str">
        <f>'Pregnant Women Participating'!A20</f>
        <v>Pennsylvania</v>
      </c>
      <c r="B20" s="4">
        <v>186568</v>
      </c>
      <c r="C20" s="4">
        <v>184441</v>
      </c>
      <c r="D20" s="4">
        <v>182133</v>
      </c>
      <c r="E20" s="4">
        <v>182217</v>
      </c>
      <c r="F20" s="4">
        <v>180485</v>
      </c>
      <c r="G20" s="4">
        <v>181722</v>
      </c>
      <c r="H20" s="12">
        <f t="shared" si="1"/>
        <v>182927.66666666666</v>
      </c>
    </row>
    <row r="21" spans="1:8" ht="12" customHeight="1" x14ac:dyDescent="0.2">
      <c r="A21" s="7" t="str">
        <f>'Pregnant Women Participating'!A21</f>
        <v>Puerto Rico</v>
      </c>
      <c r="B21" s="4">
        <v>88043</v>
      </c>
      <c r="C21" s="4">
        <v>86470</v>
      </c>
      <c r="D21" s="4">
        <v>86099</v>
      </c>
      <c r="E21" s="4">
        <v>86371</v>
      </c>
      <c r="F21" s="4">
        <v>86753</v>
      </c>
      <c r="G21" s="4">
        <v>86787</v>
      </c>
      <c r="H21" s="12">
        <f t="shared" si="1"/>
        <v>86753.833333333328</v>
      </c>
    </row>
    <row r="22" spans="1:8" ht="12" customHeight="1" x14ac:dyDescent="0.2">
      <c r="A22" s="7" t="str">
        <f>'Pregnant Women Participating'!A22</f>
        <v>Virginia</v>
      </c>
      <c r="B22" s="4">
        <v>107878</v>
      </c>
      <c r="C22" s="4">
        <v>105567</v>
      </c>
      <c r="D22" s="4">
        <v>104320</v>
      </c>
      <c r="E22" s="4">
        <v>104119</v>
      </c>
      <c r="F22" s="4">
        <v>102168</v>
      </c>
      <c r="G22" s="4">
        <v>103694</v>
      </c>
      <c r="H22" s="12">
        <f t="shared" si="1"/>
        <v>104624.33333333333</v>
      </c>
    </row>
    <row r="23" spans="1:8" ht="12" customHeight="1" x14ac:dyDescent="0.2">
      <c r="A23" s="7" t="str">
        <f>'Pregnant Women Participating'!A23</f>
        <v>West Virginia</v>
      </c>
      <c r="B23" s="4">
        <v>36030</v>
      </c>
      <c r="C23" s="4">
        <v>35649</v>
      </c>
      <c r="D23" s="4">
        <v>35294</v>
      </c>
      <c r="E23" s="4">
        <v>35343</v>
      </c>
      <c r="F23" s="4">
        <v>34886</v>
      </c>
      <c r="G23" s="4">
        <v>35001</v>
      </c>
      <c r="H23" s="12">
        <f t="shared" si="1"/>
        <v>35367.166666666664</v>
      </c>
    </row>
    <row r="24" spans="1:8" s="16" customFormat="1" ht="24.75" customHeight="1" x14ac:dyDescent="0.2">
      <c r="A24" s="13" t="str">
        <f>'Pregnant Women Participating'!A24</f>
        <v>Mid-Atlantic Region</v>
      </c>
      <c r="B24" s="14">
        <v>744369</v>
      </c>
      <c r="C24" s="14">
        <v>735175</v>
      </c>
      <c r="D24" s="14">
        <v>728618</v>
      </c>
      <c r="E24" s="14">
        <v>729702</v>
      </c>
      <c r="F24" s="14">
        <v>724522</v>
      </c>
      <c r="G24" s="14">
        <v>729943</v>
      </c>
      <c r="H24" s="15">
        <f t="shared" si="1"/>
        <v>732054.83333333337</v>
      </c>
    </row>
    <row r="25" spans="1:8" ht="12" customHeight="1" x14ac:dyDescent="0.2">
      <c r="A25" s="7" t="str">
        <f>'Pregnant Women Participating'!A25</f>
        <v>Alabama</v>
      </c>
      <c r="B25" s="4">
        <v>113439</v>
      </c>
      <c r="C25" s="4">
        <v>111544</v>
      </c>
      <c r="D25" s="4">
        <v>110175</v>
      </c>
      <c r="E25" s="4">
        <v>110396</v>
      </c>
      <c r="F25" s="4">
        <v>110489</v>
      </c>
      <c r="G25" s="4">
        <v>112213</v>
      </c>
      <c r="H25" s="12">
        <f t="shared" si="1"/>
        <v>111376</v>
      </c>
    </row>
    <row r="26" spans="1:8" ht="12" customHeight="1" x14ac:dyDescent="0.2">
      <c r="A26" s="7" t="str">
        <f>'Pregnant Women Participating'!A26</f>
        <v>Florida</v>
      </c>
      <c r="B26" s="4">
        <v>428351</v>
      </c>
      <c r="C26" s="4">
        <v>418561</v>
      </c>
      <c r="D26" s="4">
        <v>414323</v>
      </c>
      <c r="E26" s="4">
        <v>420407</v>
      </c>
      <c r="F26" s="4">
        <v>421058</v>
      </c>
      <c r="G26" s="4">
        <v>424059</v>
      </c>
      <c r="H26" s="12">
        <f t="shared" si="1"/>
        <v>421126.5</v>
      </c>
    </row>
    <row r="27" spans="1:8" ht="12" customHeight="1" x14ac:dyDescent="0.2">
      <c r="A27" s="7" t="str">
        <f>'Pregnant Women Participating'!A27</f>
        <v>Georgia</v>
      </c>
      <c r="B27" s="4">
        <v>246790</v>
      </c>
      <c r="C27" s="4">
        <v>245011</v>
      </c>
      <c r="D27" s="4">
        <v>242881</v>
      </c>
      <c r="E27" s="4">
        <v>239363</v>
      </c>
      <c r="F27" s="4">
        <v>240898</v>
      </c>
      <c r="G27" s="4">
        <v>244882</v>
      </c>
      <c r="H27" s="12">
        <f t="shared" si="1"/>
        <v>243304.16666666666</v>
      </c>
    </row>
    <row r="28" spans="1:8" ht="12" customHeight="1" x14ac:dyDescent="0.2">
      <c r="A28" s="7" t="str">
        <f>'Pregnant Women Participating'!A28</f>
        <v>Kentucky</v>
      </c>
      <c r="B28" s="4">
        <v>108645</v>
      </c>
      <c r="C28" s="4">
        <v>107604</v>
      </c>
      <c r="D28" s="4">
        <v>107059</v>
      </c>
      <c r="E28" s="4">
        <v>107889</v>
      </c>
      <c r="F28" s="4">
        <v>107225</v>
      </c>
      <c r="G28" s="4">
        <v>107968</v>
      </c>
      <c r="H28" s="12">
        <f t="shared" si="1"/>
        <v>107731.66666666667</v>
      </c>
    </row>
    <row r="29" spans="1:8" ht="12" customHeight="1" x14ac:dyDescent="0.2">
      <c r="A29" s="7" t="str">
        <f>'Pregnant Women Participating'!A29</f>
        <v>Mississippi</v>
      </c>
      <c r="B29" s="4">
        <v>61478</v>
      </c>
      <c r="C29" s="4">
        <v>60641</v>
      </c>
      <c r="D29" s="4">
        <v>59488</v>
      </c>
      <c r="E29" s="4">
        <v>57798</v>
      </c>
      <c r="F29" s="4">
        <v>57798</v>
      </c>
      <c r="G29" s="4">
        <v>57664</v>
      </c>
      <c r="H29" s="12">
        <f t="shared" si="1"/>
        <v>59144.5</v>
      </c>
    </row>
    <row r="30" spans="1:8" ht="12" customHeight="1" x14ac:dyDescent="0.2">
      <c r="A30" s="7" t="str">
        <f>'Pregnant Women Participating'!A30</f>
        <v>North Carolina</v>
      </c>
      <c r="B30" s="4">
        <v>258406</v>
      </c>
      <c r="C30" s="4">
        <v>256626</v>
      </c>
      <c r="D30" s="4">
        <v>254820</v>
      </c>
      <c r="E30" s="4">
        <v>256180</v>
      </c>
      <c r="F30" s="4">
        <v>254808</v>
      </c>
      <c r="G30" s="4">
        <v>258468</v>
      </c>
      <c r="H30" s="12">
        <f t="shared" si="1"/>
        <v>256551.33333333334</v>
      </c>
    </row>
    <row r="31" spans="1:8" ht="12" customHeight="1" x14ac:dyDescent="0.2">
      <c r="A31" s="7" t="str">
        <f>'Pregnant Women Participating'!A31</f>
        <v>South Carolina</v>
      </c>
      <c r="B31" s="4">
        <v>100782</v>
      </c>
      <c r="C31" s="4">
        <v>99556</v>
      </c>
      <c r="D31" s="4">
        <v>97433</v>
      </c>
      <c r="E31" s="4">
        <v>97029</v>
      </c>
      <c r="F31" s="4">
        <v>96478</v>
      </c>
      <c r="G31" s="4">
        <v>97434</v>
      </c>
      <c r="H31" s="12">
        <f t="shared" si="1"/>
        <v>98118.666666666672</v>
      </c>
    </row>
    <row r="32" spans="1:8" ht="12" customHeight="1" x14ac:dyDescent="0.2">
      <c r="A32" s="7" t="str">
        <f>'Pregnant Women Participating'!A32</f>
        <v>Tennessee</v>
      </c>
      <c r="B32" s="4">
        <v>148435</v>
      </c>
      <c r="C32" s="4">
        <v>147151</v>
      </c>
      <c r="D32" s="4">
        <v>149560</v>
      </c>
      <c r="E32" s="4">
        <v>153539</v>
      </c>
      <c r="F32" s="4">
        <v>154276</v>
      </c>
      <c r="G32" s="4">
        <v>157663</v>
      </c>
      <c r="H32" s="12">
        <f t="shared" si="1"/>
        <v>151770.66666666666</v>
      </c>
    </row>
    <row r="33" spans="1:8" ht="12" customHeight="1" x14ac:dyDescent="0.2">
      <c r="A33" s="7" t="str">
        <f>'Pregnant Women Participating'!A33</f>
        <v>Choctaw Indians, MS</v>
      </c>
      <c r="B33" s="4">
        <v>782</v>
      </c>
      <c r="C33" s="4">
        <v>790</v>
      </c>
      <c r="D33" s="4">
        <v>762</v>
      </c>
      <c r="E33" s="4">
        <v>748</v>
      </c>
      <c r="F33" s="4">
        <v>753</v>
      </c>
      <c r="G33" s="4">
        <v>711</v>
      </c>
      <c r="H33" s="12">
        <f t="shared" si="1"/>
        <v>757.66666666666663</v>
      </c>
    </row>
    <row r="34" spans="1:8" ht="12" customHeight="1" x14ac:dyDescent="0.2">
      <c r="A34" s="7" t="str">
        <f>'Pregnant Women Participating'!A34</f>
        <v>Eastern Cherokee, NC</v>
      </c>
      <c r="B34" s="4">
        <v>480</v>
      </c>
      <c r="C34" s="4">
        <v>486</v>
      </c>
      <c r="D34" s="4">
        <v>468</v>
      </c>
      <c r="E34" s="4">
        <v>473</v>
      </c>
      <c r="F34" s="4">
        <v>452</v>
      </c>
      <c r="G34" s="4">
        <v>439</v>
      </c>
      <c r="H34" s="12">
        <f t="shared" si="1"/>
        <v>466.33333333333331</v>
      </c>
    </row>
    <row r="35" spans="1:8" s="16" customFormat="1" ht="24.75" customHeight="1" x14ac:dyDescent="0.2">
      <c r="A35" s="13" t="str">
        <f>'Pregnant Women Participating'!A35</f>
        <v>Southeast Region</v>
      </c>
      <c r="B35" s="14">
        <v>1467588</v>
      </c>
      <c r="C35" s="14">
        <v>1447970</v>
      </c>
      <c r="D35" s="14">
        <v>1436969</v>
      </c>
      <c r="E35" s="14">
        <v>1443822</v>
      </c>
      <c r="F35" s="14">
        <v>1444235</v>
      </c>
      <c r="G35" s="14">
        <v>1461501</v>
      </c>
      <c r="H35" s="15">
        <f t="shared" si="1"/>
        <v>1450347.5</v>
      </c>
    </row>
    <row r="36" spans="1:8" ht="12" customHeight="1" x14ac:dyDescent="0.2">
      <c r="A36" s="7" t="str">
        <f>'Pregnant Women Participating'!A36</f>
        <v>Illinois</v>
      </c>
      <c r="B36" s="4">
        <v>177167</v>
      </c>
      <c r="C36" s="4">
        <v>174656</v>
      </c>
      <c r="D36" s="4">
        <v>172667</v>
      </c>
      <c r="E36" s="4">
        <v>174030</v>
      </c>
      <c r="F36" s="4">
        <v>172716</v>
      </c>
      <c r="G36" s="4">
        <v>174113</v>
      </c>
      <c r="H36" s="12">
        <f t="shared" si="1"/>
        <v>174224.83333333334</v>
      </c>
    </row>
    <row r="37" spans="1:8" ht="12" customHeight="1" x14ac:dyDescent="0.2">
      <c r="A37" s="7" t="str">
        <f>'Pregnant Women Participating'!A37</f>
        <v>Indiana</v>
      </c>
      <c r="B37" s="4">
        <v>157157</v>
      </c>
      <c r="C37" s="4">
        <v>155017</v>
      </c>
      <c r="D37" s="4">
        <v>153892</v>
      </c>
      <c r="E37" s="4">
        <v>155168</v>
      </c>
      <c r="F37" s="4">
        <v>154177</v>
      </c>
      <c r="G37" s="4">
        <v>155749</v>
      </c>
      <c r="H37" s="12">
        <f t="shared" si="1"/>
        <v>155193.33333333334</v>
      </c>
    </row>
    <row r="38" spans="1:8" ht="12" customHeight="1" x14ac:dyDescent="0.2">
      <c r="A38" s="7" t="str">
        <f>'Pregnant Women Participating'!A38</f>
        <v>Iowa</v>
      </c>
      <c r="B38" s="4">
        <v>63136</v>
      </c>
      <c r="C38" s="4">
        <v>62803</v>
      </c>
      <c r="D38" s="4">
        <v>62387</v>
      </c>
      <c r="E38" s="4">
        <v>62348</v>
      </c>
      <c r="F38" s="4">
        <v>62124</v>
      </c>
      <c r="G38" s="4">
        <v>62426</v>
      </c>
      <c r="H38" s="12">
        <f t="shared" si="1"/>
        <v>62537.333333333336</v>
      </c>
    </row>
    <row r="39" spans="1:8" ht="12" customHeight="1" x14ac:dyDescent="0.2">
      <c r="A39" s="7" t="str">
        <f>'Pregnant Women Participating'!A39</f>
        <v>Michigan</v>
      </c>
      <c r="B39" s="4">
        <v>188125</v>
      </c>
      <c r="C39" s="4">
        <v>187349</v>
      </c>
      <c r="D39" s="4">
        <v>185622</v>
      </c>
      <c r="E39" s="4">
        <v>186906</v>
      </c>
      <c r="F39" s="4">
        <v>185640</v>
      </c>
      <c r="G39" s="4">
        <v>185803</v>
      </c>
      <c r="H39" s="12">
        <f t="shared" si="1"/>
        <v>186574.16666666666</v>
      </c>
    </row>
    <row r="40" spans="1:8" ht="12" customHeight="1" x14ac:dyDescent="0.2">
      <c r="A40" s="7" t="str">
        <f>'Pregnant Women Participating'!A40</f>
        <v>Minnesota</v>
      </c>
      <c r="B40" s="4">
        <v>102509</v>
      </c>
      <c r="C40" s="4">
        <v>101350</v>
      </c>
      <c r="D40" s="4">
        <v>100533</v>
      </c>
      <c r="E40" s="4">
        <v>101547</v>
      </c>
      <c r="F40" s="4">
        <v>101065</v>
      </c>
      <c r="G40" s="4">
        <v>101854</v>
      </c>
      <c r="H40" s="12">
        <f t="shared" si="1"/>
        <v>101476.33333333333</v>
      </c>
    </row>
    <row r="41" spans="1:8" ht="12" customHeight="1" x14ac:dyDescent="0.2">
      <c r="A41" s="7" t="str">
        <f>'Pregnant Women Participating'!A41</f>
        <v>Ohio</v>
      </c>
      <c r="B41" s="4">
        <v>183855</v>
      </c>
      <c r="C41" s="4">
        <v>182005</v>
      </c>
      <c r="D41" s="4">
        <v>179157</v>
      </c>
      <c r="E41" s="4">
        <v>178469</v>
      </c>
      <c r="F41" s="4">
        <v>177399</v>
      </c>
      <c r="G41" s="4">
        <v>178153</v>
      </c>
      <c r="H41" s="12">
        <f t="shared" si="1"/>
        <v>179839.66666666666</v>
      </c>
    </row>
    <row r="42" spans="1:8" ht="12" customHeight="1" x14ac:dyDescent="0.2">
      <c r="A42" s="7" t="str">
        <f>'Pregnant Women Participating'!A42</f>
        <v>Wisconsin</v>
      </c>
      <c r="B42" s="4">
        <v>94740</v>
      </c>
      <c r="C42" s="4">
        <v>94230</v>
      </c>
      <c r="D42" s="4">
        <v>94006</v>
      </c>
      <c r="E42" s="4">
        <v>95002</v>
      </c>
      <c r="F42" s="4">
        <v>94580</v>
      </c>
      <c r="G42" s="4">
        <v>94980</v>
      </c>
      <c r="H42" s="12">
        <f t="shared" si="1"/>
        <v>94589.666666666672</v>
      </c>
    </row>
    <row r="43" spans="1:8" s="16" customFormat="1" ht="24.75" customHeight="1" x14ac:dyDescent="0.2">
      <c r="A43" s="13" t="str">
        <f>'Pregnant Women Participating'!A43</f>
        <v>Midwest Region</v>
      </c>
      <c r="B43" s="14">
        <v>966689</v>
      </c>
      <c r="C43" s="14">
        <v>957410</v>
      </c>
      <c r="D43" s="14">
        <v>948264</v>
      </c>
      <c r="E43" s="14">
        <v>953470</v>
      </c>
      <c r="F43" s="14">
        <v>947701</v>
      </c>
      <c r="G43" s="14">
        <v>953078</v>
      </c>
      <c r="H43" s="15">
        <f t="shared" si="1"/>
        <v>954435.33333333337</v>
      </c>
    </row>
    <row r="44" spans="1:8" ht="12" customHeight="1" x14ac:dyDescent="0.2">
      <c r="A44" s="7" t="str">
        <f>'Pregnant Women Participating'!A44</f>
        <v>Arizona</v>
      </c>
      <c r="B44" s="4">
        <v>149743</v>
      </c>
      <c r="C44" s="4">
        <v>147651</v>
      </c>
      <c r="D44" s="4">
        <v>146939</v>
      </c>
      <c r="E44" s="4">
        <v>148350</v>
      </c>
      <c r="F44" s="4">
        <v>147273</v>
      </c>
      <c r="G44" s="4">
        <v>147126</v>
      </c>
      <c r="H44" s="12">
        <f t="shared" si="1"/>
        <v>147847</v>
      </c>
    </row>
    <row r="45" spans="1:8" ht="12" customHeight="1" x14ac:dyDescent="0.2">
      <c r="A45" s="7" t="str">
        <f>'Pregnant Women Participating'!A45</f>
        <v>Arkansas</v>
      </c>
      <c r="B45" s="4">
        <v>65737</v>
      </c>
      <c r="C45" s="4">
        <v>64687</v>
      </c>
      <c r="D45" s="4">
        <v>64316</v>
      </c>
      <c r="E45" s="4">
        <v>64637</v>
      </c>
      <c r="F45" s="4">
        <v>63690</v>
      </c>
      <c r="G45" s="4">
        <v>63910</v>
      </c>
      <c r="H45" s="12">
        <f t="shared" si="1"/>
        <v>64496.166666666664</v>
      </c>
    </row>
    <row r="46" spans="1:8" ht="12" customHeight="1" x14ac:dyDescent="0.2">
      <c r="A46" s="7" t="str">
        <f>'Pregnant Women Participating'!A46</f>
        <v>Louisiana</v>
      </c>
      <c r="B46" s="4">
        <v>103682</v>
      </c>
      <c r="C46" s="4">
        <v>102083</v>
      </c>
      <c r="D46" s="4">
        <v>101001</v>
      </c>
      <c r="E46" s="4">
        <v>100218</v>
      </c>
      <c r="F46" s="4">
        <v>100824</v>
      </c>
      <c r="G46" s="4">
        <v>100982</v>
      </c>
      <c r="H46" s="12">
        <f t="shared" si="1"/>
        <v>101465</v>
      </c>
    </row>
    <row r="47" spans="1:8" ht="12" customHeight="1" x14ac:dyDescent="0.2">
      <c r="A47" s="7" t="str">
        <f>'Pregnant Women Participating'!A47</f>
        <v>New Mexico</v>
      </c>
      <c r="B47" s="4">
        <v>41688</v>
      </c>
      <c r="C47" s="4">
        <v>41151</v>
      </c>
      <c r="D47" s="4">
        <v>41095</v>
      </c>
      <c r="E47" s="4">
        <v>41929</v>
      </c>
      <c r="F47" s="4">
        <v>42699</v>
      </c>
      <c r="G47" s="4">
        <v>43002</v>
      </c>
      <c r="H47" s="12">
        <f t="shared" si="1"/>
        <v>41927.333333333336</v>
      </c>
    </row>
    <row r="48" spans="1:8" ht="12" customHeight="1" x14ac:dyDescent="0.2">
      <c r="A48" s="7" t="str">
        <f>'Pregnant Women Participating'!A48</f>
        <v>Oklahoma</v>
      </c>
      <c r="B48" s="4">
        <v>75951</v>
      </c>
      <c r="C48" s="4">
        <v>74436</v>
      </c>
      <c r="D48" s="4">
        <v>73283</v>
      </c>
      <c r="E48" s="4">
        <v>73699</v>
      </c>
      <c r="F48" s="4">
        <v>72167</v>
      </c>
      <c r="G48" s="4">
        <v>73616</v>
      </c>
      <c r="H48" s="12">
        <f t="shared" si="1"/>
        <v>73858.666666666672</v>
      </c>
    </row>
    <row r="49" spans="1:8" ht="12" customHeight="1" x14ac:dyDescent="0.2">
      <c r="A49" s="7" t="str">
        <f>'Pregnant Women Participating'!A49</f>
        <v>Texas</v>
      </c>
      <c r="B49" s="4">
        <v>808744</v>
      </c>
      <c r="C49" s="4">
        <v>798079</v>
      </c>
      <c r="D49" s="4">
        <v>791216</v>
      </c>
      <c r="E49" s="4">
        <v>792021</v>
      </c>
      <c r="F49" s="4">
        <v>794224</v>
      </c>
      <c r="G49" s="4">
        <v>798146</v>
      </c>
      <c r="H49" s="12">
        <f t="shared" si="1"/>
        <v>797071.66666666663</v>
      </c>
    </row>
    <row r="50" spans="1:8" ht="12" customHeight="1" x14ac:dyDescent="0.2">
      <c r="A50" s="7" t="str">
        <f>'Pregnant Women Participating'!A50</f>
        <v>Utah</v>
      </c>
      <c r="B50" s="4">
        <v>49410</v>
      </c>
      <c r="C50" s="4">
        <v>48556</v>
      </c>
      <c r="D50" s="4">
        <v>48748</v>
      </c>
      <c r="E50" s="4">
        <v>49232</v>
      </c>
      <c r="F50" s="4">
        <v>49097</v>
      </c>
      <c r="G50" s="4">
        <v>49440</v>
      </c>
      <c r="H50" s="12">
        <f t="shared" si="1"/>
        <v>49080.5</v>
      </c>
    </row>
    <row r="51" spans="1:8" ht="12" customHeight="1" x14ac:dyDescent="0.2">
      <c r="A51" s="7" t="str">
        <f>'Pregnant Women Participating'!A51</f>
        <v>Inter-Tribal Council, AZ</v>
      </c>
      <c r="B51" s="4">
        <v>6531</v>
      </c>
      <c r="C51" s="4">
        <v>6267</v>
      </c>
      <c r="D51" s="4">
        <v>6353</v>
      </c>
      <c r="E51" s="4">
        <v>6494</v>
      </c>
      <c r="F51" s="4">
        <v>6316</v>
      </c>
      <c r="G51" s="4">
        <v>6442</v>
      </c>
      <c r="H51" s="12">
        <f t="shared" si="1"/>
        <v>6400.5</v>
      </c>
    </row>
    <row r="52" spans="1:8" ht="12" customHeight="1" x14ac:dyDescent="0.2">
      <c r="A52" s="7" t="str">
        <f>'Pregnant Women Participating'!A52</f>
        <v>Navajo Nation, AZ</v>
      </c>
      <c r="B52" s="4">
        <v>4303</v>
      </c>
      <c r="C52" s="4">
        <v>4031</v>
      </c>
      <c r="D52" s="4">
        <v>4107</v>
      </c>
      <c r="E52" s="4">
        <v>4258</v>
      </c>
      <c r="F52" s="4">
        <v>4243</v>
      </c>
      <c r="G52" s="4">
        <v>4246</v>
      </c>
      <c r="H52" s="12">
        <f t="shared" si="1"/>
        <v>4198</v>
      </c>
    </row>
    <row r="53" spans="1:8" ht="12" customHeight="1" x14ac:dyDescent="0.2">
      <c r="A53" s="7" t="str">
        <f>'Pregnant Women Participating'!A53</f>
        <v>Acoma, Canoncito &amp; Laguna, NM</v>
      </c>
      <c r="B53" s="4">
        <v>271</v>
      </c>
      <c r="C53" s="4">
        <v>286</v>
      </c>
      <c r="D53" s="4">
        <v>290</v>
      </c>
      <c r="E53" s="4">
        <v>260</v>
      </c>
      <c r="F53" s="4">
        <v>271</v>
      </c>
      <c r="G53" s="4">
        <v>289</v>
      </c>
      <c r="H53" s="12">
        <f t="shared" si="1"/>
        <v>277.83333333333331</v>
      </c>
    </row>
    <row r="54" spans="1:8" ht="12" customHeight="1" x14ac:dyDescent="0.2">
      <c r="A54" s="7" t="str">
        <f>'Pregnant Women Participating'!A54</f>
        <v>Eight Northern Pueblos, NM</v>
      </c>
      <c r="B54" s="4">
        <v>271</v>
      </c>
      <c r="C54" s="4">
        <v>282</v>
      </c>
      <c r="D54" s="4">
        <v>283</v>
      </c>
      <c r="E54" s="4">
        <v>284</v>
      </c>
      <c r="F54" s="4">
        <v>289</v>
      </c>
      <c r="G54" s="4">
        <v>291</v>
      </c>
      <c r="H54" s="12">
        <f t="shared" si="1"/>
        <v>283.33333333333331</v>
      </c>
    </row>
    <row r="55" spans="1:8" ht="12" customHeight="1" x14ac:dyDescent="0.2">
      <c r="A55" s="7" t="str">
        <f>'Pregnant Women Participating'!A55</f>
        <v>Five Sandoval Pueblos, NM</v>
      </c>
      <c r="B55" s="4">
        <v>152</v>
      </c>
      <c r="C55" s="4">
        <v>142</v>
      </c>
      <c r="D55" s="4">
        <v>144</v>
      </c>
      <c r="E55" s="4">
        <v>155</v>
      </c>
      <c r="F55" s="4">
        <v>158</v>
      </c>
      <c r="G55" s="4">
        <v>158</v>
      </c>
      <c r="H55" s="12">
        <f t="shared" si="1"/>
        <v>151.5</v>
      </c>
    </row>
    <row r="56" spans="1:8" ht="12" customHeight="1" x14ac:dyDescent="0.2">
      <c r="A56" s="7" t="str">
        <f>'Pregnant Women Participating'!A56</f>
        <v>Isleta Pueblo, NM</v>
      </c>
      <c r="B56" s="4">
        <v>1017</v>
      </c>
      <c r="C56" s="4">
        <v>945</v>
      </c>
      <c r="D56" s="4">
        <v>947</v>
      </c>
      <c r="E56" s="4">
        <v>958</v>
      </c>
      <c r="F56" s="4">
        <v>943</v>
      </c>
      <c r="G56" s="4">
        <v>949</v>
      </c>
      <c r="H56" s="12">
        <f t="shared" si="1"/>
        <v>959.83333333333337</v>
      </c>
    </row>
    <row r="57" spans="1:8" ht="12" customHeight="1" x14ac:dyDescent="0.2">
      <c r="A57" s="7" t="str">
        <f>'Pregnant Women Participating'!A57</f>
        <v>San Felipe Pueblo, NM</v>
      </c>
      <c r="B57" s="4">
        <v>255</v>
      </c>
      <c r="C57" s="4">
        <v>235</v>
      </c>
      <c r="D57" s="4">
        <v>207</v>
      </c>
      <c r="E57" s="4">
        <v>239</v>
      </c>
      <c r="F57" s="4">
        <v>221</v>
      </c>
      <c r="G57" s="4">
        <v>203</v>
      </c>
      <c r="H57" s="12">
        <f t="shared" si="1"/>
        <v>226.66666666666666</v>
      </c>
    </row>
    <row r="58" spans="1:8" ht="12" customHeight="1" x14ac:dyDescent="0.2">
      <c r="A58" s="7" t="str">
        <f>'Pregnant Women Participating'!A58</f>
        <v>Santo Domingo Tribe, NM</v>
      </c>
      <c r="B58" s="4">
        <v>132</v>
      </c>
      <c r="C58" s="4">
        <v>128</v>
      </c>
      <c r="D58" s="4">
        <v>129</v>
      </c>
      <c r="E58" s="4">
        <v>136</v>
      </c>
      <c r="F58" s="4">
        <v>131</v>
      </c>
      <c r="G58" s="4">
        <v>135</v>
      </c>
      <c r="H58" s="12">
        <f t="shared" si="1"/>
        <v>131.83333333333334</v>
      </c>
    </row>
    <row r="59" spans="1:8" ht="12" customHeight="1" x14ac:dyDescent="0.2">
      <c r="A59" s="7" t="str">
        <f>'Pregnant Women Participating'!A59</f>
        <v>Zuni Pueblo, NM</v>
      </c>
      <c r="B59" s="4">
        <v>441</v>
      </c>
      <c r="C59" s="4">
        <v>451</v>
      </c>
      <c r="D59" s="4">
        <v>448</v>
      </c>
      <c r="E59" s="4">
        <v>447</v>
      </c>
      <c r="F59" s="4">
        <v>465</v>
      </c>
      <c r="G59" s="4">
        <v>464</v>
      </c>
      <c r="H59" s="12">
        <f t="shared" si="1"/>
        <v>452.66666666666669</v>
      </c>
    </row>
    <row r="60" spans="1:8" ht="12" customHeight="1" x14ac:dyDescent="0.2">
      <c r="A60" s="7" t="str">
        <f>'Pregnant Women Participating'!A60</f>
        <v>Cherokee Nation, OK</v>
      </c>
      <c r="B60" s="4">
        <v>6285</v>
      </c>
      <c r="C60" s="4">
        <v>6165</v>
      </c>
      <c r="D60" s="4">
        <v>6040</v>
      </c>
      <c r="E60" s="4">
        <v>5998</v>
      </c>
      <c r="F60" s="4">
        <v>5851</v>
      </c>
      <c r="G60" s="4">
        <v>5839</v>
      </c>
      <c r="H60" s="12">
        <f t="shared" si="1"/>
        <v>6029.666666666667</v>
      </c>
    </row>
    <row r="61" spans="1:8" ht="12" customHeight="1" x14ac:dyDescent="0.2">
      <c r="A61" s="7" t="str">
        <f>'Pregnant Women Participating'!A61</f>
        <v>Chickasaw Nation, OK</v>
      </c>
      <c r="B61" s="4">
        <v>3886</v>
      </c>
      <c r="C61" s="4">
        <v>3771</v>
      </c>
      <c r="D61" s="4">
        <v>3750</v>
      </c>
      <c r="E61" s="4">
        <v>3821</v>
      </c>
      <c r="F61" s="4">
        <v>3719</v>
      </c>
      <c r="G61" s="4">
        <v>3652</v>
      </c>
      <c r="H61" s="12">
        <f t="shared" si="1"/>
        <v>3766.5</v>
      </c>
    </row>
    <row r="62" spans="1:8" ht="12" customHeight="1" x14ac:dyDescent="0.2">
      <c r="A62" s="7" t="str">
        <f>'Pregnant Women Participating'!A62</f>
        <v>Choctaw Nation, OK</v>
      </c>
      <c r="B62" s="4">
        <v>4909</v>
      </c>
      <c r="C62" s="4">
        <v>4887</v>
      </c>
      <c r="D62" s="4">
        <v>4896</v>
      </c>
      <c r="E62" s="4">
        <v>4843</v>
      </c>
      <c r="F62" s="4">
        <v>4663</v>
      </c>
      <c r="G62" s="4">
        <v>4774</v>
      </c>
      <c r="H62" s="12">
        <f t="shared" si="1"/>
        <v>4828.666666666667</v>
      </c>
    </row>
    <row r="63" spans="1:8" ht="12" customHeight="1" x14ac:dyDescent="0.2">
      <c r="A63" s="7" t="str">
        <f>'Pregnant Women Participating'!A63</f>
        <v>Citizen Potawatomi Nation, OK</v>
      </c>
      <c r="B63" s="4">
        <v>1340</v>
      </c>
      <c r="C63" s="4">
        <v>1299</v>
      </c>
      <c r="D63" s="4">
        <v>1252</v>
      </c>
      <c r="E63" s="4">
        <v>1278</v>
      </c>
      <c r="F63" s="4">
        <v>1252</v>
      </c>
      <c r="G63" s="4">
        <v>1240</v>
      </c>
      <c r="H63" s="12">
        <f t="shared" si="1"/>
        <v>1276.8333333333333</v>
      </c>
    </row>
    <row r="64" spans="1:8" ht="12" customHeight="1" x14ac:dyDescent="0.2">
      <c r="A64" s="7" t="str">
        <f>'Pregnant Women Participating'!A64</f>
        <v>Inter-Tribal Council, OK</v>
      </c>
      <c r="B64" s="4">
        <v>601</v>
      </c>
      <c r="C64" s="4">
        <v>576</v>
      </c>
      <c r="D64" s="4">
        <v>591</v>
      </c>
      <c r="E64" s="4">
        <v>634</v>
      </c>
      <c r="F64" s="4">
        <v>602</v>
      </c>
      <c r="G64" s="4">
        <v>610</v>
      </c>
      <c r="H64" s="12">
        <f t="shared" si="1"/>
        <v>602.33333333333337</v>
      </c>
    </row>
    <row r="65" spans="1:8" ht="12" customHeight="1" x14ac:dyDescent="0.2">
      <c r="A65" s="7" t="str">
        <f>'Pregnant Women Participating'!A65</f>
        <v>Muscogee Creek Nation, OK</v>
      </c>
      <c r="B65" s="4">
        <v>2281</v>
      </c>
      <c r="C65" s="4">
        <v>2221</v>
      </c>
      <c r="D65" s="4">
        <v>2208</v>
      </c>
      <c r="E65" s="4">
        <v>2242</v>
      </c>
      <c r="F65" s="4">
        <v>2201</v>
      </c>
      <c r="G65" s="4">
        <v>2203</v>
      </c>
      <c r="H65" s="12">
        <f t="shared" si="1"/>
        <v>2226</v>
      </c>
    </row>
    <row r="66" spans="1:8" ht="12" customHeight="1" x14ac:dyDescent="0.2">
      <c r="A66" s="7" t="str">
        <f>'Pregnant Women Participating'!A66</f>
        <v>Osage Tribal Council, OK</v>
      </c>
      <c r="B66" s="4">
        <v>3317</v>
      </c>
      <c r="C66" s="4">
        <v>3202</v>
      </c>
      <c r="D66" s="4">
        <v>3105</v>
      </c>
      <c r="E66" s="4">
        <v>3152</v>
      </c>
      <c r="F66" s="4">
        <v>3035</v>
      </c>
      <c r="G66" s="4">
        <v>3017</v>
      </c>
      <c r="H66" s="12">
        <f t="shared" si="1"/>
        <v>3138</v>
      </c>
    </row>
    <row r="67" spans="1:8" ht="12" customHeight="1" x14ac:dyDescent="0.2">
      <c r="A67" s="7" t="str">
        <f>'Pregnant Women Participating'!A67</f>
        <v>Otoe-Missouria Tribe, OK</v>
      </c>
      <c r="B67" s="4">
        <v>377</v>
      </c>
      <c r="C67" s="4">
        <v>348</v>
      </c>
      <c r="D67" s="4">
        <v>341</v>
      </c>
      <c r="E67" s="4">
        <v>365</v>
      </c>
      <c r="F67" s="4">
        <v>357</v>
      </c>
      <c r="G67" s="4">
        <v>369</v>
      </c>
      <c r="H67" s="12">
        <f t="shared" si="1"/>
        <v>359.5</v>
      </c>
    </row>
    <row r="68" spans="1:8" ht="12" customHeight="1" x14ac:dyDescent="0.2">
      <c r="A68" s="7" t="str">
        <f>'Pregnant Women Participating'!A68</f>
        <v>Wichita, Caddo &amp; Delaware (WCD), OK</v>
      </c>
      <c r="B68" s="4">
        <v>3964</v>
      </c>
      <c r="C68" s="4">
        <v>3868</v>
      </c>
      <c r="D68" s="4">
        <v>3857</v>
      </c>
      <c r="E68" s="4">
        <v>3936</v>
      </c>
      <c r="F68" s="4">
        <v>3843</v>
      </c>
      <c r="G68" s="4">
        <v>3893</v>
      </c>
      <c r="H68" s="12">
        <f t="shared" si="1"/>
        <v>3893.5</v>
      </c>
    </row>
    <row r="69" spans="1:8" s="16" customFormat="1" ht="24.75" customHeight="1" x14ac:dyDescent="0.2">
      <c r="A69" s="13" t="str">
        <f>'Pregnant Women Participating'!A69</f>
        <v>Southwest Region</v>
      </c>
      <c r="B69" s="14">
        <v>1335288</v>
      </c>
      <c r="C69" s="14">
        <v>1315747</v>
      </c>
      <c r="D69" s="14">
        <v>1305546</v>
      </c>
      <c r="E69" s="14">
        <v>1309586</v>
      </c>
      <c r="F69" s="14">
        <v>1308534</v>
      </c>
      <c r="G69" s="14">
        <v>1314996</v>
      </c>
      <c r="H69" s="15">
        <f t="shared" si="1"/>
        <v>1314949.5</v>
      </c>
    </row>
    <row r="70" spans="1:8" ht="12" customHeight="1" x14ac:dyDescent="0.2">
      <c r="A70" s="7" t="str">
        <f>'Pregnant Women Participating'!A70</f>
        <v>Colorado</v>
      </c>
      <c r="B70" s="12">
        <v>95922</v>
      </c>
      <c r="C70" s="4">
        <v>95095</v>
      </c>
      <c r="D70" s="4">
        <v>94913</v>
      </c>
      <c r="E70" s="4">
        <v>95607</v>
      </c>
      <c r="F70" s="4">
        <v>95678</v>
      </c>
      <c r="G70" s="4">
        <v>96099</v>
      </c>
      <c r="H70" s="12">
        <f t="shared" si="1"/>
        <v>95552.333333333328</v>
      </c>
    </row>
    <row r="71" spans="1:8" ht="12" customHeight="1" x14ac:dyDescent="0.2">
      <c r="A71" s="7" t="str">
        <f>'Pregnant Women Participating'!A71</f>
        <v>Kansas</v>
      </c>
      <c r="B71" s="12">
        <v>50068</v>
      </c>
      <c r="C71" s="4">
        <v>48832</v>
      </c>
      <c r="D71" s="4">
        <v>49259</v>
      </c>
      <c r="E71" s="4">
        <v>49616</v>
      </c>
      <c r="F71" s="4">
        <v>48796</v>
      </c>
      <c r="G71" s="4">
        <v>48812</v>
      </c>
      <c r="H71" s="12">
        <f t="shared" si="1"/>
        <v>49230.5</v>
      </c>
    </row>
    <row r="72" spans="1:8" ht="12" customHeight="1" x14ac:dyDescent="0.2">
      <c r="A72" s="7" t="str">
        <f>'Pregnant Women Participating'!A72</f>
        <v>Missouri</v>
      </c>
      <c r="B72" s="12">
        <v>98703</v>
      </c>
      <c r="C72" s="4">
        <v>96614</v>
      </c>
      <c r="D72" s="4">
        <v>95678</v>
      </c>
      <c r="E72" s="4">
        <v>95307</v>
      </c>
      <c r="F72" s="4">
        <v>94181</v>
      </c>
      <c r="G72" s="4">
        <v>94386</v>
      </c>
      <c r="H72" s="12">
        <f t="shared" si="1"/>
        <v>95811.5</v>
      </c>
    </row>
    <row r="73" spans="1:8" ht="12" customHeight="1" x14ac:dyDescent="0.2">
      <c r="A73" s="7" t="str">
        <f>'Pregnant Women Participating'!A73</f>
        <v>Montana</v>
      </c>
      <c r="B73" s="12">
        <v>13396</v>
      </c>
      <c r="C73" s="4">
        <v>13268</v>
      </c>
      <c r="D73" s="4">
        <v>13164</v>
      </c>
      <c r="E73" s="4">
        <v>13310</v>
      </c>
      <c r="F73" s="4">
        <v>13375</v>
      </c>
      <c r="G73" s="4">
        <v>13433</v>
      </c>
      <c r="H73" s="12">
        <f t="shared" si="1"/>
        <v>13324.333333333334</v>
      </c>
    </row>
    <row r="74" spans="1:8" ht="12" customHeight="1" x14ac:dyDescent="0.2">
      <c r="A74" s="7" t="str">
        <f>'Pregnant Women Participating'!A74</f>
        <v>Nebraska</v>
      </c>
      <c r="B74" s="12">
        <v>37717</v>
      </c>
      <c r="C74" s="4">
        <v>37530</v>
      </c>
      <c r="D74" s="4">
        <v>37097</v>
      </c>
      <c r="E74" s="4">
        <v>37135</v>
      </c>
      <c r="F74" s="4">
        <v>36623</v>
      </c>
      <c r="G74" s="4">
        <v>36540</v>
      </c>
      <c r="H74" s="12">
        <f t="shared" si="1"/>
        <v>37107</v>
      </c>
    </row>
    <row r="75" spans="1:8" ht="12" customHeight="1" x14ac:dyDescent="0.2">
      <c r="A75" s="7" t="str">
        <f>'Pregnant Women Participating'!A75</f>
        <v>North Dakota</v>
      </c>
      <c r="B75" s="12">
        <v>10247</v>
      </c>
      <c r="C75" s="4">
        <v>10135</v>
      </c>
      <c r="D75" s="4">
        <v>10030</v>
      </c>
      <c r="E75" s="4">
        <v>10137</v>
      </c>
      <c r="F75" s="4">
        <v>10129</v>
      </c>
      <c r="G75" s="4">
        <v>10075</v>
      </c>
      <c r="H75" s="12">
        <f t="shared" si="1"/>
        <v>10125.5</v>
      </c>
    </row>
    <row r="76" spans="1:8" ht="12" customHeight="1" x14ac:dyDescent="0.2">
      <c r="A76" s="7" t="str">
        <f>'Pregnant Women Participating'!A76</f>
        <v>South Dakota</v>
      </c>
      <c r="B76" s="12">
        <v>13950</v>
      </c>
      <c r="C76" s="4">
        <v>13797</v>
      </c>
      <c r="D76" s="4">
        <v>13782</v>
      </c>
      <c r="E76" s="4">
        <v>13941</v>
      </c>
      <c r="F76" s="4">
        <v>13797</v>
      </c>
      <c r="G76" s="4">
        <v>13883</v>
      </c>
      <c r="H76" s="12">
        <f t="shared" si="1"/>
        <v>13858.333333333334</v>
      </c>
    </row>
    <row r="77" spans="1:8" ht="12" customHeight="1" x14ac:dyDescent="0.2">
      <c r="A77" s="7" t="str">
        <f>'Pregnant Women Participating'!A77</f>
        <v>Wyoming</v>
      </c>
      <c r="B77" s="12">
        <v>7981</v>
      </c>
      <c r="C77" s="4">
        <v>7992</v>
      </c>
      <c r="D77" s="4">
        <v>7904</v>
      </c>
      <c r="E77" s="4">
        <v>7945</v>
      </c>
      <c r="F77" s="4">
        <v>7912</v>
      </c>
      <c r="G77" s="4">
        <v>7921</v>
      </c>
      <c r="H77" s="12">
        <f t="shared" si="1"/>
        <v>7942.5</v>
      </c>
    </row>
    <row r="78" spans="1:8" ht="12" customHeight="1" x14ac:dyDescent="0.2">
      <c r="A78" s="7" t="str">
        <f>'Pregnant Women Participating'!A78</f>
        <v>Ute Mountain Ute Tribe, CO</v>
      </c>
      <c r="B78" s="12">
        <v>146</v>
      </c>
      <c r="C78" s="4">
        <v>151</v>
      </c>
      <c r="D78" s="4">
        <v>157</v>
      </c>
      <c r="E78" s="4">
        <v>152</v>
      </c>
      <c r="F78" s="4">
        <v>152</v>
      </c>
      <c r="G78" s="4">
        <v>154</v>
      </c>
      <c r="H78" s="12">
        <f t="shared" si="1"/>
        <v>152</v>
      </c>
    </row>
    <row r="79" spans="1:8" ht="12" customHeight="1" x14ac:dyDescent="0.2">
      <c r="A79" s="7" t="str">
        <f>'Pregnant Women Participating'!A79</f>
        <v>Omaha Sioux, NE</v>
      </c>
      <c r="B79" s="12">
        <v>237</v>
      </c>
      <c r="C79" s="4">
        <v>237</v>
      </c>
      <c r="D79" s="4">
        <v>233</v>
      </c>
      <c r="E79" s="4">
        <v>235</v>
      </c>
      <c r="F79" s="4">
        <v>228</v>
      </c>
      <c r="G79" s="4">
        <v>220</v>
      </c>
      <c r="H79" s="12">
        <f t="shared" si="1"/>
        <v>231.66666666666666</v>
      </c>
    </row>
    <row r="80" spans="1:8" ht="12" customHeight="1" x14ac:dyDescent="0.2">
      <c r="A80" s="7" t="str">
        <f>'Pregnant Women Participating'!A80</f>
        <v>Santee Sioux, NE</v>
      </c>
      <c r="B80" s="12">
        <v>60</v>
      </c>
      <c r="C80" s="4">
        <v>64</v>
      </c>
      <c r="D80" s="4">
        <v>62</v>
      </c>
      <c r="E80" s="4">
        <v>65</v>
      </c>
      <c r="F80" s="4">
        <v>63</v>
      </c>
      <c r="G80" s="4">
        <v>68</v>
      </c>
      <c r="H80" s="12">
        <f t="shared" si="1"/>
        <v>63.666666666666664</v>
      </c>
    </row>
    <row r="81" spans="1:8" ht="12" customHeight="1" x14ac:dyDescent="0.2">
      <c r="A81" s="7" t="str">
        <f>'Pregnant Women Participating'!A81</f>
        <v>Winnebago Tribe, NE</v>
      </c>
      <c r="B81" s="12">
        <v>127</v>
      </c>
      <c r="C81" s="4">
        <v>120</v>
      </c>
      <c r="D81" s="4">
        <v>114</v>
      </c>
      <c r="E81" s="4">
        <v>107</v>
      </c>
      <c r="F81" s="4">
        <v>108</v>
      </c>
      <c r="G81" s="4">
        <v>100</v>
      </c>
      <c r="H81" s="12">
        <f t="shared" si="1"/>
        <v>112.66666666666667</v>
      </c>
    </row>
    <row r="82" spans="1:8" ht="12" customHeight="1" x14ac:dyDescent="0.2">
      <c r="A82" s="7" t="str">
        <f>'Pregnant Women Participating'!A82</f>
        <v>Standing Rock Sioux Tribe, ND</v>
      </c>
      <c r="B82" s="12">
        <v>235</v>
      </c>
      <c r="C82" s="4">
        <v>229</v>
      </c>
      <c r="D82" s="4">
        <v>220</v>
      </c>
      <c r="E82" s="4">
        <v>223</v>
      </c>
      <c r="F82" s="4">
        <v>218</v>
      </c>
      <c r="G82" s="4">
        <v>216</v>
      </c>
      <c r="H82" s="12">
        <f t="shared" si="1"/>
        <v>223.5</v>
      </c>
    </row>
    <row r="83" spans="1:8" ht="12" customHeight="1" x14ac:dyDescent="0.2">
      <c r="A83" s="7" t="str">
        <f>'Pregnant Women Participating'!A83</f>
        <v>Three Affiliated Tribes, ND</v>
      </c>
      <c r="B83" s="12">
        <v>96</v>
      </c>
      <c r="C83" s="4">
        <v>92</v>
      </c>
      <c r="D83" s="4">
        <v>87</v>
      </c>
      <c r="E83" s="4">
        <v>82</v>
      </c>
      <c r="F83" s="4">
        <v>79</v>
      </c>
      <c r="G83" s="4">
        <v>83</v>
      </c>
      <c r="H83" s="12">
        <f t="shared" si="1"/>
        <v>86.5</v>
      </c>
    </row>
    <row r="84" spans="1:8" ht="12" customHeight="1" x14ac:dyDescent="0.2">
      <c r="A84" s="7" t="str">
        <f>'Pregnant Women Participating'!A84</f>
        <v>Cheyenne River Sioux, SD</v>
      </c>
      <c r="B84" s="12">
        <v>473</v>
      </c>
      <c r="C84" s="4">
        <v>468</v>
      </c>
      <c r="D84" s="4">
        <v>440</v>
      </c>
      <c r="E84" s="4">
        <v>444</v>
      </c>
      <c r="F84" s="4">
        <v>437</v>
      </c>
      <c r="G84" s="4">
        <v>449</v>
      </c>
      <c r="H84" s="12">
        <f t="shared" si="1"/>
        <v>451.83333333333331</v>
      </c>
    </row>
    <row r="85" spans="1:8" ht="12" customHeight="1" x14ac:dyDescent="0.2">
      <c r="A85" s="7" t="str">
        <f>'Pregnant Women Participating'!A85</f>
        <v>Rosebud Sioux, SD</v>
      </c>
      <c r="B85" s="12">
        <v>780</v>
      </c>
      <c r="C85" s="4">
        <v>739</v>
      </c>
      <c r="D85" s="4">
        <v>676</v>
      </c>
      <c r="E85" s="4">
        <v>670</v>
      </c>
      <c r="F85" s="4">
        <v>667</v>
      </c>
      <c r="G85" s="4">
        <v>672</v>
      </c>
      <c r="H85" s="12">
        <f t="shared" si="1"/>
        <v>700.66666666666663</v>
      </c>
    </row>
    <row r="86" spans="1:8" ht="12" customHeight="1" x14ac:dyDescent="0.2">
      <c r="A86" s="7" t="str">
        <f>'Pregnant Women Participating'!A86</f>
        <v>Northern Arapahoe, WY</v>
      </c>
      <c r="B86" s="12">
        <v>213</v>
      </c>
      <c r="C86" s="4">
        <v>209</v>
      </c>
      <c r="D86" s="4">
        <v>208</v>
      </c>
      <c r="E86" s="4">
        <v>209</v>
      </c>
      <c r="F86" s="4">
        <v>203</v>
      </c>
      <c r="G86" s="4">
        <v>194</v>
      </c>
      <c r="H86" s="12">
        <f t="shared" si="1"/>
        <v>206</v>
      </c>
    </row>
    <row r="87" spans="1:8" ht="12" customHeight="1" x14ac:dyDescent="0.2">
      <c r="A87" s="7" t="str">
        <f>'Pregnant Women Participating'!A87</f>
        <v>Shoshone Tribe, WY</v>
      </c>
      <c r="B87" s="12">
        <v>92</v>
      </c>
      <c r="C87" s="4">
        <v>82</v>
      </c>
      <c r="D87" s="4">
        <v>85</v>
      </c>
      <c r="E87" s="4">
        <v>87</v>
      </c>
      <c r="F87" s="4">
        <v>83</v>
      </c>
      <c r="G87" s="4">
        <v>83</v>
      </c>
      <c r="H87" s="12">
        <f t="shared" si="1"/>
        <v>85.333333333333329</v>
      </c>
    </row>
    <row r="88" spans="1:8" s="16" customFormat="1" ht="24.75" customHeight="1" x14ac:dyDescent="0.2">
      <c r="A88" s="13" t="str">
        <f>'Pregnant Women Participating'!A88</f>
        <v>Mountain Plains</v>
      </c>
      <c r="B88" s="14">
        <v>330443</v>
      </c>
      <c r="C88" s="14">
        <v>325654</v>
      </c>
      <c r="D88" s="14">
        <v>324109</v>
      </c>
      <c r="E88" s="14">
        <v>325272</v>
      </c>
      <c r="F88" s="14">
        <v>322729</v>
      </c>
      <c r="G88" s="14">
        <v>323388</v>
      </c>
      <c r="H88" s="15">
        <f t="shared" si="1"/>
        <v>325265.83333333331</v>
      </c>
    </row>
    <row r="89" spans="1:8" ht="12" customHeight="1" x14ac:dyDescent="0.2">
      <c r="A89" s="8" t="str">
        <f>'Pregnant Women Participating'!A89</f>
        <v>Alaska</v>
      </c>
      <c r="B89" s="12">
        <v>14508</v>
      </c>
      <c r="C89" s="4">
        <v>14328</v>
      </c>
      <c r="D89" s="4">
        <v>14133</v>
      </c>
      <c r="E89" s="4">
        <v>14205</v>
      </c>
      <c r="F89" s="4">
        <v>14121</v>
      </c>
      <c r="G89" s="4">
        <v>14089</v>
      </c>
      <c r="H89" s="12">
        <f t="shared" si="1"/>
        <v>14230.666666666666</v>
      </c>
    </row>
    <row r="90" spans="1:8" ht="12" customHeight="1" x14ac:dyDescent="0.2">
      <c r="A90" s="8" t="str">
        <f>'Pregnant Women Participating'!A90</f>
        <v>American Samoa</v>
      </c>
      <c r="B90" s="12">
        <v>4035</v>
      </c>
      <c r="C90" s="4">
        <v>3992</v>
      </c>
      <c r="D90" s="4">
        <v>3976</v>
      </c>
      <c r="E90" s="4">
        <v>3961</v>
      </c>
      <c r="F90" s="4">
        <v>3924</v>
      </c>
      <c r="G90" s="4">
        <v>3937</v>
      </c>
      <c r="H90" s="12">
        <f t="shared" si="1"/>
        <v>3970.8333333333335</v>
      </c>
    </row>
    <row r="91" spans="1:8" ht="12" customHeight="1" x14ac:dyDescent="0.2">
      <c r="A91" s="8" t="str">
        <f>'Pregnant Women Participating'!A91</f>
        <v>California</v>
      </c>
      <c r="B91" s="12">
        <v>1010777</v>
      </c>
      <c r="C91" s="4">
        <v>1001616</v>
      </c>
      <c r="D91" s="4">
        <v>998317</v>
      </c>
      <c r="E91" s="4">
        <v>1004798</v>
      </c>
      <c r="F91" s="4">
        <v>1001399</v>
      </c>
      <c r="G91" s="4">
        <v>1006386</v>
      </c>
      <c r="H91" s="12">
        <f t="shared" si="1"/>
        <v>1003882.1666666666</v>
      </c>
    </row>
    <row r="92" spans="1:8" ht="12" customHeight="1" x14ac:dyDescent="0.2">
      <c r="A92" s="8" t="str">
        <f>'Pregnant Women Participating'!A92</f>
        <v>Guam</v>
      </c>
      <c r="B92" s="12">
        <v>6519</v>
      </c>
      <c r="C92" s="4">
        <v>6436</v>
      </c>
      <c r="D92" s="4">
        <v>6373</v>
      </c>
      <c r="E92" s="4">
        <v>6426</v>
      </c>
      <c r="F92" s="4">
        <v>6435</v>
      </c>
      <c r="G92" s="4">
        <v>6434</v>
      </c>
      <c r="H92" s="12">
        <f t="shared" si="1"/>
        <v>6437.166666666667</v>
      </c>
    </row>
    <row r="93" spans="1:8" ht="12" customHeight="1" x14ac:dyDescent="0.2">
      <c r="A93" s="8" t="str">
        <f>'Pregnant Women Participating'!A93</f>
        <v>Hawaii</v>
      </c>
      <c r="B93" s="12">
        <v>25648</v>
      </c>
      <c r="C93" s="4">
        <v>25144</v>
      </c>
      <c r="D93" s="4">
        <v>24915</v>
      </c>
      <c r="E93" s="4">
        <v>25180</v>
      </c>
      <c r="F93" s="4">
        <v>25010</v>
      </c>
      <c r="G93" s="4">
        <v>24931</v>
      </c>
      <c r="H93" s="12">
        <f t="shared" si="1"/>
        <v>25138</v>
      </c>
    </row>
    <row r="94" spans="1:8" ht="12" customHeight="1" x14ac:dyDescent="0.2">
      <c r="A94" s="8" t="str">
        <f>'Pregnant Women Participating'!A94</f>
        <v>Idaho</v>
      </c>
      <c r="B94" s="12">
        <v>32380</v>
      </c>
      <c r="C94" s="4">
        <v>32200</v>
      </c>
      <c r="D94" s="4">
        <v>32162</v>
      </c>
      <c r="E94" s="4">
        <v>32259</v>
      </c>
      <c r="F94" s="4">
        <v>32274</v>
      </c>
      <c r="G94" s="4">
        <v>32589</v>
      </c>
      <c r="H94" s="12">
        <f t="shared" si="1"/>
        <v>32310.666666666668</v>
      </c>
    </row>
    <row r="95" spans="1:8" ht="12" customHeight="1" x14ac:dyDescent="0.2">
      <c r="A95" s="8" t="str">
        <f>'Pregnant Women Participating'!A95</f>
        <v>Nevada</v>
      </c>
      <c r="B95" s="12">
        <v>56100</v>
      </c>
      <c r="C95" s="4">
        <v>55317</v>
      </c>
      <c r="D95" s="4">
        <v>55038</v>
      </c>
      <c r="E95" s="4">
        <v>55393</v>
      </c>
      <c r="F95" s="4">
        <v>54930</v>
      </c>
      <c r="G95" s="4">
        <v>55004</v>
      </c>
      <c r="H95" s="12">
        <f t="shared" si="1"/>
        <v>55297</v>
      </c>
    </row>
    <row r="96" spans="1:8" ht="12" customHeight="1" x14ac:dyDescent="0.2">
      <c r="A96" s="8" t="str">
        <f>'Pregnant Women Participating'!A96</f>
        <v>Oregon</v>
      </c>
      <c r="B96" s="12">
        <v>80756</v>
      </c>
      <c r="C96" s="4">
        <v>80107</v>
      </c>
      <c r="D96" s="4">
        <v>80099</v>
      </c>
      <c r="E96" s="4">
        <v>81074</v>
      </c>
      <c r="F96" s="4">
        <v>80618</v>
      </c>
      <c r="G96" s="4">
        <v>80958</v>
      </c>
      <c r="H96" s="12">
        <f t="shared" si="1"/>
        <v>80602</v>
      </c>
    </row>
    <row r="97" spans="1:8" ht="12" customHeight="1" x14ac:dyDescent="0.2">
      <c r="A97" s="8" t="str">
        <f>'Pregnant Women Participating'!A97</f>
        <v>Washington</v>
      </c>
      <c r="B97" s="12">
        <v>138901</v>
      </c>
      <c r="C97" s="4">
        <v>137959</v>
      </c>
      <c r="D97" s="4">
        <v>138313</v>
      </c>
      <c r="E97" s="4">
        <v>140929</v>
      </c>
      <c r="F97" s="4">
        <v>140967</v>
      </c>
      <c r="G97" s="4">
        <v>142593</v>
      </c>
      <c r="H97" s="12">
        <f t="shared" si="1"/>
        <v>139943.66666666666</v>
      </c>
    </row>
    <row r="98" spans="1:8" ht="12" customHeight="1" x14ac:dyDescent="0.2">
      <c r="A98" s="8" t="str">
        <f>'Pregnant Women Participating'!A98</f>
        <v>Northern Marianas</v>
      </c>
      <c r="B98" s="12">
        <v>2656</v>
      </c>
      <c r="C98" s="4">
        <v>2624</v>
      </c>
      <c r="D98" s="4">
        <v>2662</v>
      </c>
      <c r="E98" s="4">
        <v>2674</v>
      </c>
      <c r="F98" s="4">
        <v>2627</v>
      </c>
      <c r="G98" s="4">
        <v>2621</v>
      </c>
      <c r="H98" s="12">
        <f t="shared" si="1"/>
        <v>2644</v>
      </c>
    </row>
    <row r="99" spans="1:8" ht="12" customHeight="1" x14ac:dyDescent="0.2">
      <c r="A99" s="8" t="str">
        <f>'Pregnant Women Participating'!A99</f>
        <v>Inter-Tribal Council, NV</v>
      </c>
      <c r="B99" s="12">
        <v>426</v>
      </c>
      <c r="C99" s="4">
        <v>419</v>
      </c>
      <c r="D99" s="4">
        <v>425</v>
      </c>
      <c r="E99" s="4">
        <v>442</v>
      </c>
      <c r="F99" s="4">
        <v>451</v>
      </c>
      <c r="G99" s="4">
        <v>452</v>
      </c>
      <c r="H99" s="12">
        <f t="shared" si="1"/>
        <v>435.83333333333331</v>
      </c>
    </row>
    <row r="100" spans="1:8" s="16" customFormat="1" ht="24.75" customHeight="1" x14ac:dyDescent="0.2">
      <c r="A100" s="13" t="str">
        <f>'Pregnant Women Participating'!A100</f>
        <v>Western Region</v>
      </c>
      <c r="B100" s="14">
        <v>1372706</v>
      </c>
      <c r="C100" s="14">
        <v>1360142</v>
      </c>
      <c r="D100" s="14">
        <v>1356413</v>
      </c>
      <c r="E100" s="14">
        <v>1367341</v>
      </c>
      <c r="F100" s="14">
        <v>1362756</v>
      </c>
      <c r="G100" s="14">
        <v>1369994</v>
      </c>
      <c r="H100" s="15">
        <f t="shared" si="1"/>
        <v>1364892</v>
      </c>
    </row>
    <row r="101" spans="1:8" s="24" customFormat="1" ht="16.5" customHeight="1" thickBot="1" x14ac:dyDescent="0.25">
      <c r="A101" s="21" t="str">
        <f>'Pregnant Women Participating'!A101</f>
        <v>TOTAL</v>
      </c>
      <c r="B101" s="22">
        <v>6907665</v>
      </c>
      <c r="C101" s="23">
        <v>6829237</v>
      </c>
      <c r="D101" s="23">
        <v>6784613</v>
      </c>
      <c r="E101" s="23">
        <v>6821048</v>
      </c>
      <c r="F101" s="23">
        <v>6800859</v>
      </c>
      <c r="G101" s="23">
        <v>6847595</v>
      </c>
      <c r="H101" s="22">
        <f t="shared" si="1"/>
        <v>6831836.166666667</v>
      </c>
    </row>
    <row r="102" spans="1:8" ht="12.75" customHeight="1" thickTop="1" x14ac:dyDescent="0.2">
      <c r="A102" s="9"/>
    </row>
    <row r="103" spans="1:8" x14ac:dyDescent="0.2">
      <c r="A103" s="9"/>
    </row>
    <row r="104" spans="1:8" s="26" customFormat="1" ht="12.75" x14ac:dyDescent="0.2">
      <c r="A104" s="25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H176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7" width="11.7109375" style="5" customWidth="1"/>
    <col min="8" max="8" width="13.7109375" style="5" customWidth="1"/>
    <col min="9" max="16384" width="9.140625" style="3"/>
  </cols>
  <sheetData>
    <row r="1" spans="1:8" ht="12" customHeight="1" x14ac:dyDescent="0.2">
      <c r="A1" s="10" t="s">
        <v>5</v>
      </c>
      <c r="B1" s="29"/>
      <c r="C1" s="29"/>
      <c r="D1" s="29"/>
      <c r="E1" s="29"/>
      <c r="F1" s="29"/>
      <c r="G1" s="29"/>
    </row>
    <row r="2" spans="1:8" ht="12" customHeight="1" x14ac:dyDescent="0.2">
      <c r="A2" s="10" t="str">
        <f>'Pregnant Women Participating'!A2</f>
        <v>FISCAL YEAR 2025</v>
      </c>
      <c r="B2" s="29"/>
      <c r="C2" s="29"/>
      <c r="D2" s="29"/>
      <c r="E2" s="29"/>
      <c r="F2" s="29"/>
      <c r="G2" s="29"/>
    </row>
    <row r="3" spans="1:8" ht="12" customHeight="1" x14ac:dyDescent="0.2">
      <c r="A3" s="1" t="str">
        <f>'Pregnant Women Participating'!A3</f>
        <v>Data as of June 13, 2025</v>
      </c>
      <c r="B3" s="29"/>
      <c r="C3" s="29"/>
      <c r="D3" s="29"/>
      <c r="E3" s="29"/>
      <c r="F3" s="29"/>
      <c r="G3" s="29"/>
    </row>
    <row r="4" spans="1:8" ht="12" customHeight="1" x14ac:dyDescent="0.2">
      <c r="A4" s="2"/>
      <c r="B4" s="29"/>
      <c r="C4" s="29"/>
      <c r="D4" s="29"/>
      <c r="E4" s="29"/>
      <c r="F4" s="29"/>
      <c r="G4" s="29"/>
    </row>
    <row r="5" spans="1:8" ht="24" customHeight="1" x14ac:dyDescent="0.2">
      <c r="A5" s="6" t="s">
        <v>0</v>
      </c>
      <c r="B5" s="17">
        <f>DATE(RIGHT(A2,4)-1,10,1)</f>
        <v>45566</v>
      </c>
      <c r="C5" s="18">
        <f>DATE(RIGHT(A2,4)-1,11,1)</f>
        <v>45597</v>
      </c>
      <c r="D5" s="18">
        <f>DATE(RIGHT(A2,4)-1,12,1)</f>
        <v>45627</v>
      </c>
      <c r="E5" s="18">
        <f>DATE(RIGHT(A2,4),1,1)</f>
        <v>45658</v>
      </c>
      <c r="F5" s="18">
        <f>DATE(RIGHT(A2,4),2,1)</f>
        <v>45689</v>
      </c>
      <c r="G5" s="36">
        <f>DATE(RIGHT(A2,4),3,1)</f>
        <v>45717</v>
      </c>
      <c r="H5" s="30" t="s">
        <v>22</v>
      </c>
    </row>
    <row r="6" spans="1:8" ht="12" customHeight="1" x14ac:dyDescent="0.2">
      <c r="A6" s="7" t="str">
        <f>'Pregnant Women Participating'!A6</f>
        <v>Connecticut</v>
      </c>
      <c r="B6" s="31">
        <v>60.248699999999999</v>
      </c>
      <c r="C6" s="37">
        <v>62.2926</v>
      </c>
      <c r="D6" s="37">
        <v>62.834299999999999</v>
      </c>
      <c r="E6" s="37">
        <v>66.409300000000002</v>
      </c>
      <c r="F6" s="37">
        <v>55.2746</v>
      </c>
      <c r="G6" s="38">
        <v>68.937600000000003</v>
      </c>
      <c r="H6" s="31">
        <f>IF(SUM('Total Number of Participants'!B6:G6)&gt;0,'Food Costs'!H6/SUM('Total Number of Participants'!B6:G6)," ")</f>
        <v>62.664949936701575</v>
      </c>
    </row>
    <row r="7" spans="1:8" ht="12" customHeight="1" x14ac:dyDescent="0.2">
      <c r="A7" s="7" t="str">
        <f>'Pregnant Women Participating'!A7</f>
        <v>Maine</v>
      </c>
      <c r="B7" s="31">
        <v>58.792099999999998</v>
      </c>
      <c r="C7" s="37">
        <v>56.752400000000002</v>
      </c>
      <c r="D7" s="37">
        <v>58.960900000000002</v>
      </c>
      <c r="E7" s="37">
        <v>61.836799999999997</v>
      </c>
      <c r="F7" s="37">
        <v>48.073300000000003</v>
      </c>
      <c r="G7" s="38">
        <v>53.089700000000001</v>
      </c>
      <c r="H7" s="31">
        <f>IF(SUM('Total Number of Participants'!B7:G7)&gt;0,'Food Costs'!H7/SUM('Total Number of Participants'!B7:G7)," ")</f>
        <v>56.265806669871623</v>
      </c>
    </row>
    <row r="8" spans="1:8" ht="12" customHeight="1" x14ac:dyDescent="0.2">
      <c r="A8" s="7" t="str">
        <f>'Pregnant Women Participating'!A8</f>
        <v>Massachusetts</v>
      </c>
      <c r="B8" s="31">
        <v>55.961100000000002</v>
      </c>
      <c r="C8" s="37">
        <v>54.956699999999998</v>
      </c>
      <c r="D8" s="37">
        <v>55.460599999999999</v>
      </c>
      <c r="E8" s="37">
        <v>58.444899999999997</v>
      </c>
      <c r="F8" s="37">
        <v>56.3247</v>
      </c>
      <c r="G8" s="38">
        <v>57.654800000000002</v>
      </c>
      <c r="H8" s="31">
        <f>IF(SUM('Total Number of Participants'!B8:G8)&gt;0,'Food Costs'!H8/SUM('Total Number of Participants'!B8:G8)," ")</f>
        <v>56.46793499994596</v>
      </c>
    </row>
    <row r="9" spans="1:8" ht="12" customHeight="1" x14ac:dyDescent="0.2">
      <c r="A9" s="7" t="str">
        <f>'Pregnant Women Participating'!A9</f>
        <v>New Hampshire</v>
      </c>
      <c r="B9" s="31">
        <v>49.526200000000003</v>
      </c>
      <c r="C9" s="37">
        <v>49.326799999999999</v>
      </c>
      <c r="D9" s="37">
        <v>49.103400000000001</v>
      </c>
      <c r="E9" s="37">
        <v>51.943899999999999</v>
      </c>
      <c r="F9" s="37">
        <v>48.473199999999999</v>
      </c>
      <c r="G9" s="38">
        <v>52.658000000000001</v>
      </c>
      <c r="H9" s="31">
        <f>IF(SUM('Total Number of Participants'!B9:G9)&gt;0,'Food Costs'!H9/SUM('Total Number of Participants'!B9:G9)," ")</f>
        <v>50.173649520962151</v>
      </c>
    </row>
    <row r="10" spans="1:8" ht="12" customHeight="1" x14ac:dyDescent="0.2">
      <c r="A10" s="7" t="str">
        <f>'Pregnant Women Participating'!A10</f>
        <v>New York</v>
      </c>
      <c r="B10" s="31">
        <v>78.586600000000004</v>
      </c>
      <c r="C10" s="37">
        <v>77.365799999999993</v>
      </c>
      <c r="D10" s="37">
        <v>78.3887</v>
      </c>
      <c r="E10" s="37">
        <v>81.992500000000007</v>
      </c>
      <c r="F10" s="37">
        <v>81.566699999999997</v>
      </c>
      <c r="G10" s="38">
        <v>80.999399999999994</v>
      </c>
      <c r="H10" s="31">
        <f>IF(SUM('Total Number of Participants'!B10:G10)&gt;0,'Food Costs'!H10/SUM('Total Number of Participants'!B10:G10)," ")</f>
        <v>79.825703511624582</v>
      </c>
    </row>
    <row r="11" spans="1:8" ht="12" customHeight="1" x14ac:dyDescent="0.2">
      <c r="A11" s="7" t="str">
        <f>'Pregnant Women Participating'!A11</f>
        <v>Rhode Island</v>
      </c>
      <c r="B11" s="31">
        <v>59.985100000000003</v>
      </c>
      <c r="C11" s="37">
        <v>60.259500000000003</v>
      </c>
      <c r="D11" s="37">
        <v>62.079700000000003</v>
      </c>
      <c r="E11" s="37">
        <v>62.367199999999997</v>
      </c>
      <c r="F11" s="37">
        <v>63.502499999999998</v>
      </c>
      <c r="G11" s="38">
        <v>61.305999999999997</v>
      </c>
      <c r="H11" s="31">
        <f>IF(SUM('Total Number of Participants'!B11:G11)&gt;0,'Food Costs'!H11/SUM('Total Number of Participants'!B11:G11)," ")</f>
        <v>61.585191670998988</v>
      </c>
    </row>
    <row r="12" spans="1:8" ht="12" customHeight="1" x14ac:dyDescent="0.2">
      <c r="A12" s="7" t="str">
        <f>'Pregnant Women Participating'!A12</f>
        <v>Vermont</v>
      </c>
      <c r="B12" s="31">
        <v>43.2044</v>
      </c>
      <c r="C12" s="37">
        <v>53.368099999999998</v>
      </c>
      <c r="D12" s="37">
        <v>55.213500000000003</v>
      </c>
      <c r="E12" s="37">
        <v>61.118899999999996</v>
      </c>
      <c r="F12" s="37">
        <v>61.101300000000002</v>
      </c>
      <c r="G12" s="38">
        <v>60.625999999999998</v>
      </c>
      <c r="H12" s="31">
        <f>IF(SUM('Total Number of Participants'!B12:G12)&gt;0,'Food Costs'!H12/SUM('Total Number of Participants'!B12:G12)," ")</f>
        <v>55.79677595804241</v>
      </c>
    </row>
    <row r="13" spans="1:8" ht="12" customHeight="1" x14ac:dyDescent="0.2">
      <c r="A13" s="7" t="str">
        <f>'Pregnant Women Participating'!A13</f>
        <v>Virgin Islands</v>
      </c>
      <c r="B13" s="31">
        <v>61.7376</v>
      </c>
      <c r="C13" s="37">
        <v>108.35080000000001</v>
      </c>
      <c r="D13" s="37">
        <v>58.618600000000001</v>
      </c>
      <c r="E13" s="37">
        <v>112.40519999999999</v>
      </c>
      <c r="F13" s="37">
        <v>88.020799999999994</v>
      </c>
      <c r="G13" s="38">
        <v>104.9209</v>
      </c>
      <c r="H13" s="31">
        <f>IF(SUM('Total Number of Participants'!B13:G13)&gt;0,'Food Costs'!H13/SUM('Total Number of Participants'!B13:G13)," ")</f>
        <v>88.889184338230407</v>
      </c>
    </row>
    <row r="14" spans="1:8" ht="12" customHeight="1" x14ac:dyDescent="0.2">
      <c r="A14" s="7" t="str">
        <f>'Pregnant Women Participating'!A14</f>
        <v>Pleasant Point, ME</v>
      </c>
      <c r="B14" s="31">
        <v>65.157899999999998</v>
      </c>
      <c r="C14" s="37">
        <v>60.8889</v>
      </c>
      <c r="D14" s="37">
        <v>61.823500000000003</v>
      </c>
      <c r="E14" s="37">
        <v>153.15790000000001</v>
      </c>
      <c r="F14" s="37">
        <v>161.66669999999999</v>
      </c>
      <c r="G14" s="38">
        <v>161.66669999999999</v>
      </c>
      <c r="H14" s="31">
        <f>IF(SUM('Total Number of Participants'!B14:G14)&gt;0,'Food Costs'!H14/SUM('Total Number of Participants'!B14:G14)," ")</f>
        <v>111.14678899082568</v>
      </c>
    </row>
    <row r="15" spans="1:8" s="16" customFormat="1" ht="24.75" customHeight="1" x14ac:dyDescent="0.2">
      <c r="A15" s="13" t="str">
        <f>'Pregnant Women Participating'!A15</f>
        <v>Northeast Region</v>
      </c>
      <c r="B15" s="32">
        <v>70.970600000000005</v>
      </c>
      <c r="C15" s="39">
        <v>70.423199999999994</v>
      </c>
      <c r="D15" s="39">
        <v>71.206500000000005</v>
      </c>
      <c r="E15" s="39">
        <v>74.797899999999998</v>
      </c>
      <c r="F15" s="39">
        <v>72.852099999999993</v>
      </c>
      <c r="G15" s="40">
        <v>73.9739</v>
      </c>
      <c r="H15" s="43">
        <f>IF(SUM('Total Number of Participants'!B15:G15)&gt;0,'Food Costs'!H15/SUM('Total Number of Participants'!B15:G15)," ")</f>
        <v>72.376300899634657</v>
      </c>
    </row>
    <row r="16" spans="1:8" ht="12" customHeight="1" x14ac:dyDescent="0.2">
      <c r="A16" s="7" t="str">
        <f>'Pregnant Women Participating'!A16</f>
        <v>Delaware</v>
      </c>
      <c r="B16" s="37">
        <v>45.3322</v>
      </c>
      <c r="C16" s="37">
        <v>44.258200000000002</v>
      </c>
      <c r="D16" s="37">
        <v>45.1798</v>
      </c>
      <c r="E16" s="37">
        <v>48.456499999999998</v>
      </c>
      <c r="F16" s="37">
        <v>44.436300000000003</v>
      </c>
      <c r="G16" s="37">
        <v>32.629800000000003</v>
      </c>
      <c r="H16" s="31">
        <f>IF(SUM('Total Number of Participants'!B16:G16)&gt;0,'Food Costs'!H16/SUM('Total Number of Participants'!B16:G16)," ")</f>
        <v>43.390808372119587</v>
      </c>
    </row>
    <row r="17" spans="1:8" ht="12" customHeight="1" x14ac:dyDescent="0.2">
      <c r="A17" s="7" t="str">
        <f>'Pregnant Women Participating'!A17</f>
        <v>District of Columbia</v>
      </c>
      <c r="B17" s="37">
        <v>55.099899999999998</v>
      </c>
      <c r="C17" s="37">
        <v>76.014499999999998</v>
      </c>
      <c r="D17" s="37">
        <v>81.0167</v>
      </c>
      <c r="E17" s="37">
        <v>5.8529</v>
      </c>
      <c r="F17" s="37">
        <v>46.7239</v>
      </c>
      <c r="G17" s="37">
        <v>56.317700000000002</v>
      </c>
      <c r="H17" s="31">
        <f>IF(SUM('Total Number of Participants'!B17:G17)&gt;0,'Food Costs'!H17/SUM('Total Number of Participants'!B17:G17)," ")</f>
        <v>53.465010896720351</v>
      </c>
    </row>
    <row r="18" spans="1:8" ht="12" customHeight="1" x14ac:dyDescent="0.2">
      <c r="A18" s="7" t="str">
        <f>'Pregnant Women Participating'!A18</f>
        <v>Maryland</v>
      </c>
      <c r="B18" s="37">
        <v>61.530099999999997</v>
      </c>
      <c r="C18" s="37">
        <v>82.32</v>
      </c>
      <c r="D18" s="37">
        <v>62.586300000000001</v>
      </c>
      <c r="E18" s="37">
        <v>43.260399999999997</v>
      </c>
      <c r="F18" s="37">
        <v>63.372700000000002</v>
      </c>
      <c r="G18" s="37">
        <v>64.193200000000004</v>
      </c>
      <c r="H18" s="31">
        <f>IF(SUM('Total Number of Participants'!B18:G18)&gt;0,'Food Costs'!H18/SUM('Total Number of Participants'!B18:G18)," ")</f>
        <v>62.889304174733901</v>
      </c>
    </row>
    <row r="19" spans="1:8" ht="12" customHeight="1" x14ac:dyDescent="0.2">
      <c r="A19" s="7" t="str">
        <f>'Pregnant Women Participating'!A19</f>
        <v>New Jersey</v>
      </c>
      <c r="B19" s="37">
        <v>83.467399999999998</v>
      </c>
      <c r="C19" s="37">
        <v>83.443700000000007</v>
      </c>
      <c r="D19" s="37">
        <v>84.786500000000004</v>
      </c>
      <c r="E19" s="37">
        <v>88.501400000000004</v>
      </c>
      <c r="F19" s="37">
        <v>88.454800000000006</v>
      </c>
      <c r="G19" s="37">
        <v>87.361800000000002</v>
      </c>
      <c r="H19" s="31">
        <f>IF(SUM('Total Number of Participants'!B19:G19)&gt;0,'Food Costs'!H19/SUM('Total Number of Participants'!B19:G19)," ")</f>
        <v>85.999233728935167</v>
      </c>
    </row>
    <row r="20" spans="1:8" ht="12" customHeight="1" x14ac:dyDescent="0.2">
      <c r="A20" s="7" t="str">
        <f>'Pregnant Women Participating'!A20</f>
        <v>Pennsylvania</v>
      </c>
      <c r="B20" s="37">
        <v>50.066499999999998</v>
      </c>
      <c r="C20" s="37">
        <v>87.180800000000005</v>
      </c>
      <c r="D20" s="37">
        <v>90.603999999999999</v>
      </c>
      <c r="E20" s="37">
        <v>34.299399999999999</v>
      </c>
      <c r="F20" s="37">
        <v>71.188900000000004</v>
      </c>
      <c r="G20" s="37">
        <v>73.520099999999999</v>
      </c>
      <c r="H20" s="31">
        <f>IF(SUM('Total Number of Participants'!B20:G20)&gt;0,'Food Costs'!H20/SUM('Total Number of Participants'!B20:G20)," ")</f>
        <v>67.769233011955549</v>
      </c>
    </row>
    <row r="21" spans="1:8" ht="12" customHeight="1" x14ac:dyDescent="0.2">
      <c r="A21" s="7" t="str">
        <f>'Pregnant Women Participating'!A21</f>
        <v>Puerto Rico</v>
      </c>
      <c r="B21" s="37">
        <v>161.8672</v>
      </c>
      <c r="C21" s="37">
        <v>157.9092</v>
      </c>
      <c r="D21" s="37">
        <v>157.3511</v>
      </c>
      <c r="E21" s="37">
        <v>163.43190000000001</v>
      </c>
      <c r="F21" s="37">
        <v>165.67920000000001</v>
      </c>
      <c r="G21" s="37">
        <v>166.16030000000001</v>
      </c>
      <c r="H21" s="31">
        <f>IF(SUM('Total Number of Participants'!B21:G21)&gt;0,'Food Costs'!H21/SUM('Total Number of Participants'!B21:G21)," ")</f>
        <v>162.07343575596084</v>
      </c>
    </row>
    <row r="22" spans="1:8" ht="12" customHeight="1" x14ac:dyDescent="0.2">
      <c r="A22" s="7" t="str">
        <f>'Pregnant Women Participating'!A22</f>
        <v>Virginia</v>
      </c>
      <c r="B22" s="37">
        <v>33.25</v>
      </c>
      <c r="C22" s="37">
        <v>76.494399999999999</v>
      </c>
      <c r="D22" s="37">
        <v>56.334000000000003</v>
      </c>
      <c r="E22" s="37">
        <v>56.770299999999999</v>
      </c>
      <c r="F22" s="37">
        <v>56.563899999999997</v>
      </c>
      <c r="G22" s="37">
        <v>33.847799999999999</v>
      </c>
      <c r="H22" s="31">
        <f>IF(SUM('Total Number of Participants'!B22:G22)&gt;0,'Food Costs'!H22/SUM('Total Number of Participants'!B22:G22)," ")</f>
        <v>52.152770388023178</v>
      </c>
    </row>
    <row r="23" spans="1:8" ht="12" customHeight="1" x14ac:dyDescent="0.2">
      <c r="A23" s="7" t="str">
        <f>'Pregnant Women Participating'!A23</f>
        <v>West Virginia</v>
      </c>
      <c r="B23" s="37">
        <v>59.183799999999998</v>
      </c>
      <c r="C23" s="37">
        <v>58.450099999999999</v>
      </c>
      <c r="D23" s="37">
        <v>59.151400000000002</v>
      </c>
      <c r="E23" s="37">
        <v>61.277099999999997</v>
      </c>
      <c r="F23" s="37">
        <v>56.868000000000002</v>
      </c>
      <c r="G23" s="37">
        <v>57.323300000000003</v>
      </c>
      <c r="H23" s="31">
        <f>IF(SUM('Total Number of Participants'!B23:G23)&gt;0,'Food Costs'!H23/SUM('Total Number of Participants'!B23:G23)," ")</f>
        <v>58.716210421153328</v>
      </c>
    </row>
    <row r="24" spans="1:8" s="16" customFormat="1" ht="24.75" customHeight="1" x14ac:dyDescent="0.2">
      <c r="A24" s="13" t="str">
        <f>'Pregnant Women Participating'!A24</f>
        <v>Mid-Atlantic Region</v>
      </c>
      <c r="B24" s="39">
        <v>70.55</v>
      </c>
      <c r="C24" s="39">
        <v>89.364800000000002</v>
      </c>
      <c r="D24" s="39">
        <v>84.454800000000006</v>
      </c>
      <c r="E24" s="39">
        <v>67.703999999999994</v>
      </c>
      <c r="F24" s="39">
        <v>81.065200000000004</v>
      </c>
      <c r="G24" s="39">
        <v>78.090400000000002</v>
      </c>
      <c r="H24" s="43">
        <f>IF(SUM('Total Number of Participants'!B24:G24)&gt;0,'Food Costs'!H24/SUM('Total Number of Participants'!B24:G24)," ")</f>
        <v>78.520539786523273</v>
      </c>
    </row>
    <row r="25" spans="1:8" ht="12" customHeight="1" x14ac:dyDescent="0.2">
      <c r="A25" s="7" t="str">
        <f>'Pregnant Women Participating'!A25</f>
        <v>Alabama</v>
      </c>
      <c r="B25" s="37">
        <v>55.358800000000002</v>
      </c>
      <c r="C25" s="37">
        <v>47.993400000000001</v>
      </c>
      <c r="D25" s="37">
        <v>63.027799999999999</v>
      </c>
      <c r="E25" s="37">
        <v>64.375799999999998</v>
      </c>
      <c r="F25" s="37">
        <v>60.052</v>
      </c>
      <c r="G25" s="37">
        <v>65.380099999999999</v>
      </c>
      <c r="H25" s="31">
        <f>IF(SUM('Total Number of Participants'!B25:G25)&gt;0,'Food Costs'!H25/SUM('Total Number of Participants'!B25:G25)," ")</f>
        <v>59.342126370732174</v>
      </c>
    </row>
    <row r="26" spans="1:8" ht="12" customHeight="1" x14ac:dyDescent="0.2">
      <c r="A26" s="7" t="str">
        <f>'Pregnant Women Participating'!A26</f>
        <v>Florida</v>
      </c>
      <c r="B26" s="37">
        <v>54.183500000000002</v>
      </c>
      <c r="C26" s="37">
        <v>74.874899999999997</v>
      </c>
      <c r="D26" s="37">
        <v>65.508200000000002</v>
      </c>
      <c r="E26" s="37">
        <v>70.298900000000003</v>
      </c>
      <c r="F26" s="37">
        <v>69.0749</v>
      </c>
      <c r="G26" s="37">
        <v>70.627300000000005</v>
      </c>
      <c r="H26" s="31">
        <f>IF(SUM('Total Number of Participants'!B26:G26)&gt;0,'Food Costs'!H26/SUM('Total Number of Participants'!B26:G26)," ")</f>
        <v>67.390531111198186</v>
      </c>
    </row>
    <row r="27" spans="1:8" ht="12" customHeight="1" x14ac:dyDescent="0.2">
      <c r="A27" s="7" t="str">
        <f>'Pregnant Women Participating'!A27</f>
        <v>Georgia</v>
      </c>
      <c r="B27" s="37">
        <v>59.755499999999998</v>
      </c>
      <c r="C27" s="37">
        <v>57.819000000000003</v>
      </c>
      <c r="D27" s="37">
        <v>61.356900000000003</v>
      </c>
      <c r="E27" s="37">
        <v>65.144800000000004</v>
      </c>
      <c r="F27" s="37">
        <v>62.307200000000002</v>
      </c>
      <c r="G27" s="37">
        <v>66.853999999999999</v>
      </c>
      <c r="H27" s="31">
        <f>IF(SUM('Total Number of Participants'!B27:G27)&gt;0,'Food Costs'!H27/SUM('Total Number of Participants'!B27:G27)," ")</f>
        <v>62.192416899285874</v>
      </c>
    </row>
    <row r="28" spans="1:8" ht="12" customHeight="1" x14ac:dyDescent="0.2">
      <c r="A28" s="7" t="str">
        <f>'Pregnant Women Participating'!A28</f>
        <v>Kentucky</v>
      </c>
      <c r="B28" s="37">
        <v>59.171500000000002</v>
      </c>
      <c r="C28" s="37">
        <v>58.423999999999999</v>
      </c>
      <c r="D28" s="37">
        <v>60.817799999999998</v>
      </c>
      <c r="E28" s="37">
        <v>62.894399999999997</v>
      </c>
      <c r="F28" s="37">
        <v>59.318600000000004</v>
      </c>
      <c r="G28" s="37">
        <v>61.174599999999998</v>
      </c>
      <c r="H28" s="31">
        <f>IF(SUM('Total Number of Participants'!B28:G28)&gt;0,'Food Costs'!H28/SUM('Total Number of Participants'!B28:G28)," ")</f>
        <v>60.30013923482727</v>
      </c>
    </row>
    <row r="29" spans="1:8" ht="12" customHeight="1" x14ac:dyDescent="0.2">
      <c r="A29" s="7" t="str">
        <f>'Pregnant Women Participating'!A29</f>
        <v>Mississippi</v>
      </c>
      <c r="B29" s="37">
        <v>56.8551</v>
      </c>
      <c r="C29" s="37">
        <v>57.915300000000002</v>
      </c>
      <c r="D29" s="37">
        <v>58.127099999999999</v>
      </c>
      <c r="E29" s="37">
        <v>70.861099999999993</v>
      </c>
      <c r="F29" s="37">
        <v>55.067</v>
      </c>
      <c r="G29" s="37">
        <v>65.781999999999996</v>
      </c>
      <c r="H29" s="31">
        <f>IF(SUM('Total Number of Participants'!B29:G29)&gt;0,'Food Costs'!H29/SUM('Total Number of Participants'!B29:G29)," ")</f>
        <v>60.690024713484206</v>
      </c>
    </row>
    <row r="30" spans="1:8" ht="12" customHeight="1" x14ac:dyDescent="0.2">
      <c r="A30" s="7" t="str">
        <f>'Pregnant Women Participating'!A30</f>
        <v>North Carolina</v>
      </c>
      <c r="B30" s="37">
        <v>58.081400000000002</v>
      </c>
      <c r="C30" s="37">
        <v>55.9163</v>
      </c>
      <c r="D30" s="37">
        <v>59.654200000000003</v>
      </c>
      <c r="E30" s="37">
        <v>61.493400000000001</v>
      </c>
      <c r="F30" s="37">
        <v>58.787100000000002</v>
      </c>
      <c r="G30" s="37">
        <v>60.864400000000003</v>
      </c>
      <c r="H30" s="31">
        <f>IF(SUM('Total Number of Participants'!B30:G30)&gt;0,'Food Costs'!H30/SUM('Total Number of Participants'!B30:G30)," ")</f>
        <v>59.132784991697569</v>
      </c>
    </row>
    <row r="31" spans="1:8" ht="12" customHeight="1" x14ac:dyDescent="0.2">
      <c r="A31" s="7" t="str">
        <f>'Pregnant Women Participating'!A31</f>
        <v>South Carolina</v>
      </c>
      <c r="B31" s="37">
        <v>76.244500000000002</v>
      </c>
      <c r="C31" s="37">
        <v>71.9773</v>
      </c>
      <c r="D31" s="37">
        <v>45.963900000000002</v>
      </c>
      <c r="E31" s="37">
        <v>66.743099999999998</v>
      </c>
      <c r="F31" s="37">
        <v>51.747799999999998</v>
      </c>
      <c r="G31" s="37">
        <v>80.757300000000001</v>
      </c>
      <c r="H31" s="31">
        <f>IF(SUM('Total Number of Participants'!B31:G31)&gt;0,'Food Costs'!H31/SUM('Total Number of Participants'!B31:G31)," ")</f>
        <v>65.677760942532174</v>
      </c>
    </row>
    <row r="32" spans="1:8" ht="12" customHeight="1" x14ac:dyDescent="0.2">
      <c r="A32" s="7" t="str">
        <f>'Pregnant Women Participating'!A32</f>
        <v>Tennessee</v>
      </c>
      <c r="B32" s="37">
        <v>65.420599999999993</v>
      </c>
      <c r="C32" s="37">
        <v>61.833100000000002</v>
      </c>
      <c r="D32" s="37">
        <v>85.687100000000001</v>
      </c>
      <c r="E32" s="37">
        <v>48.835599999999999</v>
      </c>
      <c r="F32" s="37">
        <v>56.129899999999999</v>
      </c>
      <c r="G32" s="37">
        <v>68.129400000000004</v>
      </c>
      <c r="H32" s="31">
        <f>IF(SUM('Total Number of Participants'!B32:G32)&gt;0,'Food Costs'!H32/SUM('Total Number of Participants'!B32:G32)," ")</f>
        <v>64.268046965597222</v>
      </c>
    </row>
    <row r="33" spans="1:8" ht="12" customHeight="1" x14ac:dyDescent="0.2">
      <c r="A33" s="7" t="str">
        <f>'Pregnant Women Participating'!A33</f>
        <v>Choctaw Indians, MS</v>
      </c>
      <c r="B33" s="37">
        <v>72.228899999999996</v>
      </c>
      <c r="C33" s="37">
        <v>72.224100000000007</v>
      </c>
      <c r="D33" s="37">
        <v>71.047200000000004</v>
      </c>
      <c r="E33" s="37">
        <v>61.167099999999998</v>
      </c>
      <c r="F33" s="37">
        <v>57.001300000000001</v>
      </c>
      <c r="G33" s="37">
        <v>59.078800000000001</v>
      </c>
      <c r="H33" s="31">
        <f>IF(SUM('Total Number of Participants'!B33:G33)&gt;0,'Food Costs'!H33/SUM('Total Number of Participants'!B33:G33)," ")</f>
        <v>65.630884293884733</v>
      </c>
    </row>
    <row r="34" spans="1:8" ht="12" customHeight="1" x14ac:dyDescent="0.2">
      <c r="A34" s="7" t="str">
        <f>'Pregnant Women Participating'!A34</f>
        <v>Eastern Cherokee, NC</v>
      </c>
      <c r="B34" s="37">
        <v>51.564599999999999</v>
      </c>
      <c r="C34" s="37">
        <v>46.769500000000001</v>
      </c>
      <c r="D34" s="37">
        <v>48.536299999999997</v>
      </c>
      <c r="E34" s="37">
        <v>53.342500000000001</v>
      </c>
      <c r="F34" s="37">
        <v>49.834099999999999</v>
      </c>
      <c r="G34" s="37">
        <v>55.990900000000003</v>
      </c>
      <c r="H34" s="31">
        <f>IF(SUM('Total Number of Participants'!B34:G34)&gt;0,'Food Costs'!H34/SUM('Total Number of Participants'!B34:G34)," ")</f>
        <v>50.940671908506076</v>
      </c>
    </row>
    <row r="35" spans="1:8" s="16" customFormat="1" ht="24.75" customHeight="1" x14ac:dyDescent="0.2">
      <c r="A35" s="13" t="str">
        <f>'Pregnant Women Participating'!A35</f>
        <v>Southeast Region</v>
      </c>
      <c r="B35" s="39">
        <v>59.039099999999998</v>
      </c>
      <c r="C35" s="39">
        <v>63.089700000000001</v>
      </c>
      <c r="D35" s="39">
        <v>63.695700000000002</v>
      </c>
      <c r="E35" s="39">
        <v>64.366699999999994</v>
      </c>
      <c r="F35" s="39">
        <v>61.603099999999998</v>
      </c>
      <c r="G35" s="39">
        <v>67.372</v>
      </c>
      <c r="H35" s="43">
        <f>IF(SUM('Total Number of Participants'!B35:G35)&gt;0,'Food Costs'!H35/SUM('Total Number of Participants'!B35:G35)," ")</f>
        <v>63.191002271294749</v>
      </c>
    </row>
    <row r="36" spans="1:8" ht="12" customHeight="1" x14ac:dyDescent="0.2">
      <c r="A36" s="7" t="str">
        <f>'Pregnant Women Participating'!A36</f>
        <v>Illinois</v>
      </c>
      <c r="B36" s="37">
        <v>59.574100000000001</v>
      </c>
      <c r="C36" s="37">
        <v>71.105999999999995</v>
      </c>
      <c r="D36" s="37">
        <v>58.6143</v>
      </c>
      <c r="E36" s="37">
        <v>65.604399999999998</v>
      </c>
      <c r="F36" s="37">
        <v>61.4499</v>
      </c>
      <c r="G36" s="37">
        <v>61.395699999999998</v>
      </c>
      <c r="H36" s="31">
        <f>IF(SUM('Total Number of Participants'!B36:G36)&gt;0,'Food Costs'!H36/SUM('Total Number of Participants'!B36:G36)," ")</f>
        <v>62.959572353348022</v>
      </c>
    </row>
    <row r="37" spans="1:8" ht="12" customHeight="1" x14ac:dyDescent="0.2">
      <c r="A37" s="7" t="str">
        <f>'Pregnant Women Participating'!A37</f>
        <v>Indiana</v>
      </c>
      <c r="B37" s="37">
        <v>60.530099999999997</v>
      </c>
      <c r="C37" s="37">
        <v>52.715299999999999</v>
      </c>
      <c r="D37" s="37">
        <v>68.723699999999994</v>
      </c>
      <c r="E37" s="37">
        <v>64.990899999999996</v>
      </c>
      <c r="F37" s="37">
        <v>57.731699999999996</v>
      </c>
      <c r="G37" s="37">
        <v>69.280600000000007</v>
      </c>
      <c r="H37" s="31">
        <f>IF(SUM('Total Number of Participants'!B37:G37)&gt;0,'Food Costs'!H37/SUM('Total Number of Participants'!B37:G37)," ")</f>
        <v>62.326880450191162</v>
      </c>
    </row>
    <row r="38" spans="1:8" ht="12" customHeight="1" x14ac:dyDescent="0.2">
      <c r="A38" s="7" t="str">
        <f>'Pregnant Women Participating'!A38</f>
        <v>Iowa</v>
      </c>
      <c r="B38" s="37">
        <v>55.677300000000002</v>
      </c>
      <c r="C38" s="37">
        <v>54.354500000000002</v>
      </c>
      <c r="D38" s="37">
        <v>56.3705</v>
      </c>
      <c r="E38" s="37">
        <v>58.713999999999999</v>
      </c>
      <c r="F38" s="37">
        <v>57.435699999999997</v>
      </c>
      <c r="G38" s="37">
        <v>60.256999999999998</v>
      </c>
      <c r="H38" s="31">
        <f>IF(SUM('Total Number of Participants'!B38:G38)&gt;0,'Food Costs'!H38/SUM('Total Number of Participants'!B38:G38)," ")</f>
        <v>57.128792401338934</v>
      </c>
    </row>
    <row r="39" spans="1:8" ht="12" customHeight="1" x14ac:dyDescent="0.2">
      <c r="A39" s="7" t="str">
        <f>'Pregnant Women Participating'!A39</f>
        <v>Michigan</v>
      </c>
      <c r="B39" s="37">
        <v>56.960799999999999</v>
      </c>
      <c r="C39" s="37">
        <v>54.300899999999999</v>
      </c>
      <c r="D39" s="37">
        <v>60.776000000000003</v>
      </c>
      <c r="E39" s="37">
        <v>60.517899999999997</v>
      </c>
      <c r="F39" s="37">
        <v>51.824300000000001</v>
      </c>
      <c r="G39" s="37">
        <v>60.3902</v>
      </c>
      <c r="H39" s="31">
        <f>IF(SUM('Total Number of Participants'!B39:G39)&gt;0,'Food Costs'!H39/SUM('Total Number of Participants'!B39:G39)," ")</f>
        <v>57.459582203681286</v>
      </c>
    </row>
    <row r="40" spans="1:8" ht="12" customHeight="1" x14ac:dyDescent="0.2">
      <c r="A40" s="7" t="str">
        <f>'Pregnant Women Participating'!A40</f>
        <v>Minnesota</v>
      </c>
      <c r="B40" s="37">
        <v>58.283900000000003</v>
      </c>
      <c r="C40" s="37">
        <v>57.313299999999998</v>
      </c>
      <c r="D40" s="37">
        <v>58.872799999999998</v>
      </c>
      <c r="E40" s="37">
        <v>61.197099999999999</v>
      </c>
      <c r="F40" s="37">
        <v>59.124299999999998</v>
      </c>
      <c r="G40" s="37">
        <v>57.545699999999997</v>
      </c>
      <c r="H40" s="31">
        <f>IF(SUM('Total Number of Participants'!B40:G40)&gt;0,'Food Costs'!H40/SUM('Total Number of Participants'!B40:G40)," ")</f>
        <v>58.72145886232915</v>
      </c>
    </row>
    <row r="41" spans="1:8" ht="12" customHeight="1" x14ac:dyDescent="0.2">
      <c r="A41" s="7" t="str">
        <f>'Pregnant Women Participating'!A41</f>
        <v>Ohio</v>
      </c>
      <c r="B41" s="37">
        <v>81.049300000000002</v>
      </c>
      <c r="C41" s="37">
        <v>36.159700000000001</v>
      </c>
      <c r="D41" s="37">
        <v>59.808</v>
      </c>
      <c r="E41" s="37">
        <v>84.180300000000003</v>
      </c>
      <c r="F41" s="37">
        <v>62.4</v>
      </c>
      <c r="G41" s="37">
        <v>62.323900000000002</v>
      </c>
      <c r="H41" s="31">
        <f>IF(SUM('Total Number of Participants'!B41:G41)&gt;0,'Food Costs'!H41/SUM('Total Number of Participants'!B41:G41)," ")</f>
        <v>64.311055773754035</v>
      </c>
    </row>
    <row r="42" spans="1:8" ht="12" customHeight="1" x14ac:dyDescent="0.2">
      <c r="A42" s="7" t="str">
        <f>'Pregnant Women Participating'!A42</f>
        <v>Wisconsin</v>
      </c>
      <c r="B42" s="37">
        <v>48.811</v>
      </c>
      <c r="C42" s="37">
        <v>48.109099999999998</v>
      </c>
      <c r="D42" s="37">
        <v>49.6068</v>
      </c>
      <c r="E42" s="37">
        <v>52.122199999999999</v>
      </c>
      <c r="F42" s="37">
        <v>48.931800000000003</v>
      </c>
      <c r="G42" s="37">
        <v>61.597499999999997</v>
      </c>
      <c r="H42" s="31">
        <f>IF(SUM('Total Number of Participants'!B42:G42)&gt;0,'Food Costs'!H42/SUM('Total Number of Participants'!B42:G42)," ")</f>
        <v>51.540536492710622</v>
      </c>
    </row>
    <row r="43" spans="1:8" s="16" customFormat="1" ht="24.75" customHeight="1" x14ac:dyDescent="0.2">
      <c r="A43" s="13" t="str">
        <f>'Pregnant Women Participating'!A43</f>
        <v>Midwest Region</v>
      </c>
      <c r="B43" s="39">
        <v>61.859200000000001</v>
      </c>
      <c r="C43" s="39">
        <v>53.374200000000002</v>
      </c>
      <c r="D43" s="39">
        <v>59.8904</v>
      </c>
      <c r="E43" s="39">
        <v>65.721199999999996</v>
      </c>
      <c r="F43" s="39">
        <v>57.376899999999999</v>
      </c>
      <c r="G43" s="39">
        <v>62.195799999999998</v>
      </c>
      <c r="H43" s="43">
        <f>IF(SUM('Total Number of Participants'!B43:G43)&gt;0,'Food Costs'!H43/SUM('Total Number of Participants'!B43:G43)," ")</f>
        <v>60.071867275100878</v>
      </c>
    </row>
    <row r="44" spans="1:8" ht="12" customHeight="1" x14ac:dyDescent="0.2">
      <c r="A44" s="7" t="str">
        <f>'Pregnant Women Participating'!A44</f>
        <v>Arizona</v>
      </c>
      <c r="B44" s="37">
        <v>58.947699999999998</v>
      </c>
      <c r="C44" s="37">
        <v>59.136699999999998</v>
      </c>
      <c r="D44" s="37">
        <v>60.172899999999998</v>
      </c>
      <c r="E44" s="37">
        <v>61.557600000000001</v>
      </c>
      <c r="F44" s="37">
        <v>60.096699999999998</v>
      </c>
      <c r="G44" s="37">
        <v>60.142299999999999</v>
      </c>
      <c r="H44" s="31">
        <f>IF(SUM('Total Number of Participants'!B44:G44)&gt;0,'Food Costs'!H44/SUM('Total Number of Participants'!B44:G44)," ")</f>
        <v>60.007451396826902</v>
      </c>
    </row>
    <row r="45" spans="1:8" ht="12" customHeight="1" x14ac:dyDescent="0.2">
      <c r="A45" s="7" t="str">
        <f>'Pregnant Women Participating'!A45</f>
        <v>Arkansas</v>
      </c>
      <c r="B45" s="37">
        <v>49.727600000000002</v>
      </c>
      <c r="C45" s="37">
        <v>57.303199999999997</v>
      </c>
      <c r="D45" s="37">
        <v>60.436399999999999</v>
      </c>
      <c r="E45" s="37">
        <v>66.060100000000006</v>
      </c>
      <c r="F45" s="37">
        <v>69.255600000000001</v>
      </c>
      <c r="G45" s="37">
        <v>67.839799999999997</v>
      </c>
      <c r="H45" s="31">
        <f>IF(SUM('Total Number of Participants'!B45:G45)&gt;0,'Food Costs'!H45/SUM('Total Number of Participants'!B45:G45)," ")</f>
        <v>61.707029099920668</v>
      </c>
    </row>
    <row r="46" spans="1:8" ht="12" customHeight="1" x14ac:dyDescent="0.2">
      <c r="A46" s="7" t="str">
        <f>'Pregnant Women Participating'!A46</f>
        <v>Louisiana</v>
      </c>
      <c r="B46" s="37">
        <v>88.274500000000003</v>
      </c>
      <c r="C46" s="37">
        <v>58.736800000000002</v>
      </c>
      <c r="D46" s="37">
        <v>87.260499999999993</v>
      </c>
      <c r="E46" s="37">
        <v>16.238199999999999</v>
      </c>
      <c r="F46" s="37">
        <v>63.546599999999998</v>
      </c>
      <c r="G46" s="37">
        <v>57.614100000000001</v>
      </c>
      <c r="H46" s="31">
        <f>IF(SUM('Total Number of Participants'!B46:G46)&gt;0,'Food Costs'!H46/SUM('Total Number of Participants'!B46:G46)," ")</f>
        <v>62.113835641189901</v>
      </c>
    </row>
    <row r="47" spans="1:8" ht="12" customHeight="1" x14ac:dyDescent="0.2">
      <c r="A47" s="7" t="str">
        <f>'Pregnant Women Participating'!A47</f>
        <v>New Mexico</v>
      </c>
      <c r="B47" s="37">
        <v>63.914099999999998</v>
      </c>
      <c r="C47" s="37">
        <v>62.706299999999999</v>
      </c>
      <c r="D47" s="37">
        <v>65.210599999999999</v>
      </c>
      <c r="E47" s="37">
        <v>67.910300000000007</v>
      </c>
      <c r="F47" s="37">
        <v>65.205399999999997</v>
      </c>
      <c r="G47" s="37">
        <v>62.24</v>
      </c>
      <c r="H47" s="31">
        <f>IF(SUM('Total Number of Participants'!B47:G47)&gt;0,'Food Costs'!H47/SUM('Total Number of Participants'!B47:G47)," ")</f>
        <v>64.527388656564526</v>
      </c>
    </row>
    <row r="48" spans="1:8" ht="12" customHeight="1" x14ac:dyDescent="0.2">
      <c r="A48" s="7" t="str">
        <f>'Pregnant Women Participating'!A48</f>
        <v>Oklahoma</v>
      </c>
      <c r="B48" s="37">
        <v>54.3386</v>
      </c>
      <c r="C48" s="37">
        <v>47.652799999999999</v>
      </c>
      <c r="D48" s="37">
        <v>58.641100000000002</v>
      </c>
      <c r="E48" s="37">
        <v>64.496399999999994</v>
      </c>
      <c r="F48" s="37">
        <v>52.276600000000002</v>
      </c>
      <c r="G48" s="37">
        <v>62.973700000000001</v>
      </c>
      <c r="H48" s="31">
        <f>IF(SUM('Total Number of Participants'!B48:G48)&gt;0,'Food Costs'!H48/SUM('Total Number of Participants'!B48:G48)," ")</f>
        <v>56.715043596779438</v>
      </c>
    </row>
    <row r="49" spans="1:8" ht="12" customHeight="1" x14ac:dyDescent="0.2">
      <c r="A49" s="7" t="str">
        <f>'Pregnant Women Participating'!A49</f>
        <v>Texas</v>
      </c>
      <c r="B49" s="37">
        <v>36.185299999999998</v>
      </c>
      <c r="C49" s="37">
        <v>51.162999999999997</v>
      </c>
      <c r="D49" s="37">
        <v>49.746899999999997</v>
      </c>
      <c r="E49" s="37">
        <v>49.837499999999999</v>
      </c>
      <c r="F49" s="37">
        <v>50.4741</v>
      </c>
      <c r="G49" s="37">
        <v>54.344799999999999</v>
      </c>
      <c r="H49" s="31">
        <f>IF(SUM('Total Number of Participants'!B49:G49)&gt;0,'Food Costs'!H49/SUM('Total Number of Participants'!B49:G49)," ")</f>
        <v>48.59297407384949</v>
      </c>
    </row>
    <row r="50" spans="1:8" ht="12" customHeight="1" x14ac:dyDescent="0.2">
      <c r="A50" s="7" t="str">
        <f>'Pregnant Women Participating'!A50</f>
        <v>Utah</v>
      </c>
      <c r="B50" s="37">
        <v>56.0152</v>
      </c>
      <c r="C50" s="37">
        <v>55.876899999999999</v>
      </c>
      <c r="D50" s="37">
        <v>61.865099999999998</v>
      </c>
      <c r="E50" s="37">
        <v>62.838099999999997</v>
      </c>
      <c r="F50" s="37">
        <v>58.580599999999997</v>
      </c>
      <c r="G50" s="37">
        <v>64.046599999999998</v>
      </c>
      <c r="H50" s="31">
        <f>IF(SUM('Total Number of Participants'!B50:G50)&gt;0,'Food Costs'!H50/SUM('Total Number of Participants'!B50:G50)," ")</f>
        <v>59.877534526611043</v>
      </c>
    </row>
    <row r="51" spans="1:8" ht="12" customHeight="1" x14ac:dyDescent="0.2">
      <c r="A51" s="7" t="str">
        <f>'Pregnant Women Participating'!A51</f>
        <v>Inter-Tribal Council, AZ</v>
      </c>
      <c r="B51" s="37">
        <v>52.524099999999997</v>
      </c>
      <c r="C51" s="37">
        <v>50.915599999999998</v>
      </c>
      <c r="D51" s="37">
        <v>53.1</v>
      </c>
      <c r="E51" s="37">
        <v>56.882800000000003</v>
      </c>
      <c r="F51" s="37">
        <v>54.485399999999998</v>
      </c>
      <c r="G51" s="37">
        <v>55.078499999999998</v>
      </c>
      <c r="H51" s="31">
        <f>IF(SUM('Total Number of Participants'!B51:G51)&gt;0,'Food Costs'!H51/SUM('Total Number of Participants'!B51:G51)," ")</f>
        <v>53.845012108429032</v>
      </c>
    </row>
    <row r="52" spans="1:8" ht="12" customHeight="1" x14ac:dyDescent="0.2">
      <c r="A52" s="7" t="str">
        <f>'Pregnant Women Participating'!A52</f>
        <v>Navajo Nation, AZ</v>
      </c>
      <c r="B52" s="37">
        <v>63.972099999999998</v>
      </c>
      <c r="C52" s="37">
        <v>65.559899999999999</v>
      </c>
      <c r="D52" s="37">
        <v>68.2988</v>
      </c>
      <c r="E52" s="37">
        <v>85.288200000000003</v>
      </c>
      <c r="F52" s="37">
        <v>71.960599999999999</v>
      </c>
      <c r="G52" s="37">
        <v>83.465400000000002</v>
      </c>
      <c r="H52" s="31">
        <f>IF(SUM('Total Number of Participants'!B52:G52)&gt;0,'Food Costs'!H52/SUM('Total Number of Participants'!B52:G52)," ")</f>
        <v>73.166865173892333</v>
      </c>
    </row>
    <row r="53" spans="1:8" ht="12" customHeight="1" x14ac:dyDescent="0.2">
      <c r="A53" s="7" t="str">
        <f>'Pregnant Women Participating'!A53</f>
        <v>Acoma, Canoncito &amp; Laguna, NM</v>
      </c>
      <c r="B53" s="37">
        <v>73.472300000000004</v>
      </c>
      <c r="C53" s="37">
        <v>50.206299999999999</v>
      </c>
      <c r="D53" s="37">
        <v>91</v>
      </c>
      <c r="E53" s="37">
        <v>88.530799999999999</v>
      </c>
      <c r="F53" s="37">
        <v>62.730600000000003</v>
      </c>
      <c r="G53" s="37">
        <v>97.152199999999993</v>
      </c>
      <c r="H53" s="31">
        <f>IF(SUM('Total Number of Participants'!B53:G53)&gt;0,'Food Costs'!H53/SUM('Total Number of Participants'!B53:G53)," ")</f>
        <v>77.237552489502093</v>
      </c>
    </row>
    <row r="54" spans="1:8" ht="12" customHeight="1" x14ac:dyDescent="0.2">
      <c r="A54" s="7" t="str">
        <f>'Pregnant Women Participating'!A54</f>
        <v>Eight Northern Pueblos, NM</v>
      </c>
      <c r="B54" s="37">
        <v>74.070099999999996</v>
      </c>
      <c r="C54" s="37">
        <v>61.007100000000001</v>
      </c>
      <c r="D54" s="37">
        <v>82.017700000000005</v>
      </c>
      <c r="E54" s="37">
        <v>75.366200000000006</v>
      </c>
      <c r="F54" s="37">
        <v>76.913499999999999</v>
      </c>
      <c r="G54" s="37">
        <v>67.209599999999995</v>
      </c>
      <c r="H54" s="31">
        <f>IF(SUM('Total Number of Participants'!B54:G54)&gt;0,'Food Costs'!H54/SUM('Total Number of Participants'!B54:G54)," ")</f>
        <v>72.751764705882351</v>
      </c>
    </row>
    <row r="55" spans="1:8" ht="12" customHeight="1" x14ac:dyDescent="0.2">
      <c r="A55" s="7" t="str">
        <f>'Pregnant Women Participating'!A55</f>
        <v>Five Sandoval Pueblos, NM</v>
      </c>
      <c r="B55" s="37">
        <v>80.375</v>
      </c>
      <c r="C55" s="37">
        <v>63.661999999999999</v>
      </c>
      <c r="D55" s="37">
        <v>80.805599999999998</v>
      </c>
      <c r="E55" s="37">
        <v>75.122600000000006</v>
      </c>
      <c r="F55" s="37">
        <v>92.993700000000004</v>
      </c>
      <c r="G55" s="37">
        <v>98.303799999999995</v>
      </c>
      <c r="H55" s="31">
        <f>IF(SUM('Total Number of Participants'!B55:G55)&gt;0,'Food Costs'!H55/SUM('Total Number of Participants'!B55:G55)," ")</f>
        <v>82.246424642464248</v>
      </c>
    </row>
    <row r="56" spans="1:8" ht="12" customHeight="1" x14ac:dyDescent="0.2">
      <c r="A56" s="7" t="str">
        <f>'Pregnant Women Participating'!A56</f>
        <v>Isleta Pueblo, NM</v>
      </c>
      <c r="B56" s="37">
        <v>67.262500000000003</v>
      </c>
      <c r="C56" s="37">
        <v>64.341800000000006</v>
      </c>
      <c r="D56" s="37">
        <v>66.955600000000004</v>
      </c>
      <c r="E56" s="37">
        <v>75.972899999999996</v>
      </c>
      <c r="F56" s="37">
        <v>77.983000000000004</v>
      </c>
      <c r="G56" s="37">
        <v>78.867199999999997</v>
      </c>
      <c r="H56" s="31">
        <f>IF(SUM('Total Number of Participants'!B56:G56)&gt;0,'Food Costs'!H56/SUM('Total Number of Participants'!B56:G56)," ")</f>
        <v>71.849453030039939</v>
      </c>
    </row>
    <row r="57" spans="1:8" ht="12" customHeight="1" x14ac:dyDescent="0.2">
      <c r="A57" s="7" t="str">
        <f>'Pregnant Women Participating'!A57</f>
        <v>San Felipe Pueblo, NM</v>
      </c>
      <c r="B57" s="37">
        <v>188.5137</v>
      </c>
      <c r="C57" s="37">
        <v>148.1277</v>
      </c>
      <c r="D57" s="37">
        <v>237.02420000000001</v>
      </c>
      <c r="E57" s="37">
        <v>98.125500000000002</v>
      </c>
      <c r="F57" s="37">
        <v>65.040700000000001</v>
      </c>
      <c r="G57" s="37">
        <v>61.5764</v>
      </c>
      <c r="H57" s="31">
        <f>IF(SUM('Total Number of Participants'!B57:G57)&gt;0,'Food Costs'!H57/SUM('Total Number of Participants'!B57:G57)," ")</f>
        <v>134.02279411764707</v>
      </c>
    </row>
    <row r="58" spans="1:8" ht="12" customHeight="1" x14ac:dyDescent="0.2">
      <c r="A58" s="7" t="str">
        <f>'Pregnant Women Participating'!A58</f>
        <v>Santo Domingo Tribe, NM</v>
      </c>
      <c r="B58" s="37">
        <v>165.08330000000001</v>
      </c>
      <c r="C58" s="37">
        <v>205.3672</v>
      </c>
      <c r="D58" s="37">
        <v>195.8837</v>
      </c>
      <c r="E58" s="37">
        <v>151.68379999999999</v>
      </c>
      <c r="F58" s="37">
        <v>166.87790000000001</v>
      </c>
      <c r="G58" s="37">
        <v>171.1037</v>
      </c>
      <c r="H58" s="31">
        <f>IF(SUM('Total Number of Participants'!B58:G58)&gt;0,'Food Costs'!H58/SUM('Total Number of Participants'!B58:G58)," ")</f>
        <v>175.64601769911505</v>
      </c>
    </row>
    <row r="59" spans="1:8" ht="12" customHeight="1" x14ac:dyDescent="0.2">
      <c r="A59" s="7" t="str">
        <f>'Pregnant Women Participating'!A59</f>
        <v>Zuni Pueblo, NM</v>
      </c>
      <c r="B59" s="37">
        <v>65.891199999999998</v>
      </c>
      <c r="C59" s="37">
        <v>69.846999999999994</v>
      </c>
      <c r="D59" s="37">
        <v>71.395099999999999</v>
      </c>
      <c r="E59" s="37">
        <v>55.214799999999997</v>
      </c>
      <c r="F59" s="37">
        <v>48.4452</v>
      </c>
      <c r="G59" s="37">
        <v>60.396599999999999</v>
      </c>
      <c r="H59" s="31">
        <f>IF(SUM('Total Number of Participants'!B59:G59)&gt;0,'Food Costs'!H59/SUM('Total Number of Participants'!B59:G59)," ")</f>
        <v>61.773195876288661</v>
      </c>
    </row>
    <row r="60" spans="1:8" ht="12" customHeight="1" x14ac:dyDescent="0.2">
      <c r="A60" s="7" t="str">
        <f>'Pregnant Women Participating'!A60</f>
        <v>Cherokee Nation, OK</v>
      </c>
      <c r="B60" s="37">
        <v>53.701700000000002</v>
      </c>
      <c r="C60" s="37">
        <v>49.562199999999997</v>
      </c>
      <c r="D60" s="37">
        <v>53.222799999999999</v>
      </c>
      <c r="E60" s="37">
        <v>55.528199999999998</v>
      </c>
      <c r="F60" s="37">
        <v>49.345399999999998</v>
      </c>
      <c r="G60" s="37">
        <v>52.143000000000001</v>
      </c>
      <c r="H60" s="31">
        <f>IF(SUM('Total Number of Participants'!B60:G60)&gt;0,'Food Costs'!H60/SUM('Total Number of Participants'!B60:G60)," ")</f>
        <v>52.263060423461773</v>
      </c>
    </row>
    <row r="61" spans="1:8" ht="12" customHeight="1" x14ac:dyDescent="0.2">
      <c r="A61" s="7" t="str">
        <f>'Pregnant Women Participating'!A61</f>
        <v>Chickasaw Nation, OK</v>
      </c>
      <c r="B61" s="37">
        <v>73.3917</v>
      </c>
      <c r="C61" s="37">
        <v>40.541499999999999</v>
      </c>
      <c r="D61" s="37">
        <v>57.885300000000001</v>
      </c>
      <c r="E61" s="37">
        <v>60.199399999999997</v>
      </c>
      <c r="F61" s="37">
        <v>53.260800000000003</v>
      </c>
      <c r="G61" s="37">
        <v>61.5413</v>
      </c>
      <c r="H61" s="31">
        <f>IF(SUM('Total Number of Participants'!B61:G61)&gt;0,'Food Costs'!H61/SUM('Total Number of Participants'!B61:G61)," ")</f>
        <v>57.87866719766361</v>
      </c>
    </row>
    <row r="62" spans="1:8" ht="12" customHeight="1" x14ac:dyDescent="0.2">
      <c r="A62" s="7" t="str">
        <f>'Pregnant Women Participating'!A62</f>
        <v>Choctaw Nation, OK</v>
      </c>
      <c r="B62" s="37">
        <v>6.6924000000000001</v>
      </c>
      <c r="C62" s="37">
        <v>14.131600000000001</v>
      </c>
      <c r="D62" s="37">
        <v>15.221</v>
      </c>
      <c r="E62" s="37">
        <v>33.347099999999998</v>
      </c>
      <c r="F62" s="37">
        <v>34.741599999999998</v>
      </c>
      <c r="G62" s="37">
        <v>34.038499999999999</v>
      </c>
      <c r="H62" s="31">
        <f>IF(SUM('Total Number of Participants'!B62:G62)&gt;0,'Food Costs'!H62/SUM('Total Number of Participants'!B62:G62)," ")</f>
        <v>22.864696948778132</v>
      </c>
    </row>
    <row r="63" spans="1:8" ht="12" customHeight="1" x14ac:dyDescent="0.2">
      <c r="A63" s="7" t="str">
        <f>'Pregnant Women Participating'!A63</f>
        <v>Citizen Potawatomi Nation, OK</v>
      </c>
      <c r="B63" s="37">
        <v>54.636600000000001</v>
      </c>
      <c r="C63" s="37">
        <v>54.854500000000002</v>
      </c>
      <c r="D63" s="37">
        <v>56.331499999999998</v>
      </c>
      <c r="E63" s="37">
        <v>61.390500000000003</v>
      </c>
      <c r="F63" s="37">
        <v>47.809899999999999</v>
      </c>
      <c r="G63" s="37">
        <v>50.907299999999999</v>
      </c>
      <c r="H63" s="31">
        <f>IF(SUM('Total Number of Participants'!B63:G63)&gt;0,'Food Costs'!H63/SUM('Total Number of Participants'!B63:G63)," ")</f>
        <v>54.357916721054693</v>
      </c>
    </row>
    <row r="64" spans="1:8" ht="12" customHeight="1" x14ac:dyDescent="0.2">
      <c r="A64" s="7" t="str">
        <f>'Pregnant Women Participating'!A64</f>
        <v>Inter-Tribal Council, OK</v>
      </c>
      <c r="B64" s="37">
        <v>70.114800000000002</v>
      </c>
      <c r="C64" s="37">
        <v>70.583299999999994</v>
      </c>
      <c r="D64" s="37">
        <v>70.544799999999995</v>
      </c>
      <c r="E64" s="37">
        <v>57.375399999999999</v>
      </c>
      <c r="F64" s="37">
        <v>70.996700000000004</v>
      </c>
      <c r="G64" s="37">
        <v>69.508200000000002</v>
      </c>
      <c r="H64" s="31">
        <f>IF(SUM('Total Number of Participants'!B64:G64)&gt;0,'Food Costs'!H64/SUM('Total Number of Participants'!B64:G64)," ")</f>
        <v>68.06945213060321</v>
      </c>
    </row>
    <row r="65" spans="1:8" ht="12" customHeight="1" x14ac:dyDescent="0.2">
      <c r="A65" s="7" t="str">
        <f>'Pregnant Women Participating'!A65</f>
        <v>Muscogee Creek Nation, OK</v>
      </c>
      <c r="B65" s="37">
        <v>47.594000000000001</v>
      </c>
      <c r="C65" s="37">
        <v>88.808199999999999</v>
      </c>
      <c r="D65" s="37">
        <v>70.282200000000003</v>
      </c>
      <c r="E65" s="37">
        <v>36.616</v>
      </c>
      <c r="F65" s="37">
        <v>34.924999999999997</v>
      </c>
      <c r="G65" s="37">
        <v>16.613700000000001</v>
      </c>
      <c r="H65" s="31">
        <f>IF(SUM('Total Number of Participants'!B65:G65)&gt;0,'Food Costs'!H65/SUM('Total Number of Participants'!B65:G65)," ")</f>
        <v>49.157756813417194</v>
      </c>
    </row>
    <row r="66" spans="1:8" ht="12" customHeight="1" x14ac:dyDescent="0.2">
      <c r="A66" s="7" t="str">
        <f>'Pregnant Women Participating'!A66</f>
        <v>Osage Tribal Council, OK</v>
      </c>
      <c r="B66" s="37">
        <v>24.135100000000001</v>
      </c>
      <c r="C66" s="37">
        <v>68.650800000000004</v>
      </c>
      <c r="D66" s="37">
        <v>21.902699999999999</v>
      </c>
      <c r="E66" s="37">
        <v>36.802</v>
      </c>
      <c r="F66" s="37">
        <v>28.336099999999998</v>
      </c>
      <c r="G66" s="37">
        <v>35.1342</v>
      </c>
      <c r="H66" s="31">
        <f>IF(SUM('Total Number of Participants'!B66:G66)&gt;0,'Food Costs'!H66/SUM('Total Number of Participants'!B66:G66)," ")</f>
        <v>35.897811769704695</v>
      </c>
    </row>
    <row r="67" spans="1:8" ht="12" customHeight="1" x14ac:dyDescent="0.2">
      <c r="A67" s="7" t="str">
        <f>'Pregnant Women Participating'!A67</f>
        <v>Otoe-Missouria Tribe, OK</v>
      </c>
      <c r="B67" s="37">
        <v>52.034500000000001</v>
      </c>
      <c r="C67" s="37">
        <v>71.525899999999993</v>
      </c>
      <c r="D67" s="37">
        <v>58.730200000000004</v>
      </c>
      <c r="E67" s="37">
        <v>60.860300000000002</v>
      </c>
      <c r="F67" s="37">
        <v>35.442599999999999</v>
      </c>
      <c r="G67" s="37">
        <v>70.373999999999995</v>
      </c>
      <c r="H67" s="31">
        <f>IF(SUM('Total Number of Participants'!B67:G67)&gt;0,'Food Costs'!H67/SUM('Total Number of Participants'!B67:G67)," ")</f>
        <v>58.12239221140473</v>
      </c>
    </row>
    <row r="68" spans="1:8" ht="12" customHeight="1" x14ac:dyDescent="0.2">
      <c r="A68" s="7" t="str">
        <f>'Pregnant Women Participating'!A68</f>
        <v>Wichita, Caddo &amp; Delaware (WCD), OK</v>
      </c>
      <c r="B68" s="37">
        <v>49.042099999999998</v>
      </c>
      <c r="C68" s="37">
        <v>69.228800000000007</v>
      </c>
      <c r="D68" s="37">
        <v>69.993499999999997</v>
      </c>
      <c r="E68" s="37">
        <v>62.245899999999999</v>
      </c>
      <c r="F68" s="37">
        <v>63.362000000000002</v>
      </c>
      <c r="G68" s="37">
        <v>62.933500000000002</v>
      </c>
      <c r="H68" s="31">
        <f>IF(SUM('Total Number of Participants'!B68:G68)&gt;0,'Food Costs'!H68/SUM('Total Number of Participants'!B68:G68)," ")</f>
        <v>62.738966653824754</v>
      </c>
    </row>
    <row r="69" spans="1:8" s="16" customFormat="1" ht="24.75" customHeight="1" x14ac:dyDescent="0.2">
      <c r="A69" s="13" t="str">
        <f>'Pregnant Women Participating'!A69</f>
        <v>Southwest Region</v>
      </c>
      <c r="B69" s="39">
        <v>46.494599999999998</v>
      </c>
      <c r="C69" s="39">
        <v>53.379300000000001</v>
      </c>
      <c r="D69" s="39">
        <v>55.902299999999997</v>
      </c>
      <c r="E69" s="39">
        <v>51.490299999999998</v>
      </c>
      <c r="F69" s="39">
        <v>54.408499999999997</v>
      </c>
      <c r="G69" s="39">
        <v>57.017400000000002</v>
      </c>
      <c r="H69" s="43">
        <f>IF(SUM('Total Number of Participants'!B69:G69)&gt;0,'Food Costs'!H69/SUM('Total Number of Participants'!B69:G69)," ")</f>
        <v>53.095115439794455</v>
      </c>
    </row>
    <row r="70" spans="1:8" ht="12" customHeight="1" x14ac:dyDescent="0.2">
      <c r="A70" s="7" t="str">
        <f>'Pregnant Women Participating'!A70</f>
        <v>Colorado</v>
      </c>
      <c r="B70" s="31">
        <v>57.1021</v>
      </c>
      <c r="C70" s="37">
        <v>56.277900000000002</v>
      </c>
      <c r="D70" s="37">
        <v>58.866999999999997</v>
      </c>
      <c r="E70" s="37">
        <v>61.777900000000002</v>
      </c>
      <c r="F70" s="37">
        <v>60.8476</v>
      </c>
      <c r="G70" s="37">
        <v>63.0488</v>
      </c>
      <c r="H70" s="31">
        <f>IF(SUM('Total Number of Participants'!B70:G70)&gt;0,'Food Costs'!H70/SUM('Total Number of Participants'!B70:G70)," ")</f>
        <v>59.659171065070801</v>
      </c>
    </row>
    <row r="71" spans="1:8" ht="12" customHeight="1" x14ac:dyDescent="0.2">
      <c r="A71" s="7" t="str">
        <f>'Pregnant Women Participating'!A71</f>
        <v>Kansas</v>
      </c>
      <c r="B71" s="31">
        <v>55.3307</v>
      </c>
      <c r="C71" s="37">
        <v>55.232399999999998</v>
      </c>
      <c r="D71" s="37">
        <v>55.3035</v>
      </c>
      <c r="E71" s="37">
        <v>58.523800000000001</v>
      </c>
      <c r="F71" s="37">
        <v>54.058500000000002</v>
      </c>
      <c r="G71" s="37">
        <v>56.8979</v>
      </c>
      <c r="H71" s="31">
        <f>IF(SUM('Total Number of Participants'!B71:G71)&gt;0,'Food Costs'!H71/SUM('Total Number of Participants'!B71:G71)," ")</f>
        <v>55.89507182200736</v>
      </c>
    </row>
    <row r="72" spans="1:8" ht="12" customHeight="1" x14ac:dyDescent="0.2">
      <c r="A72" s="7" t="str">
        <f>'Pregnant Women Participating'!A72</f>
        <v>Missouri</v>
      </c>
      <c r="B72" s="31">
        <v>15.3964</v>
      </c>
      <c r="C72" s="37">
        <v>58.0092</v>
      </c>
      <c r="D72" s="37">
        <v>82.1935</v>
      </c>
      <c r="E72" s="37">
        <v>51.488100000000003</v>
      </c>
      <c r="F72" s="37">
        <v>23.9132</v>
      </c>
      <c r="G72" s="37">
        <v>52.524000000000001</v>
      </c>
      <c r="H72" s="31">
        <f>IF(SUM('Total Number of Participants'!B72:G72)&gt;0,'Food Costs'!H72/SUM('Total Number of Participants'!B72:G72)," ")</f>
        <v>47.150159427626122</v>
      </c>
    </row>
    <row r="73" spans="1:8" ht="12" customHeight="1" x14ac:dyDescent="0.2">
      <c r="A73" s="7" t="str">
        <f>'Pregnant Women Participating'!A73</f>
        <v>Montana</v>
      </c>
      <c r="B73" s="31">
        <v>59.777099999999997</v>
      </c>
      <c r="C73" s="37">
        <v>32.793900000000001</v>
      </c>
      <c r="D73" s="37">
        <v>41.436500000000002</v>
      </c>
      <c r="E73" s="37">
        <v>47.841500000000003</v>
      </c>
      <c r="F73" s="37">
        <v>67.826400000000007</v>
      </c>
      <c r="G73" s="37">
        <v>50.7393</v>
      </c>
      <c r="H73" s="31">
        <f>IF(SUM('Total Number of Participants'!B73:G73)&gt;0,'Food Costs'!H73/SUM('Total Number of Participants'!B73:G73)," ")</f>
        <v>50.119855902734344</v>
      </c>
    </row>
    <row r="74" spans="1:8" ht="12" customHeight="1" x14ac:dyDescent="0.2">
      <c r="A74" s="7" t="str">
        <f>'Pregnant Women Participating'!A74</f>
        <v>Nebraska</v>
      </c>
      <c r="B74" s="31">
        <v>56.613500000000002</v>
      </c>
      <c r="C74" s="37">
        <v>54.996600000000001</v>
      </c>
      <c r="D74" s="37">
        <v>56.5291</v>
      </c>
      <c r="E74" s="37">
        <v>57.4298</v>
      </c>
      <c r="F74" s="37">
        <v>55.582500000000003</v>
      </c>
      <c r="G74" s="37">
        <v>57.9938</v>
      </c>
      <c r="H74" s="31">
        <f>IF(SUM('Total Number of Participants'!B74:G74)&gt;0,'Food Costs'!H74/SUM('Total Number of Participants'!B74:G74)," ")</f>
        <v>56.51996029500274</v>
      </c>
    </row>
    <row r="75" spans="1:8" ht="12" customHeight="1" x14ac:dyDescent="0.2">
      <c r="A75" s="7" t="str">
        <f>'Pregnant Women Participating'!A75</f>
        <v>North Dakota</v>
      </c>
      <c r="B75" s="31">
        <v>77.933300000000003</v>
      </c>
      <c r="C75" s="37">
        <v>34.295099999999998</v>
      </c>
      <c r="D75" s="37">
        <v>29.802700000000002</v>
      </c>
      <c r="E75" s="37">
        <v>28.715900000000001</v>
      </c>
      <c r="F75" s="37">
        <v>77.500200000000007</v>
      </c>
      <c r="G75" s="37">
        <v>29.686</v>
      </c>
      <c r="H75" s="31">
        <f>IF(SUM('Total Number of Participants'!B75:G75)&gt;0,'Food Costs'!H75/SUM('Total Number of Participants'!B75:G75)," ")</f>
        <v>46.421806330551576</v>
      </c>
    </row>
    <row r="76" spans="1:8" ht="12" customHeight="1" x14ac:dyDescent="0.2">
      <c r="A76" s="7" t="str">
        <f>'Pregnant Women Participating'!A76</f>
        <v>South Dakota</v>
      </c>
      <c r="B76" s="31">
        <v>72.644599999999997</v>
      </c>
      <c r="C76" s="37">
        <v>48.776600000000002</v>
      </c>
      <c r="D76" s="37">
        <v>51.2973</v>
      </c>
      <c r="E76" s="37">
        <v>75.529700000000005</v>
      </c>
      <c r="F76" s="37">
        <v>22.509699999999999</v>
      </c>
      <c r="G76" s="37">
        <v>55.188400000000001</v>
      </c>
      <c r="H76" s="31">
        <f>IF(SUM('Total Number of Participants'!B76:G76)&gt;0,'Food Costs'!H76/SUM('Total Number of Participants'!B76:G76)," ")</f>
        <v>54.396259771497292</v>
      </c>
    </row>
    <row r="77" spans="1:8" ht="12" customHeight="1" x14ac:dyDescent="0.2">
      <c r="A77" s="7" t="str">
        <f>'Pregnant Women Participating'!A77</f>
        <v>Wyoming</v>
      </c>
      <c r="B77" s="31">
        <v>50.2288</v>
      </c>
      <c r="C77" s="37">
        <v>54.119500000000002</v>
      </c>
      <c r="D77" s="37">
        <v>57.221699999999998</v>
      </c>
      <c r="E77" s="37">
        <v>58.163499999999999</v>
      </c>
      <c r="F77" s="37">
        <v>61.049900000000001</v>
      </c>
      <c r="G77" s="37">
        <v>61.912799999999997</v>
      </c>
      <c r="H77" s="31">
        <f>IF(SUM('Total Number of Participants'!B77:G77)&gt;0,'Food Costs'!H77/SUM('Total Number of Participants'!B77:G77)," ")</f>
        <v>57.10263351169867</v>
      </c>
    </row>
    <row r="78" spans="1:8" ht="12" customHeight="1" x14ac:dyDescent="0.2">
      <c r="A78" s="7" t="str">
        <f>'Pregnant Women Participating'!A78</f>
        <v>Ute Mountain Ute Tribe, CO</v>
      </c>
      <c r="B78" s="31">
        <v>74.239699999999999</v>
      </c>
      <c r="C78" s="37">
        <v>65.490099999999998</v>
      </c>
      <c r="D78" s="37">
        <v>64.815299999999993</v>
      </c>
      <c r="E78" s="37">
        <v>81.453900000000004</v>
      </c>
      <c r="F78" s="37">
        <v>68.046099999999996</v>
      </c>
      <c r="G78" s="37">
        <v>72.597399999999993</v>
      </c>
      <c r="H78" s="31">
        <f>IF(SUM('Total Number of Participants'!B78:G78)&gt;0,'Food Costs'!H78/SUM('Total Number of Participants'!B78:G78)," ")</f>
        <v>71.061403508771932</v>
      </c>
    </row>
    <row r="79" spans="1:8" ht="12" customHeight="1" x14ac:dyDescent="0.2">
      <c r="A79" s="7" t="str">
        <f>'Pregnant Women Participating'!A79</f>
        <v>Omaha Sioux, NE</v>
      </c>
      <c r="B79" s="31">
        <v>60.286900000000003</v>
      </c>
      <c r="C79" s="37">
        <v>62.890300000000003</v>
      </c>
      <c r="D79" s="37">
        <v>65.871200000000002</v>
      </c>
      <c r="E79" s="37">
        <v>68.229799999999997</v>
      </c>
      <c r="F79" s="37">
        <v>63.026299999999999</v>
      </c>
      <c r="G79" s="37">
        <v>64.872699999999995</v>
      </c>
      <c r="H79" s="31">
        <f>IF(SUM('Total Number of Participants'!B79:G79)&gt;0,'Food Costs'!H79/SUM('Total Number of Participants'!B79:G79)," ")</f>
        <v>64.184892086330933</v>
      </c>
    </row>
    <row r="80" spans="1:8" ht="12" customHeight="1" x14ac:dyDescent="0.2">
      <c r="A80" s="7" t="str">
        <f>'Pregnant Women Participating'!A80</f>
        <v>Santee Sioux, NE</v>
      </c>
      <c r="B80" s="31">
        <v>71.133300000000006</v>
      </c>
      <c r="C80" s="37">
        <v>73.75</v>
      </c>
      <c r="D80" s="37">
        <v>76.822599999999994</v>
      </c>
      <c r="E80" s="37">
        <v>85.184600000000003</v>
      </c>
      <c r="F80" s="37">
        <v>73.873000000000005</v>
      </c>
      <c r="G80" s="37">
        <v>73.176500000000004</v>
      </c>
      <c r="H80" s="31">
        <f>IF(SUM('Total Number of Participants'!B80:G80)&gt;0,'Food Costs'!H80/SUM('Total Number of Participants'!B80:G80)," ")</f>
        <v>75.701570680628279</v>
      </c>
    </row>
    <row r="81" spans="1:8" ht="12" customHeight="1" x14ac:dyDescent="0.2">
      <c r="A81" s="7" t="str">
        <f>'Pregnant Women Participating'!A81</f>
        <v>Winnebago Tribe, NE</v>
      </c>
      <c r="B81" s="31">
        <v>72.685000000000002</v>
      </c>
      <c r="C81" s="37">
        <v>64.599999999999994</v>
      </c>
      <c r="D81" s="37">
        <v>69.3596</v>
      </c>
      <c r="E81" s="37">
        <v>83.392499999999998</v>
      </c>
      <c r="F81" s="37">
        <v>76.814800000000005</v>
      </c>
      <c r="G81" s="37">
        <v>76.38</v>
      </c>
      <c r="H81" s="31">
        <f>IF(SUM('Total Number of Participants'!B81:G81)&gt;0,'Food Costs'!H81/SUM('Total Number of Participants'!B81:G81)," ")</f>
        <v>73.590236686390526</v>
      </c>
    </row>
    <row r="82" spans="1:8" ht="12" customHeight="1" x14ac:dyDescent="0.2">
      <c r="A82" s="7" t="str">
        <f>'Pregnant Women Participating'!A82</f>
        <v>Standing Rock Sioux Tribe, ND</v>
      </c>
      <c r="B82" s="31">
        <v>63.055300000000003</v>
      </c>
      <c r="C82" s="37">
        <v>86.371200000000002</v>
      </c>
      <c r="D82" s="37">
        <v>89.636399999999995</v>
      </c>
      <c r="E82" s="37">
        <v>89.865499999999997</v>
      </c>
      <c r="F82" s="37">
        <v>67.678899999999999</v>
      </c>
      <c r="G82" s="37">
        <v>64.171300000000002</v>
      </c>
      <c r="H82" s="31">
        <f>IF(SUM('Total Number of Participants'!B82:G82)&gt;0,'Food Costs'!H82/SUM('Total Number of Participants'!B82:G82)," ")</f>
        <v>76.787472035794181</v>
      </c>
    </row>
    <row r="83" spans="1:8" ht="12" customHeight="1" x14ac:dyDescent="0.2">
      <c r="A83" s="7" t="str">
        <f>'Pregnant Women Participating'!A83</f>
        <v>Three Affiliated Tribes, ND</v>
      </c>
      <c r="B83" s="31">
        <v>96.25</v>
      </c>
      <c r="C83" s="37">
        <v>91.337000000000003</v>
      </c>
      <c r="D83" s="37">
        <v>91.137900000000002</v>
      </c>
      <c r="E83" s="37">
        <v>90.695099999999996</v>
      </c>
      <c r="F83" s="37">
        <v>94.442999999999998</v>
      </c>
      <c r="G83" s="37">
        <v>72.891599999999997</v>
      </c>
      <c r="H83" s="31">
        <f>IF(SUM('Total Number of Participants'!B83:G83)&gt;0,'Food Costs'!H83/SUM('Total Number of Participants'!B83:G83)," ")</f>
        <v>89.633911368015418</v>
      </c>
    </row>
    <row r="84" spans="1:8" ht="12" customHeight="1" x14ac:dyDescent="0.2">
      <c r="A84" s="7" t="str">
        <f>'Pregnant Women Participating'!A84</f>
        <v>Cheyenne River Sioux, SD</v>
      </c>
      <c r="B84" s="31">
        <v>53.906999999999996</v>
      </c>
      <c r="C84" s="37">
        <v>76.991500000000002</v>
      </c>
      <c r="D84" s="37">
        <v>87.252300000000005</v>
      </c>
      <c r="E84" s="37">
        <v>160.36940000000001</v>
      </c>
      <c r="F84" s="37">
        <v>162.93819999999999</v>
      </c>
      <c r="G84" s="37">
        <v>158.58349999999999</v>
      </c>
      <c r="H84" s="31">
        <f>IF(SUM('Total Number of Participants'!B84:G84)&gt;0,'Food Costs'!H84/SUM('Total Number of Participants'!B84:G84)," ")</f>
        <v>115.65215787532276</v>
      </c>
    </row>
    <row r="85" spans="1:8" ht="12" customHeight="1" x14ac:dyDescent="0.2">
      <c r="A85" s="7" t="str">
        <f>'Pregnant Women Participating'!A85</f>
        <v>Rosebud Sioux, SD</v>
      </c>
      <c r="B85" s="31">
        <v>48.728200000000001</v>
      </c>
      <c r="C85" s="37">
        <v>51.836300000000001</v>
      </c>
      <c r="D85" s="37">
        <v>75.088800000000006</v>
      </c>
      <c r="E85" s="37">
        <v>93.540300000000002</v>
      </c>
      <c r="F85" s="37">
        <v>83.449799999999996</v>
      </c>
      <c r="G85" s="37"/>
      <c r="H85" s="31">
        <f>IF(SUM('Total Number of Participants'!B85:G85)&gt;0,'Food Costs'!H85/SUM('Total Number of Participants'!B85:G85)," ")</f>
        <v>58.374881065651763</v>
      </c>
    </row>
    <row r="86" spans="1:8" ht="12" customHeight="1" x14ac:dyDescent="0.2">
      <c r="A86" s="7" t="str">
        <f>'Pregnant Women Participating'!A86</f>
        <v>Northern Arapahoe, WY</v>
      </c>
      <c r="B86" s="31">
        <v>69.802800000000005</v>
      </c>
      <c r="C86" s="37">
        <v>70.751199999999997</v>
      </c>
      <c r="D86" s="37">
        <v>68.278800000000004</v>
      </c>
      <c r="E86" s="37">
        <v>76.583699999999993</v>
      </c>
      <c r="F86" s="37">
        <v>70.512299999999996</v>
      </c>
      <c r="G86" s="37">
        <v>66.587599999999995</v>
      </c>
      <c r="H86" s="31">
        <f>IF(SUM('Total Number of Participants'!B86:G86)&gt;0,'Food Costs'!H86/SUM('Total Number of Participants'!B86:G86)," ")</f>
        <v>70.465210355987054</v>
      </c>
    </row>
    <row r="87" spans="1:8" ht="12" customHeight="1" x14ac:dyDescent="0.2">
      <c r="A87" s="7" t="str">
        <f>'Pregnant Women Participating'!A87</f>
        <v>Shoshone Tribe, WY</v>
      </c>
      <c r="B87" s="31">
        <v>59.239100000000001</v>
      </c>
      <c r="C87" s="37">
        <v>61.5244</v>
      </c>
      <c r="D87" s="37">
        <v>65.258799999999994</v>
      </c>
      <c r="E87" s="37">
        <v>66.758600000000001</v>
      </c>
      <c r="F87" s="37">
        <v>76.722899999999996</v>
      </c>
      <c r="G87" s="37">
        <v>77.747</v>
      </c>
      <c r="H87" s="31">
        <f>IF(SUM('Total Number of Participants'!B87:G87)&gt;0,'Food Costs'!H87/SUM('Total Number of Participants'!B87:G87)," ")</f>
        <v>67.716796875</v>
      </c>
    </row>
    <row r="88" spans="1:8" s="16" customFormat="1" ht="24.75" customHeight="1" x14ac:dyDescent="0.2">
      <c r="A88" s="13" t="str">
        <f>'Pregnant Women Participating'!A88</f>
        <v>Mountain Plains</v>
      </c>
      <c r="B88" s="39">
        <v>45.583500000000001</v>
      </c>
      <c r="C88" s="39">
        <v>54.552300000000002</v>
      </c>
      <c r="D88" s="39">
        <v>63.0991</v>
      </c>
      <c r="E88" s="39">
        <v>56.933599999999998</v>
      </c>
      <c r="F88" s="39">
        <v>47.843800000000002</v>
      </c>
      <c r="G88" s="39">
        <v>56.584200000000003</v>
      </c>
      <c r="H88" s="43">
        <f>IF(SUM('Total Number of Participants'!B88:G88)&gt;0,'Food Costs'!H88/SUM('Total Number of Participants'!B88:G88)," ")</f>
        <v>54.077349040144085</v>
      </c>
    </row>
    <row r="89" spans="1:8" ht="12" customHeight="1" x14ac:dyDescent="0.2">
      <c r="A89" s="8" t="str">
        <f>'Pregnant Women Participating'!A89</f>
        <v>Alaska</v>
      </c>
      <c r="B89" s="31">
        <v>79.818899999999999</v>
      </c>
      <c r="C89" s="37">
        <v>79.803299999999993</v>
      </c>
      <c r="D89" s="37">
        <v>83.4375</v>
      </c>
      <c r="E89" s="37">
        <v>64.492099999999994</v>
      </c>
      <c r="F89" s="37">
        <v>72.251800000000003</v>
      </c>
      <c r="G89" s="37">
        <v>74.923599999999993</v>
      </c>
      <c r="H89" s="31">
        <f>IF(SUM('Total Number of Participants'!B89:G89)&gt;0,'Food Costs'!H89/SUM('Total Number of Participants'!B89:G89)," ")</f>
        <v>75.806146350604322</v>
      </c>
    </row>
    <row r="90" spans="1:8" ht="12" customHeight="1" x14ac:dyDescent="0.2">
      <c r="A90" s="8" t="str">
        <f>'Pregnant Women Participating'!A90</f>
        <v>American Samoa</v>
      </c>
      <c r="B90" s="31">
        <v>103.83150000000001</v>
      </c>
      <c r="C90" s="37">
        <v>109.30889999999999</v>
      </c>
      <c r="D90" s="37">
        <v>102.2251</v>
      </c>
      <c r="E90" s="37">
        <v>108.0603</v>
      </c>
      <c r="F90" s="37">
        <v>109.82850000000001</v>
      </c>
      <c r="G90" s="37">
        <v>110.2985</v>
      </c>
      <c r="H90" s="31">
        <f>IF(SUM('Total Number of Participants'!B90:G90)&gt;0,'Food Costs'!H90/SUM('Total Number of Participants'!B90:G90)," ")</f>
        <v>107.24058761804827</v>
      </c>
    </row>
    <row r="91" spans="1:8" ht="12" customHeight="1" x14ac:dyDescent="0.2">
      <c r="A91" s="8" t="str">
        <f>'Pregnant Women Participating'!A91</f>
        <v>California</v>
      </c>
      <c r="B91" s="31">
        <v>66.684799999999996</v>
      </c>
      <c r="C91" s="37">
        <v>66.812899999999999</v>
      </c>
      <c r="D91" s="37">
        <v>69.216700000000003</v>
      </c>
      <c r="E91" s="37">
        <v>72.926900000000003</v>
      </c>
      <c r="F91" s="37">
        <v>70.103200000000001</v>
      </c>
      <c r="G91" s="37">
        <v>71.069100000000006</v>
      </c>
      <c r="H91" s="31">
        <f>IF(SUM('Total Number of Participants'!B91:G91)&gt;0,'Food Costs'!H91/SUM('Total Number of Participants'!B91:G91)," ")</f>
        <v>69.467895219442255</v>
      </c>
    </row>
    <row r="92" spans="1:8" ht="12" customHeight="1" x14ac:dyDescent="0.2">
      <c r="A92" s="8" t="str">
        <f>'Pregnant Women Participating'!A92</f>
        <v>Guam</v>
      </c>
      <c r="B92" s="31">
        <v>93.238399999999999</v>
      </c>
      <c r="C92" s="37">
        <v>90.120699999999999</v>
      </c>
      <c r="D92" s="37">
        <v>91.380499999999998</v>
      </c>
      <c r="E92" s="37">
        <v>96.540800000000004</v>
      </c>
      <c r="F92" s="37">
        <v>98.851299999999995</v>
      </c>
      <c r="G92" s="37">
        <v>101.19240000000001</v>
      </c>
      <c r="H92" s="31">
        <f>IF(SUM('Total Number of Participants'!B92:G92)&gt;0,'Food Costs'!H92/SUM('Total Number of Participants'!B92:G92)," ")</f>
        <v>95.22194029464309</v>
      </c>
    </row>
    <row r="93" spans="1:8" ht="12" customHeight="1" x14ac:dyDescent="0.2">
      <c r="A93" s="8" t="str">
        <f>'Pregnant Women Participating'!A93</f>
        <v>Hawaii</v>
      </c>
      <c r="B93" s="31">
        <v>71.458799999999997</v>
      </c>
      <c r="C93" s="37">
        <v>69.683300000000003</v>
      </c>
      <c r="D93" s="37">
        <v>70.288200000000003</v>
      </c>
      <c r="E93" s="37">
        <v>74.308000000000007</v>
      </c>
      <c r="F93" s="37">
        <v>68.805800000000005</v>
      </c>
      <c r="G93" s="37">
        <v>70.820700000000002</v>
      </c>
      <c r="H93" s="31">
        <f>IF(SUM('Total Number of Participants'!B93:G93)&gt;0,'Food Costs'!H93/SUM('Total Number of Participants'!B93:G93)," ")</f>
        <v>70.89970032089532</v>
      </c>
    </row>
    <row r="94" spans="1:8" ht="12" customHeight="1" x14ac:dyDescent="0.2">
      <c r="A94" s="8" t="str">
        <f>'Pregnant Women Participating'!A94</f>
        <v>Idaho</v>
      </c>
      <c r="B94" s="31">
        <v>48.595500000000001</v>
      </c>
      <c r="C94" s="37">
        <v>49.493699999999997</v>
      </c>
      <c r="D94" s="37">
        <v>51.753500000000003</v>
      </c>
      <c r="E94" s="37">
        <v>54.195300000000003</v>
      </c>
      <c r="F94" s="37">
        <v>52.032400000000003</v>
      </c>
      <c r="G94" s="37">
        <v>54.283099999999997</v>
      </c>
      <c r="H94" s="31">
        <f>IF(SUM('Total Number of Participants'!B94:G94)&gt;0,'Food Costs'!H94/SUM('Total Number of Participants'!B94:G94)," ")</f>
        <v>51.728675772706637</v>
      </c>
    </row>
    <row r="95" spans="1:8" ht="12" customHeight="1" x14ac:dyDescent="0.2">
      <c r="A95" s="8" t="str">
        <f>'Pregnant Women Participating'!A95</f>
        <v>Nevada</v>
      </c>
      <c r="B95" s="31">
        <v>56.849400000000003</v>
      </c>
      <c r="C95" s="37">
        <v>56.8705</v>
      </c>
      <c r="D95" s="37">
        <v>60.114400000000003</v>
      </c>
      <c r="E95" s="37">
        <v>62.788899999999998</v>
      </c>
      <c r="F95" s="37">
        <v>67.755799999999994</v>
      </c>
      <c r="G95" s="37">
        <v>69.605599999999995</v>
      </c>
      <c r="H95" s="31">
        <f>IF(SUM('Total Number of Participants'!B95:G95)&gt;0,'Food Costs'!H95/SUM('Total Number of Participants'!B95:G95)," ")</f>
        <v>62.30660493938791</v>
      </c>
    </row>
    <row r="96" spans="1:8" ht="12" customHeight="1" x14ac:dyDescent="0.2">
      <c r="A96" s="8" t="str">
        <f>'Pregnant Women Participating'!A96</f>
        <v>Oregon</v>
      </c>
      <c r="B96" s="31">
        <v>41.709800000000001</v>
      </c>
      <c r="C96" s="37">
        <v>46.350499999999997</v>
      </c>
      <c r="D96" s="37">
        <v>67.133899999999997</v>
      </c>
      <c r="E96" s="37">
        <v>45.563800000000001</v>
      </c>
      <c r="F96" s="37">
        <v>53.982500000000002</v>
      </c>
      <c r="G96" s="37">
        <v>57.508200000000002</v>
      </c>
      <c r="H96" s="31">
        <f>IF(SUM('Total Number of Participants'!B96:G96)&gt;0,'Food Costs'!H96/SUM('Total Number of Participants'!B96:G96)," ")</f>
        <v>52.026066350710899</v>
      </c>
    </row>
    <row r="97" spans="1:8" ht="12" customHeight="1" x14ac:dyDescent="0.2">
      <c r="A97" s="8" t="str">
        <f>'Pregnant Women Participating'!A97</f>
        <v>Washington</v>
      </c>
      <c r="B97" s="31">
        <v>54.491300000000003</v>
      </c>
      <c r="C97" s="37">
        <v>54.898499999999999</v>
      </c>
      <c r="D97" s="37">
        <v>73.1404</v>
      </c>
      <c r="E97" s="37">
        <v>42.678199999999997</v>
      </c>
      <c r="F97" s="37">
        <v>56.661700000000003</v>
      </c>
      <c r="G97" s="37">
        <v>57.811</v>
      </c>
      <c r="H97" s="31">
        <f>IF(SUM('Total Number of Participants'!B97:G97)&gt;0,'Food Costs'!H97/SUM('Total Number of Participants'!B97:G97)," ")</f>
        <v>56.575578030207396</v>
      </c>
    </row>
    <row r="98" spans="1:8" ht="12" customHeight="1" x14ac:dyDescent="0.2">
      <c r="A98" s="8" t="str">
        <f>'Pregnant Women Participating'!A98</f>
        <v>Northern Marianas</v>
      </c>
      <c r="B98" s="31">
        <v>89.959299999999999</v>
      </c>
      <c r="C98" s="37">
        <v>89.824700000000007</v>
      </c>
      <c r="D98" s="37">
        <v>90.598799999999997</v>
      </c>
      <c r="E98" s="37">
        <v>92.6922</v>
      </c>
      <c r="F98" s="37">
        <v>92.481899999999996</v>
      </c>
      <c r="G98" s="37">
        <v>96.190399999999997</v>
      </c>
      <c r="H98" s="31">
        <f>IF(SUM('Total Number of Participants'!B98:G98)&gt;0,'Food Costs'!H98/SUM('Total Number of Participants'!B98:G98)," ")</f>
        <v>91.952218860312655</v>
      </c>
    </row>
    <row r="99" spans="1:8" ht="12" customHeight="1" x14ac:dyDescent="0.2">
      <c r="A99" s="8" t="str">
        <f>'Pregnant Women Participating'!A99</f>
        <v>Inter-Tribal Council, NV</v>
      </c>
      <c r="B99" s="31">
        <v>34.506999999999998</v>
      </c>
      <c r="C99" s="37">
        <v>58.904499999999999</v>
      </c>
      <c r="D99" s="37">
        <v>28.338799999999999</v>
      </c>
      <c r="E99" s="37">
        <v>51.81</v>
      </c>
      <c r="F99" s="37">
        <v>60.144100000000002</v>
      </c>
      <c r="G99" s="37">
        <v>37.199100000000001</v>
      </c>
      <c r="H99" s="31">
        <f>IF(SUM('Total Number of Participants'!B99:G99)&gt;0,'Food Costs'!H99/SUM('Total Number of Participants'!B99:G99)," ")</f>
        <v>45.225239005736135</v>
      </c>
    </row>
    <row r="100" spans="1:8" s="16" customFormat="1" ht="24.75" customHeight="1" x14ac:dyDescent="0.2">
      <c r="A100" s="13" t="str">
        <f>'Pregnant Women Participating'!A100</f>
        <v>Western Region</v>
      </c>
      <c r="B100" s="39">
        <v>63.651400000000002</v>
      </c>
      <c r="C100" s="39">
        <v>64.0518</v>
      </c>
      <c r="D100" s="39">
        <v>69.1083</v>
      </c>
      <c r="E100" s="39">
        <v>67.516499999999994</v>
      </c>
      <c r="F100" s="39">
        <v>67.524900000000002</v>
      </c>
      <c r="G100" s="39">
        <v>68.755899999999997</v>
      </c>
      <c r="H100" s="43">
        <f>IF(SUM('Total Number of Participants'!B100:G100)&gt;0,'Food Costs'!H100/SUM('Total Number of Participants'!B100:G100)," ")</f>
        <v>66.765583894794119</v>
      </c>
    </row>
    <row r="101" spans="1:8" s="28" customFormat="1" ht="16.5" customHeight="1" thickBot="1" x14ac:dyDescent="0.25">
      <c r="A101" s="21" t="str">
        <f>'Pregnant Women Participating'!A101</f>
        <v>TOTAL</v>
      </c>
      <c r="B101" s="41">
        <v>59.715000000000003</v>
      </c>
      <c r="C101" s="42">
        <v>63.207700000000003</v>
      </c>
      <c r="D101" s="42">
        <v>65.705100000000002</v>
      </c>
      <c r="E101" s="42">
        <v>63.7759</v>
      </c>
      <c r="F101" s="42">
        <v>63.378900000000002</v>
      </c>
      <c r="G101" s="42">
        <v>66.242800000000003</v>
      </c>
      <c r="H101" s="44">
        <f>IF(SUM('Total Number of Participants'!B101:G101)&gt;0,'Food Costs'!H101/SUM('Total Number of Participants'!B101:G101)," ")</f>
        <v>63.662454190877966</v>
      </c>
    </row>
    <row r="102" spans="1:8" ht="12.75" customHeight="1" thickTop="1" x14ac:dyDescent="0.2">
      <c r="A102" s="9"/>
    </row>
    <row r="103" spans="1:8" x14ac:dyDescent="0.2">
      <c r="A103" s="9"/>
    </row>
    <row r="104" spans="1:8" customFormat="1" ht="12.75" x14ac:dyDescent="0.2">
      <c r="A104" s="10" t="s">
        <v>1</v>
      </c>
      <c r="B104" s="33"/>
      <c r="C104" s="33"/>
      <c r="D104" s="33"/>
      <c r="E104" s="33"/>
      <c r="F104" s="33"/>
      <c r="G104" s="33"/>
      <c r="H104" s="33"/>
    </row>
    <row r="105" spans="1:8" ht="12.75" customHeight="1" x14ac:dyDescent="0.2"/>
    <row r="106" spans="1:8" ht="12.75" customHeight="1" x14ac:dyDescent="0.2"/>
    <row r="107" spans="1:8" ht="12.75" customHeight="1" x14ac:dyDescent="0.2"/>
    <row r="108" spans="1:8" ht="12.75" customHeight="1" x14ac:dyDescent="0.2"/>
    <row r="109" spans="1:8" ht="12.75" customHeight="1" x14ac:dyDescent="0.2"/>
    <row r="110" spans="1:8" ht="12.75" customHeight="1" x14ac:dyDescent="0.2"/>
    <row r="111" spans="1:8" ht="12.75" customHeight="1" x14ac:dyDescent="0.2"/>
    <row r="112" spans="1: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H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7" width="11.7109375" style="3" customWidth="1"/>
    <col min="8" max="8" width="13.7109375" style="3" customWidth="1"/>
    <col min="9" max="16384" width="9.140625" style="3"/>
  </cols>
  <sheetData>
    <row r="1" spans="1:8" ht="12" customHeight="1" x14ac:dyDescent="0.2">
      <c r="A1" s="10" t="s">
        <v>4</v>
      </c>
      <c r="B1" s="2"/>
      <c r="C1" s="2"/>
      <c r="D1" s="2"/>
      <c r="E1" s="2"/>
      <c r="F1" s="2"/>
      <c r="G1" s="2"/>
    </row>
    <row r="2" spans="1:8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</row>
    <row r="3" spans="1:8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</row>
    <row r="4" spans="1:8" ht="12" customHeight="1" x14ac:dyDescent="0.2">
      <c r="A4" s="2"/>
      <c r="B4" s="2"/>
      <c r="C4" s="2"/>
      <c r="D4" s="2"/>
      <c r="E4" s="2"/>
      <c r="F4" s="2"/>
      <c r="G4" s="2"/>
    </row>
    <row r="5" spans="1:8" ht="24" customHeight="1" x14ac:dyDescent="0.2">
      <c r="A5" s="6" t="s">
        <v>0</v>
      </c>
      <c r="B5" s="17">
        <f>DATE(RIGHT(A2,4)-1,10,1)</f>
        <v>45566</v>
      </c>
      <c r="C5" s="18">
        <f>DATE(RIGHT(A2,4)-1,11,1)</f>
        <v>45597</v>
      </c>
      <c r="D5" s="18">
        <f>DATE(RIGHT(A2,4)-1,12,1)</f>
        <v>45627</v>
      </c>
      <c r="E5" s="18">
        <f>DATE(RIGHT(A2,4),1,1)</f>
        <v>45658</v>
      </c>
      <c r="F5" s="18">
        <f>DATE(RIGHT(A2,4),2,1)</f>
        <v>45689</v>
      </c>
      <c r="G5" s="18">
        <f>DATE(RIGHT(A2,4),3,1)</f>
        <v>45717</v>
      </c>
      <c r="H5" s="11" t="s">
        <v>23</v>
      </c>
    </row>
    <row r="6" spans="1:8" ht="12" customHeight="1" x14ac:dyDescent="0.2">
      <c r="A6" s="7" t="str">
        <f>'Pregnant Women Participating'!A6</f>
        <v>Connecticut</v>
      </c>
      <c r="B6" s="12">
        <v>3163840</v>
      </c>
      <c r="C6" s="4">
        <v>3244636</v>
      </c>
      <c r="D6" s="4">
        <v>3243632</v>
      </c>
      <c r="E6" s="4">
        <v>3484693</v>
      </c>
      <c r="F6" s="4">
        <v>2880362</v>
      </c>
      <c r="G6" s="35">
        <v>3584684</v>
      </c>
      <c r="H6" s="12">
        <f t="shared" ref="H6:H101" si="0">IF(SUM(B6:G6)&gt;0,SUM(B6:G6)," ")</f>
        <v>19601847</v>
      </c>
    </row>
    <row r="7" spans="1:8" ht="12" customHeight="1" x14ac:dyDescent="0.2">
      <c r="A7" s="7" t="str">
        <f>'Pregnant Women Participating'!A7</f>
        <v>Maine</v>
      </c>
      <c r="B7" s="12">
        <v>1115581</v>
      </c>
      <c r="C7" s="4">
        <v>1067116</v>
      </c>
      <c r="D7" s="4">
        <v>1098442</v>
      </c>
      <c r="E7" s="4">
        <v>1156162</v>
      </c>
      <c r="F7" s="4">
        <v>893538</v>
      </c>
      <c r="G7" s="35">
        <v>989274</v>
      </c>
      <c r="H7" s="12">
        <f t="shared" si="0"/>
        <v>6320113</v>
      </c>
    </row>
    <row r="8" spans="1:8" ht="12" customHeight="1" x14ac:dyDescent="0.2">
      <c r="A8" s="7" t="str">
        <f>'Pregnant Women Participating'!A8</f>
        <v>Massachusetts</v>
      </c>
      <c r="B8" s="12">
        <v>6957534</v>
      </c>
      <c r="C8" s="4">
        <v>6797543</v>
      </c>
      <c r="D8" s="4">
        <v>6794259</v>
      </c>
      <c r="E8" s="4">
        <v>7236002</v>
      </c>
      <c r="F8" s="4">
        <v>6912113</v>
      </c>
      <c r="G8" s="35">
        <v>7099211</v>
      </c>
      <c r="H8" s="12">
        <f t="shared" si="0"/>
        <v>41796662</v>
      </c>
    </row>
    <row r="9" spans="1:8" ht="12" customHeight="1" x14ac:dyDescent="0.2">
      <c r="A9" s="7" t="str">
        <f>'Pregnant Women Participating'!A9</f>
        <v>New Hampshire</v>
      </c>
      <c r="B9" s="12">
        <v>612887</v>
      </c>
      <c r="C9" s="4">
        <v>605634</v>
      </c>
      <c r="D9" s="4">
        <v>602646</v>
      </c>
      <c r="E9" s="4">
        <v>638962</v>
      </c>
      <c r="F9" s="4">
        <v>587786</v>
      </c>
      <c r="G9" s="35">
        <v>644113</v>
      </c>
      <c r="H9" s="12">
        <f t="shared" si="0"/>
        <v>3692028</v>
      </c>
    </row>
    <row r="10" spans="1:8" ht="12" customHeight="1" x14ac:dyDescent="0.2">
      <c r="A10" s="7" t="str">
        <f>'Pregnant Women Participating'!A10</f>
        <v>New York</v>
      </c>
      <c r="B10" s="12">
        <v>35458121</v>
      </c>
      <c r="C10" s="4">
        <v>34751099</v>
      </c>
      <c r="D10" s="4">
        <v>35172317</v>
      </c>
      <c r="E10" s="4">
        <v>37164889</v>
      </c>
      <c r="F10" s="4">
        <v>36997449</v>
      </c>
      <c r="G10" s="35">
        <v>37054231</v>
      </c>
      <c r="H10" s="12">
        <f t="shared" si="0"/>
        <v>216598106</v>
      </c>
    </row>
    <row r="11" spans="1:8" ht="12" customHeight="1" x14ac:dyDescent="0.2">
      <c r="A11" s="7" t="str">
        <f>'Pregnant Women Participating'!A11</f>
        <v>Rhode Island</v>
      </c>
      <c r="B11" s="12">
        <v>1095748</v>
      </c>
      <c r="C11" s="4">
        <v>1096843</v>
      </c>
      <c r="D11" s="4">
        <v>1126871</v>
      </c>
      <c r="E11" s="4">
        <v>1145000</v>
      </c>
      <c r="F11" s="4">
        <v>1164000</v>
      </c>
      <c r="G11" s="35">
        <v>1123800</v>
      </c>
      <c r="H11" s="12">
        <f t="shared" si="0"/>
        <v>6752262</v>
      </c>
    </row>
    <row r="12" spans="1:8" ht="12" customHeight="1" x14ac:dyDescent="0.2">
      <c r="A12" s="7" t="str">
        <f>'Pregnant Women Participating'!A12</f>
        <v>Vermont</v>
      </c>
      <c r="B12" s="12">
        <v>444876</v>
      </c>
      <c r="C12" s="4">
        <v>551773</v>
      </c>
      <c r="D12" s="4">
        <v>569306</v>
      </c>
      <c r="E12" s="4">
        <v>635087</v>
      </c>
      <c r="F12" s="4">
        <v>635087</v>
      </c>
      <c r="G12" s="35">
        <v>632087</v>
      </c>
      <c r="H12" s="12">
        <f t="shared" si="0"/>
        <v>3468216</v>
      </c>
    </row>
    <row r="13" spans="1:8" ht="12" customHeight="1" x14ac:dyDescent="0.2">
      <c r="A13" s="7" t="str">
        <f>'Pregnant Women Participating'!A13</f>
        <v>Virgin Islands</v>
      </c>
      <c r="B13" s="12">
        <v>159962</v>
      </c>
      <c r="C13" s="4">
        <v>273694</v>
      </c>
      <c r="D13" s="4">
        <v>145081</v>
      </c>
      <c r="E13" s="4">
        <v>282699</v>
      </c>
      <c r="F13" s="4">
        <v>219612</v>
      </c>
      <c r="G13" s="35">
        <v>256112</v>
      </c>
      <c r="H13" s="12">
        <f t="shared" si="0"/>
        <v>1337160</v>
      </c>
    </row>
    <row r="14" spans="1:8" ht="12" customHeight="1" x14ac:dyDescent="0.2">
      <c r="A14" s="7" t="str">
        <f>'Pregnant Women Participating'!A14</f>
        <v>Pleasant Point, ME</v>
      </c>
      <c r="B14" s="12">
        <v>2476</v>
      </c>
      <c r="C14" s="4">
        <v>2192</v>
      </c>
      <c r="D14" s="4">
        <v>2102</v>
      </c>
      <c r="E14" s="4">
        <v>5820</v>
      </c>
      <c r="F14" s="4">
        <v>5820</v>
      </c>
      <c r="G14" s="35">
        <v>5820</v>
      </c>
      <c r="H14" s="12">
        <f t="shared" si="0"/>
        <v>24230</v>
      </c>
    </row>
    <row r="15" spans="1:8" s="16" customFormat="1" ht="24.75" customHeight="1" x14ac:dyDescent="0.2">
      <c r="A15" s="13" t="str">
        <f>'Pregnant Women Participating'!A15</f>
        <v>Northeast Region</v>
      </c>
      <c r="B15" s="15">
        <v>49011025</v>
      </c>
      <c r="C15" s="14">
        <v>48390530</v>
      </c>
      <c r="D15" s="14">
        <v>48754656</v>
      </c>
      <c r="E15" s="14">
        <v>51749314</v>
      </c>
      <c r="F15" s="14">
        <v>50295767</v>
      </c>
      <c r="G15" s="34">
        <v>51389332</v>
      </c>
      <c r="H15" s="15">
        <f t="shared" si="0"/>
        <v>299590624</v>
      </c>
    </row>
    <row r="16" spans="1:8" ht="12" customHeight="1" x14ac:dyDescent="0.2">
      <c r="A16" s="7" t="str">
        <f>'Pregnant Women Participating'!A16</f>
        <v>Delaware</v>
      </c>
      <c r="B16" s="4">
        <v>1079088</v>
      </c>
      <c r="C16" s="4">
        <v>1038740</v>
      </c>
      <c r="D16" s="4">
        <v>1050023</v>
      </c>
      <c r="E16" s="4">
        <v>1127971</v>
      </c>
      <c r="F16" s="4">
        <v>1023990</v>
      </c>
      <c r="G16" s="4">
        <v>758546</v>
      </c>
      <c r="H16" s="12">
        <f t="shared" si="0"/>
        <v>6078358</v>
      </c>
    </row>
    <row r="17" spans="1:8" ht="12" customHeight="1" x14ac:dyDescent="0.2">
      <c r="A17" s="7" t="str">
        <f>'Pregnant Women Participating'!A17</f>
        <v>District of Columbia</v>
      </c>
      <c r="B17" s="4">
        <v>690842</v>
      </c>
      <c r="C17" s="4">
        <v>950637</v>
      </c>
      <c r="D17" s="4">
        <v>1018542</v>
      </c>
      <c r="E17" s="4">
        <v>73852</v>
      </c>
      <c r="F17" s="4">
        <v>581900</v>
      </c>
      <c r="G17" s="4">
        <v>707576</v>
      </c>
      <c r="H17" s="12">
        <f t="shared" si="0"/>
        <v>4023349</v>
      </c>
    </row>
    <row r="18" spans="1:8" ht="12" customHeight="1" x14ac:dyDescent="0.2">
      <c r="A18" s="7" t="str">
        <f>'Pregnant Women Participating'!A18</f>
        <v>Maryland</v>
      </c>
      <c r="B18" s="4">
        <v>7658832</v>
      </c>
      <c r="C18" s="4">
        <v>10115976</v>
      </c>
      <c r="D18" s="4">
        <v>7634843</v>
      </c>
      <c r="E18" s="4">
        <v>5288114</v>
      </c>
      <c r="F18" s="4">
        <v>7688184</v>
      </c>
      <c r="G18" s="4">
        <v>7835740</v>
      </c>
      <c r="H18" s="12">
        <f t="shared" si="0"/>
        <v>46221689</v>
      </c>
    </row>
    <row r="19" spans="1:8" ht="12" customHeight="1" x14ac:dyDescent="0.2">
      <c r="A19" s="7" t="str">
        <f>'Pregnant Women Participating'!A19</f>
        <v>New Jersey</v>
      </c>
      <c r="B19" s="4">
        <v>13775047</v>
      </c>
      <c r="C19" s="4">
        <v>13700289</v>
      </c>
      <c r="D19" s="4">
        <v>13817649</v>
      </c>
      <c r="E19" s="4">
        <v>14471479</v>
      </c>
      <c r="F19" s="4">
        <v>14454849</v>
      </c>
      <c r="G19" s="4">
        <v>14402729</v>
      </c>
      <c r="H19" s="12">
        <f t="shared" si="0"/>
        <v>84622042</v>
      </c>
    </row>
    <row r="20" spans="1:8" ht="12" customHeight="1" x14ac:dyDescent="0.2">
      <c r="A20" s="7" t="str">
        <f>'Pregnant Women Participating'!A20</f>
        <v>Pennsylvania</v>
      </c>
      <c r="B20" s="4">
        <v>9340813</v>
      </c>
      <c r="C20" s="4">
        <v>16079721</v>
      </c>
      <c r="D20" s="4">
        <v>16501980</v>
      </c>
      <c r="E20" s="4">
        <v>6249936</v>
      </c>
      <c r="F20" s="4">
        <v>12848531</v>
      </c>
      <c r="G20" s="4">
        <v>13360225</v>
      </c>
      <c r="H20" s="12">
        <f t="shared" si="0"/>
        <v>74381206</v>
      </c>
    </row>
    <row r="21" spans="1:8" ht="12" customHeight="1" x14ac:dyDescent="0.2">
      <c r="A21" s="7" t="str">
        <f>'Pregnant Women Participating'!A21</f>
        <v>Puerto Rico</v>
      </c>
      <c r="B21" s="4">
        <v>14251274</v>
      </c>
      <c r="C21" s="4">
        <v>13654406</v>
      </c>
      <c r="D21" s="4">
        <v>13547771</v>
      </c>
      <c r="E21" s="4">
        <v>14115778</v>
      </c>
      <c r="F21" s="4">
        <v>14373166</v>
      </c>
      <c r="G21" s="4">
        <v>14420556</v>
      </c>
      <c r="H21" s="12">
        <f t="shared" si="0"/>
        <v>84362951</v>
      </c>
    </row>
    <row r="22" spans="1:8" ht="12" customHeight="1" x14ac:dyDescent="0.2">
      <c r="A22" s="7" t="str">
        <f>'Pregnant Women Participating'!A22</f>
        <v>Virginia</v>
      </c>
      <c r="B22" s="4">
        <v>3586942</v>
      </c>
      <c r="C22" s="4">
        <v>8075289</v>
      </c>
      <c r="D22" s="4">
        <v>5876767</v>
      </c>
      <c r="E22" s="4">
        <v>5910868</v>
      </c>
      <c r="F22" s="4">
        <v>5779016</v>
      </c>
      <c r="G22" s="4">
        <v>3509811</v>
      </c>
      <c r="H22" s="12">
        <f t="shared" si="0"/>
        <v>32738693</v>
      </c>
    </row>
    <row r="23" spans="1:8" ht="12" customHeight="1" x14ac:dyDescent="0.2">
      <c r="A23" s="7" t="str">
        <f>'Pregnant Women Participating'!A23</f>
        <v>West Virginia</v>
      </c>
      <c r="B23" s="4">
        <v>2132393</v>
      </c>
      <c r="C23" s="4">
        <v>2083687</v>
      </c>
      <c r="D23" s="4">
        <v>2087689</v>
      </c>
      <c r="E23" s="4">
        <v>2165718</v>
      </c>
      <c r="F23" s="4">
        <v>1983897</v>
      </c>
      <c r="G23" s="4">
        <v>2006372</v>
      </c>
      <c r="H23" s="12">
        <f t="shared" si="0"/>
        <v>12459756</v>
      </c>
    </row>
    <row r="24" spans="1:8" s="16" customFormat="1" ht="24.75" customHeight="1" x14ac:dyDescent="0.2">
      <c r="A24" s="13" t="str">
        <f>'Pregnant Women Participating'!A24</f>
        <v>Mid-Atlantic Region</v>
      </c>
      <c r="B24" s="14">
        <v>52515231</v>
      </c>
      <c r="C24" s="14">
        <v>65698745</v>
      </c>
      <c r="D24" s="14">
        <v>61535264</v>
      </c>
      <c r="E24" s="14">
        <v>49403716</v>
      </c>
      <c r="F24" s="14">
        <v>58733533</v>
      </c>
      <c r="G24" s="14">
        <v>57001555</v>
      </c>
      <c r="H24" s="15">
        <f t="shared" si="0"/>
        <v>344888044</v>
      </c>
    </row>
    <row r="25" spans="1:8" ht="12" customHeight="1" x14ac:dyDescent="0.2">
      <c r="A25" s="7" t="str">
        <f>'Pregnant Women Participating'!A25</f>
        <v>Alabama</v>
      </c>
      <c r="B25" s="4">
        <v>6279851</v>
      </c>
      <c r="C25" s="4">
        <v>5353379</v>
      </c>
      <c r="D25" s="4">
        <v>6944083</v>
      </c>
      <c r="E25" s="4">
        <v>7106836</v>
      </c>
      <c r="F25" s="4">
        <v>6635085</v>
      </c>
      <c r="G25" s="4">
        <v>7336498</v>
      </c>
      <c r="H25" s="12">
        <f t="shared" si="0"/>
        <v>39655732</v>
      </c>
    </row>
    <row r="26" spans="1:8" ht="12" customHeight="1" x14ac:dyDescent="0.2">
      <c r="A26" s="7" t="str">
        <f>'Pregnant Women Participating'!A26</f>
        <v>Florida</v>
      </c>
      <c r="B26" s="4">
        <v>23209568</v>
      </c>
      <c r="C26" s="4">
        <v>31339708</v>
      </c>
      <c r="D26" s="4">
        <v>27141561</v>
      </c>
      <c r="E26" s="4">
        <v>29554142</v>
      </c>
      <c r="F26" s="4">
        <v>29084520</v>
      </c>
      <c r="G26" s="4">
        <v>29950132</v>
      </c>
      <c r="H26" s="12">
        <f t="shared" si="0"/>
        <v>170279631</v>
      </c>
    </row>
    <row r="27" spans="1:8" ht="12" customHeight="1" x14ac:dyDescent="0.2">
      <c r="A27" s="7" t="str">
        <f>'Pregnant Women Participating'!A27</f>
        <v>Georgia</v>
      </c>
      <c r="B27" s="4">
        <v>14747060</v>
      </c>
      <c r="C27" s="4">
        <v>14166281</v>
      </c>
      <c r="D27" s="4">
        <v>14902437</v>
      </c>
      <c r="E27" s="4">
        <v>15593252</v>
      </c>
      <c r="F27" s="4">
        <v>15009686</v>
      </c>
      <c r="G27" s="4">
        <v>16371329</v>
      </c>
      <c r="H27" s="12">
        <f t="shared" si="0"/>
        <v>90790045</v>
      </c>
    </row>
    <row r="28" spans="1:8" ht="12" customHeight="1" x14ac:dyDescent="0.2">
      <c r="A28" s="7" t="str">
        <f>'Pregnant Women Participating'!A28</f>
        <v>Kentucky</v>
      </c>
      <c r="B28" s="4">
        <v>6428693</v>
      </c>
      <c r="C28" s="4">
        <v>6286661</v>
      </c>
      <c r="D28" s="4">
        <v>6511098</v>
      </c>
      <c r="E28" s="4">
        <v>6785615</v>
      </c>
      <c r="F28" s="4">
        <v>6360440</v>
      </c>
      <c r="G28" s="4">
        <v>6604900</v>
      </c>
      <c r="H28" s="12">
        <f t="shared" si="0"/>
        <v>38977407</v>
      </c>
    </row>
    <row r="29" spans="1:8" ht="12" customHeight="1" x14ac:dyDescent="0.2">
      <c r="A29" s="7" t="str">
        <f>'Pregnant Women Participating'!A29</f>
        <v>Mississippi</v>
      </c>
      <c r="B29" s="4">
        <v>3495338</v>
      </c>
      <c r="C29" s="4">
        <v>3512041</v>
      </c>
      <c r="D29" s="4">
        <v>3457863</v>
      </c>
      <c r="E29" s="4">
        <v>4095628</v>
      </c>
      <c r="F29" s="4">
        <v>3182762</v>
      </c>
      <c r="G29" s="4">
        <v>3793255</v>
      </c>
      <c r="H29" s="12">
        <f t="shared" si="0"/>
        <v>21536887</v>
      </c>
    </row>
    <row r="30" spans="1:8" ht="12" customHeight="1" x14ac:dyDescent="0.2">
      <c r="A30" s="7" t="str">
        <f>'Pregnant Women Participating'!A30</f>
        <v>North Carolina</v>
      </c>
      <c r="B30" s="4">
        <v>15008584</v>
      </c>
      <c r="C30" s="4">
        <v>14349583</v>
      </c>
      <c r="D30" s="4">
        <v>15201072</v>
      </c>
      <c r="E30" s="4">
        <v>15753388</v>
      </c>
      <c r="F30" s="4">
        <v>14979432</v>
      </c>
      <c r="G30" s="4">
        <v>15731510</v>
      </c>
      <c r="H30" s="12">
        <f t="shared" si="0"/>
        <v>91023569</v>
      </c>
    </row>
    <row r="31" spans="1:8" ht="12" customHeight="1" x14ac:dyDescent="0.2">
      <c r="A31" s="7" t="str">
        <f>'Pregnant Women Participating'!A31</f>
        <v>South Carolina</v>
      </c>
      <c r="B31" s="4">
        <v>7684076</v>
      </c>
      <c r="C31" s="4">
        <v>7165770</v>
      </c>
      <c r="D31" s="4">
        <v>4478398</v>
      </c>
      <c r="E31" s="4">
        <v>6476012</v>
      </c>
      <c r="F31" s="4">
        <v>4992523</v>
      </c>
      <c r="G31" s="4">
        <v>7868507</v>
      </c>
      <c r="H31" s="12">
        <f t="shared" si="0"/>
        <v>38665286</v>
      </c>
    </row>
    <row r="32" spans="1:8" ht="12" customHeight="1" x14ac:dyDescent="0.2">
      <c r="A32" s="7" t="str">
        <f>'Pregnant Women Participating'!A32</f>
        <v>Tennessee</v>
      </c>
      <c r="B32" s="4">
        <v>9710707</v>
      </c>
      <c r="C32" s="4">
        <v>9098802</v>
      </c>
      <c r="D32" s="4">
        <v>12815367</v>
      </c>
      <c r="E32" s="4">
        <v>7498169</v>
      </c>
      <c r="F32" s="4">
        <v>8659490</v>
      </c>
      <c r="G32" s="4">
        <v>10741491</v>
      </c>
      <c r="H32" s="12">
        <f t="shared" si="0"/>
        <v>58524026</v>
      </c>
    </row>
    <row r="33" spans="1:8" ht="12" customHeight="1" x14ac:dyDescent="0.2">
      <c r="A33" s="7" t="str">
        <f>'Pregnant Women Participating'!A33</f>
        <v>Choctaw Indians, MS</v>
      </c>
      <c r="B33" s="4">
        <v>56483</v>
      </c>
      <c r="C33" s="4">
        <v>57057</v>
      </c>
      <c r="D33" s="4">
        <v>54138</v>
      </c>
      <c r="E33" s="4">
        <v>45753</v>
      </c>
      <c r="F33" s="4">
        <v>42922</v>
      </c>
      <c r="G33" s="4">
        <v>42005</v>
      </c>
      <c r="H33" s="12">
        <f t="shared" si="0"/>
        <v>298358</v>
      </c>
    </row>
    <row r="34" spans="1:8" ht="12" customHeight="1" x14ac:dyDescent="0.2">
      <c r="A34" s="7" t="str">
        <f>'Pregnant Women Participating'!A34</f>
        <v>Eastern Cherokee, NC</v>
      </c>
      <c r="B34" s="4">
        <v>24751</v>
      </c>
      <c r="C34" s="4">
        <v>22730</v>
      </c>
      <c r="D34" s="4">
        <v>22715</v>
      </c>
      <c r="E34" s="4">
        <v>25231</v>
      </c>
      <c r="F34" s="4">
        <v>22525</v>
      </c>
      <c r="G34" s="4">
        <v>24580</v>
      </c>
      <c r="H34" s="12">
        <f t="shared" si="0"/>
        <v>142532</v>
      </c>
    </row>
    <row r="35" spans="1:8" s="16" customFormat="1" ht="24.75" customHeight="1" x14ac:dyDescent="0.2">
      <c r="A35" s="13" t="str">
        <f>'Pregnant Women Participating'!A35</f>
        <v>Southeast Region</v>
      </c>
      <c r="B35" s="14">
        <v>86645111</v>
      </c>
      <c r="C35" s="14">
        <v>91352012</v>
      </c>
      <c r="D35" s="14">
        <v>91528732</v>
      </c>
      <c r="E35" s="14">
        <v>92934026</v>
      </c>
      <c r="F35" s="14">
        <v>88969385</v>
      </c>
      <c r="G35" s="14">
        <v>98464207</v>
      </c>
      <c r="H35" s="15">
        <f t="shared" si="0"/>
        <v>549893473</v>
      </c>
    </row>
    <row r="36" spans="1:8" ht="12" customHeight="1" x14ac:dyDescent="0.2">
      <c r="A36" s="7" t="str">
        <f>'Pregnant Women Participating'!A36</f>
        <v>Illinois</v>
      </c>
      <c r="B36" s="4">
        <v>10554564</v>
      </c>
      <c r="C36" s="4">
        <v>12419094</v>
      </c>
      <c r="D36" s="4">
        <v>10120754</v>
      </c>
      <c r="E36" s="4">
        <v>11417137</v>
      </c>
      <c r="F36" s="4">
        <v>10613379</v>
      </c>
      <c r="G36" s="4">
        <v>10689798</v>
      </c>
      <c r="H36" s="12">
        <f t="shared" si="0"/>
        <v>65814726</v>
      </c>
    </row>
    <row r="37" spans="1:8" ht="12" customHeight="1" x14ac:dyDescent="0.2">
      <c r="A37" s="7" t="str">
        <f>'Pregnant Women Participating'!A37</f>
        <v>Indiana</v>
      </c>
      <c r="B37" s="4">
        <v>9512723</v>
      </c>
      <c r="C37" s="4">
        <v>8171764</v>
      </c>
      <c r="D37" s="4">
        <v>10576023</v>
      </c>
      <c r="E37" s="4">
        <v>10084504</v>
      </c>
      <c r="F37" s="4">
        <v>8900902</v>
      </c>
      <c r="G37" s="4">
        <v>10790382</v>
      </c>
      <c r="H37" s="12">
        <f t="shared" si="0"/>
        <v>58036298</v>
      </c>
    </row>
    <row r="38" spans="1:8" ht="12" customHeight="1" x14ac:dyDescent="0.2">
      <c r="A38" s="7" t="str">
        <f>'Pregnant Women Participating'!A38</f>
        <v>Iowa</v>
      </c>
      <c r="B38" s="4">
        <v>3515241</v>
      </c>
      <c r="C38" s="4">
        <v>3413625</v>
      </c>
      <c r="D38" s="4">
        <v>3516787</v>
      </c>
      <c r="E38" s="4">
        <v>3660702</v>
      </c>
      <c r="F38" s="4">
        <v>3568133</v>
      </c>
      <c r="G38" s="4">
        <v>3761606</v>
      </c>
      <c r="H38" s="12">
        <f t="shared" si="0"/>
        <v>21436094</v>
      </c>
    </row>
    <row r="39" spans="1:8" ht="12" customHeight="1" x14ac:dyDescent="0.2">
      <c r="A39" s="7" t="str">
        <f>'Pregnant Women Participating'!A39</f>
        <v>Michigan</v>
      </c>
      <c r="B39" s="4">
        <v>10715745</v>
      </c>
      <c r="C39" s="4">
        <v>10173221</v>
      </c>
      <c r="D39" s="4">
        <v>11281358</v>
      </c>
      <c r="E39" s="4">
        <v>11311166</v>
      </c>
      <c r="F39" s="4">
        <v>9620663</v>
      </c>
      <c r="G39" s="4">
        <v>11220689</v>
      </c>
      <c r="H39" s="12">
        <f t="shared" si="0"/>
        <v>64322842</v>
      </c>
    </row>
    <row r="40" spans="1:8" ht="12" customHeight="1" x14ac:dyDescent="0.2">
      <c r="A40" s="7" t="str">
        <f>'Pregnant Women Participating'!A40</f>
        <v>Minnesota</v>
      </c>
      <c r="B40" s="4">
        <v>5974621</v>
      </c>
      <c r="C40" s="4">
        <v>5808706</v>
      </c>
      <c r="D40" s="4">
        <v>5918657</v>
      </c>
      <c r="E40" s="4">
        <v>6214385</v>
      </c>
      <c r="F40" s="4">
        <v>5975397</v>
      </c>
      <c r="G40" s="4">
        <v>5861264</v>
      </c>
      <c r="H40" s="12">
        <f t="shared" si="0"/>
        <v>35753030</v>
      </c>
    </row>
    <row r="41" spans="1:8" ht="12" customHeight="1" x14ac:dyDescent="0.2">
      <c r="A41" s="7" t="str">
        <f>'Pregnant Women Participating'!A41</f>
        <v>Ohio</v>
      </c>
      <c r="B41" s="4">
        <v>14901328</v>
      </c>
      <c r="C41" s="4">
        <v>6581251</v>
      </c>
      <c r="D41" s="4">
        <v>10715025</v>
      </c>
      <c r="E41" s="4">
        <v>15023572</v>
      </c>
      <c r="F41" s="4">
        <v>11069706</v>
      </c>
      <c r="G41" s="4">
        <v>11103191</v>
      </c>
      <c r="H41" s="12">
        <f t="shared" si="0"/>
        <v>69394073</v>
      </c>
    </row>
    <row r="42" spans="1:8" ht="12" customHeight="1" x14ac:dyDescent="0.2">
      <c r="A42" s="7" t="str">
        <f>'Pregnant Women Participating'!A42</f>
        <v>Wisconsin</v>
      </c>
      <c r="B42" s="4">
        <v>4624351</v>
      </c>
      <c r="C42" s="4">
        <v>4533321</v>
      </c>
      <c r="D42" s="4">
        <v>4663336</v>
      </c>
      <c r="E42" s="4">
        <v>4951710</v>
      </c>
      <c r="F42" s="4">
        <v>4627968</v>
      </c>
      <c r="G42" s="4">
        <v>5850527</v>
      </c>
      <c r="H42" s="12">
        <f t="shared" si="0"/>
        <v>29251213</v>
      </c>
    </row>
    <row r="43" spans="1:8" s="16" customFormat="1" ht="24.75" customHeight="1" x14ac:dyDescent="0.2">
      <c r="A43" s="13" t="str">
        <f>'Pregnant Women Participating'!A43</f>
        <v>Midwest Region</v>
      </c>
      <c r="B43" s="14">
        <v>59798573</v>
      </c>
      <c r="C43" s="14">
        <v>51100982</v>
      </c>
      <c r="D43" s="14">
        <v>56791940</v>
      </c>
      <c r="E43" s="14">
        <v>62663176</v>
      </c>
      <c r="F43" s="14">
        <v>54376148</v>
      </c>
      <c r="G43" s="14">
        <v>59277457</v>
      </c>
      <c r="H43" s="15">
        <f t="shared" si="0"/>
        <v>344008276</v>
      </c>
    </row>
    <row r="44" spans="1:8" ht="12" customHeight="1" x14ac:dyDescent="0.2">
      <c r="A44" s="7" t="str">
        <f>'Pregnant Women Participating'!A44</f>
        <v>Arizona</v>
      </c>
      <c r="B44" s="4">
        <v>8827012</v>
      </c>
      <c r="C44" s="4">
        <v>8731591</v>
      </c>
      <c r="D44" s="4">
        <v>8841742</v>
      </c>
      <c r="E44" s="4">
        <v>9132076</v>
      </c>
      <c r="F44" s="4">
        <v>8850619</v>
      </c>
      <c r="G44" s="4">
        <v>8848490</v>
      </c>
      <c r="H44" s="12">
        <f t="shared" si="0"/>
        <v>53231530</v>
      </c>
    </row>
    <row r="45" spans="1:8" ht="12" customHeight="1" x14ac:dyDescent="0.2">
      <c r="A45" s="7" t="str">
        <f>'Pregnant Women Participating'!A45</f>
        <v>Arkansas</v>
      </c>
      <c r="B45" s="4">
        <v>3268946</v>
      </c>
      <c r="C45" s="4">
        <v>3706769</v>
      </c>
      <c r="D45" s="4">
        <v>3887026</v>
      </c>
      <c r="E45" s="4">
        <v>4269925</v>
      </c>
      <c r="F45" s="4">
        <v>4410891</v>
      </c>
      <c r="G45" s="4">
        <v>4335644</v>
      </c>
      <c r="H45" s="12">
        <f t="shared" si="0"/>
        <v>23879201</v>
      </c>
    </row>
    <row r="46" spans="1:8" ht="12" customHeight="1" x14ac:dyDescent="0.2">
      <c r="A46" s="7" t="str">
        <f>'Pregnant Women Participating'!A46</f>
        <v>Louisiana</v>
      </c>
      <c r="B46" s="4">
        <v>9152477</v>
      </c>
      <c r="C46" s="4">
        <v>5996027</v>
      </c>
      <c r="D46" s="4">
        <v>8813398</v>
      </c>
      <c r="E46" s="4">
        <v>1627363</v>
      </c>
      <c r="F46" s="4">
        <v>6407025</v>
      </c>
      <c r="G46" s="4">
        <v>5817992</v>
      </c>
      <c r="H46" s="12">
        <f t="shared" si="0"/>
        <v>37814282</v>
      </c>
    </row>
    <row r="47" spans="1:8" ht="12" customHeight="1" x14ac:dyDescent="0.2">
      <c r="A47" s="7" t="str">
        <f>'Pregnant Women Participating'!A47</f>
        <v>New Mexico</v>
      </c>
      <c r="B47" s="4">
        <v>2664451</v>
      </c>
      <c r="C47" s="4">
        <v>2580429</v>
      </c>
      <c r="D47" s="4">
        <v>2679830</v>
      </c>
      <c r="E47" s="4">
        <v>2847410</v>
      </c>
      <c r="F47" s="4">
        <v>2784205</v>
      </c>
      <c r="G47" s="4">
        <v>2676443</v>
      </c>
      <c r="H47" s="12">
        <f t="shared" si="0"/>
        <v>16232768</v>
      </c>
    </row>
    <row r="48" spans="1:8" ht="12" customHeight="1" x14ac:dyDescent="0.2">
      <c r="A48" s="7" t="str">
        <f>'Pregnant Women Participating'!A48</f>
        <v>Oklahoma</v>
      </c>
      <c r="B48" s="4">
        <v>4127069</v>
      </c>
      <c r="C48" s="4">
        <v>3547083</v>
      </c>
      <c r="D48" s="4">
        <v>4297394</v>
      </c>
      <c r="E48" s="4">
        <v>4753321</v>
      </c>
      <c r="F48" s="4">
        <v>3772645</v>
      </c>
      <c r="G48" s="4">
        <v>4635873</v>
      </c>
      <c r="H48" s="12">
        <f t="shared" si="0"/>
        <v>25133385</v>
      </c>
    </row>
    <row r="49" spans="1:8" ht="12" customHeight="1" x14ac:dyDescent="0.2">
      <c r="A49" s="7" t="str">
        <f>'Pregnant Women Participating'!A49</f>
        <v>Texas</v>
      </c>
      <c r="B49" s="4">
        <v>29264644</v>
      </c>
      <c r="C49" s="4">
        <v>40832144</v>
      </c>
      <c r="D49" s="4">
        <v>39360517</v>
      </c>
      <c r="E49" s="4">
        <v>39472342</v>
      </c>
      <c r="F49" s="4">
        <v>40087753</v>
      </c>
      <c r="G49" s="4">
        <v>43375097</v>
      </c>
      <c r="H49" s="12">
        <f t="shared" si="0"/>
        <v>232392497</v>
      </c>
    </row>
    <row r="50" spans="1:8" ht="12" customHeight="1" x14ac:dyDescent="0.2">
      <c r="A50" s="7" t="str">
        <f>'Pregnant Women Participating'!A50</f>
        <v>Utah</v>
      </c>
      <c r="B50" s="4">
        <v>2767711</v>
      </c>
      <c r="C50" s="4">
        <v>2713161</v>
      </c>
      <c r="D50" s="4">
        <v>3015800</v>
      </c>
      <c r="E50" s="4">
        <v>3093647</v>
      </c>
      <c r="F50" s="4">
        <v>2876134</v>
      </c>
      <c r="G50" s="4">
        <v>3166463</v>
      </c>
      <c r="H50" s="12">
        <f t="shared" si="0"/>
        <v>17632916</v>
      </c>
    </row>
    <row r="51" spans="1:8" ht="12" customHeight="1" x14ac:dyDescent="0.2">
      <c r="A51" s="7" t="str">
        <f>'Pregnant Women Participating'!A51</f>
        <v>Inter-Tribal Council, AZ</v>
      </c>
      <c r="B51" s="4">
        <v>343035</v>
      </c>
      <c r="C51" s="4">
        <v>319088</v>
      </c>
      <c r="D51" s="4">
        <v>337344</v>
      </c>
      <c r="E51" s="4">
        <v>369397</v>
      </c>
      <c r="F51" s="4">
        <v>344130</v>
      </c>
      <c r="G51" s="4">
        <v>354816</v>
      </c>
      <c r="H51" s="12">
        <f t="shared" si="0"/>
        <v>2067810</v>
      </c>
    </row>
    <row r="52" spans="1:8" ht="12" customHeight="1" x14ac:dyDescent="0.2">
      <c r="A52" s="7" t="str">
        <f>'Pregnant Women Participating'!A52</f>
        <v>Navajo Nation, AZ</v>
      </c>
      <c r="B52" s="4">
        <v>275272</v>
      </c>
      <c r="C52" s="4">
        <v>264272</v>
      </c>
      <c r="D52" s="4">
        <v>280503</v>
      </c>
      <c r="E52" s="4">
        <v>363157</v>
      </c>
      <c r="F52" s="4">
        <v>305329</v>
      </c>
      <c r="G52" s="4">
        <v>354394</v>
      </c>
      <c r="H52" s="12">
        <f t="shared" si="0"/>
        <v>1842927</v>
      </c>
    </row>
    <row r="53" spans="1:8" ht="12" customHeight="1" x14ac:dyDescent="0.2">
      <c r="A53" s="7" t="str">
        <f>'Pregnant Women Participating'!A53</f>
        <v>Acoma, Canoncito &amp; Laguna, NM</v>
      </c>
      <c r="B53" s="4">
        <v>19911</v>
      </c>
      <c r="C53" s="4">
        <v>14359</v>
      </c>
      <c r="D53" s="4">
        <v>26390</v>
      </c>
      <c r="E53" s="4">
        <v>23018</v>
      </c>
      <c r="F53" s="4">
        <v>17000</v>
      </c>
      <c r="G53" s="4">
        <v>28077</v>
      </c>
      <c r="H53" s="12">
        <f t="shared" si="0"/>
        <v>128755</v>
      </c>
    </row>
    <row r="54" spans="1:8" ht="12" customHeight="1" x14ac:dyDescent="0.2">
      <c r="A54" s="7" t="str">
        <f>'Pregnant Women Participating'!A54</f>
        <v>Eight Northern Pueblos, NM</v>
      </c>
      <c r="B54" s="4">
        <v>20073</v>
      </c>
      <c r="C54" s="4">
        <v>17204</v>
      </c>
      <c r="D54" s="4">
        <v>23211</v>
      </c>
      <c r="E54" s="4">
        <v>21404</v>
      </c>
      <c r="F54" s="4">
        <v>22228</v>
      </c>
      <c r="G54" s="4">
        <v>19558</v>
      </c>
      <c r="H54" s="12">
        <f t="shared" si="0"/>
        <v>123678</v>
      </c>
    </row>
    <row r="55" spans="1:8" ht="12" customHeight="1" x14ac:dyDescent="0.2">
      <c r="A55" s="7" t="str">
        <f>'Pregnant Women Participating'!A55</f>
        <v>Five Sandoval Pueblos, NM</v>
      </c>
      <c r="B55" s="4">
        <v>12217</v>
      </c>
      <c r="C55" s="4">
        <v>9040</v>
      </c>
      <c r="D55" s="4">
        <v>11636</v>
      </c>
      <c r="E55" s="4">
        <v>11644</v>
      </c>
      <c r="F55" s="4">
        <v>14693</v>
      </c>
      <c r="G55" s="4">
        <v>15532</v>
      </c>
      <c r="H55" s="12">
        <f t="shared" si="0"/>
        <v>74762</v>
      </c>
    </row>
    <row r="56" spans="1:8" ht="12" customHeight="1" x14ac:dyDescent="0.2">
      <c r="A56" s="7" t="str">
        <f>'Pregnant Women Participating'!A56</f>
        <v>Isleta Pueblo, NM</v>
      </c>
      <c r="B56" s="4">
        <v>68406</v>
      </c>
      <c r="C56" s="4">
        <v>60803</v>
      </c>
      <c r="D56" s="4">
        <v>63407</v>
      </c>
      <c r="E56" s="4">
        <v>72782</v>
      </c>
      <c r="F56" s="4">
        <v>73538</v>
      </c>
      <c r="G56" s="4">
        <v>74845</v>
      </c>
      <c r="H56" s="12">
        <f t="shared" si="0"/>
        <v>413781</v>
      </c>
    </row>
    <row r="57" spans="1:8" ht="12" customHeight="1" x14ac:dyDescent="0.2">
      <c r="A57" s="7" t="str">
        <f>'Pregnant Women Participating'!A57</f>
        <v>San Felipe Pueblo, NM</v>
      </c>
      <c r="B57" s="4">
        <v>48071</v>
      </c>
      <c r="C57" s="4">
        <v>34810</v>
      </c>
      <c r="D57" s="4">
        <v>49064</v>
      </c>
      <c r="E57" s="4">
        <v>23452</v>
      </c>
      <c r="F57" s="4">
        <v>14374</v>
      </c>
      <c r="G57" s="4">
        <v>12500</v>
      </c>
      <c r="H57" s="12">
        <f t="shared" si="0"/>
        <v>182271</v>
      </c>
    </row>
    <row r="58" spans="1:8" ht="12" customHeight="1" x14ac:dyDescent="0.2">
      <c r="A58" s="7" t="str">
        <f>'Pregnant Women Participating'!A58</f>
        <v>Santo Domingo Tribe, NM</v>
      </c>
      <c r="B58" s="4">
        <v>21791</v>
      </c>
      <c r="C58" s="4">
        <v>26287</v>
      </c>
      <c r="D58" s="4">
        <v>25269</v>
      </c>
      <c r="E58" s="4">
        <v>20629</v>
      </c>
      <c r="F58" s="4">
        <v>21861</v>
      </c>
      <c r="G58" s="4">
        <v>23099</v>
      </c>
      <c r="H58" s="12">
        <f t="shared" si="0"/>
        <v>138936</v>
      </c>
    </row>
    <row r="59" spans="1:8" ht="12" customHeight="1" x14ac:dyDescent="0.2">
      <c r="A59" s="7" t="str">
        <f>'Pregnant Women Participating'!A59</f>
        <v>Zuni Pueblo, NM</v>
      </c>
      <c r="B59" s="4">
        <v>29058</v>
      </c>
      <c r="C59" s="4">
        <v>31501</v>
      </c>
      <c r="D59" s="4">
        <v>31985</v>
      </c>
      <c r="E59" s="4">
        <v>24681</v>
      </c>
      <c r="F59" s="4">
        <v>22527</v>
      </c>
      <c r="G59" s="4">
        <v>28024</v>
      </c>
      <c r="H59" s="12">
        <f t="shared" si="0"/>
        <v>167776</v>
      </c>
    </row>
    <row r="60" spans="1:8" ht="12" customHeight="1" x14ac:dyDescent="0.2">
      <c r="A60" s="7" t="str">
        <f>'Pregnant Women Participating'!A60</f>
        <v>Cherokee Nation, OK</v>
      </c>
      <c r="B60" s="4">
        <v>337515</v>
      </c>
      <c r="C60" s="4">
        <v>305551</v>
      </c>
      <c r="D60" s="4">
        <v>321466</v>
      </c>
      <c r="E60" s="4">
        <v>333058</v>
      </c>
      <c r="F60" s="4">
        <v>288720</v>
      </c>
      <c r="G60" s="4">
        <v>304463</v>
      </c>
      <c r="H60" s="12">
        <f t="shared" si="0"/>
        <v>1890773</v>
      </c>
    </row>
    <row r="61" spans="1:8" ht="12" customHeight="1" x14ac:dyDescent="0.2">
      <c r="A61" s="7" t="str">
        <f>'Pregnant Women Participating'!A61</f>
        <v>Chickasaw Nation, OK</v>
      </c>
      <c r="B61" s="4">
        <v>285200</v>
      </c>
      <c r="C61" s="4">
        <v>152882</v>
      </c>
      <c r="D61" s="4">
        <v>217070</v>
      </c>
      <c r="E61" s="4">
        <v>230022</v>
      </c>
      <c r="F61" s="4">
        <v>198077</v>
      </c>
      <c r="G61" s="4">
        <v>224749</v>
      </c>
      <c r="H61" s="12">
        <f t="shared" si="0"/>
        <v>1308000</v>
      </c>
    </row>
    <row r="62" spans="1:8" ht="12" customHeight="1" x14ac:dyDescent="0.2">
      <c r="A62" s="7" t="str">
        <f>'Pregnant Women Participating'!A62</f>
        <v>Choctaw Nation, OK</v>
      </c>
      <c r="B62" s="4">
        <v>32853</v>
      </c>
      <c r="C62" s="4">
        <v>69061</v>
      </c>
      <c r="D62" s="4">
        <v>74522</v>
      </c>
      <c r="E62" s="4">
        <v>161500</v>
      </c>
      <c r="F62" s="4">
        <v>162000</v>
      </c>
      <c r="G62" s="4">
        <v>162500</v>
      </c>
      <c r="H62" s="12">
        <f t="shared" si="0"/>
        <v>662436</v>
      </c>
    </row>
    <row r="63" spans="1:8" ht="12" customHeight="1" x14ac:dyDescent="0.2">
      <c r="A63" s="7" t="str">
        <f>'Pregnant Women Participating'!A63</f>
        <v>Citizen Potawatomi Nation, OK</v>
      </c>
      <c r="B63" s="4">
        <v>73213</v>
      </c>
      <c r="C63" s="4">
        <v>71256</v>
      </c>
      <c r="D63" s="4">
        <v>70527</v>
      </c>
      <c r="E63" s="4">
        <v>78457</v>
      </c>
      <c r="F63" s="4">
        <v>59858</v>
      </c>
      <c r="G63" s="4">
        <v>63125</v>
      </c>
      <c r="H63" s="12">
        <f t="shared" si="0"/>
        <v>416436</v>
      </c>
    </row>
    <row r="64" spans="1:8" ht="12" customHeight="1" x14ac:dyDescent="0.2">
      <c r="A64" s="7" t="str">
        <f>'Pregnant Women Participating'!A64</f>
        <v>Inter-Tribal Council, OK</v>
      </c>
      <c r="B64" s="4">
        <v>42139</v>
      </c>
      <c r="C64" s="4">
        <v>40656</v>
      </c>
      <c r="D64" s="4">
        <v>41692</v>
      </c>
      <c r="E64" s="4">
        <v>36376</v>
      </c>
      <c r="F64" s="4">
        <v>42740</v>
      </c>
      <c r="G64" s="4">
        <v>42400</v>
      </c>
      <c r="H64" s="12">
        <f t="shared" si="0"/>
        <v>246003</v>
      </c>
    </row>
    <row r="65" spans="1:8" ht="12" customHeight="1" x14ac:dyDescent="0.2">
      <c r="A65" s="7" t="str">
        <f>'Pregnant Women Participating'!A65</f>
        <v>Muscogee Creek Nation, OK</v>
      </c>
      <c r="B65" s="4">
        <v>108562</v>
      </c>
      <c r="C65" s="4">
        <v>197243</v>
      </c>
      <c r="D65" s="4">
        <v>155183</v>
      </c>
      <c r="E65" s="4">
        <v>82093</v>
      </c>
      <c r="F65" s="4">
        <v>76870</v>
      </c>
      <c r="G65" s="4">
        <v>36600</v>
      </c>
      <c r="H65" s="12">
        <f t="shared" si="0"/>
        <v>656551</v>
      </c>
    </row>
    <row r="66" spans="1:8" ht="12" customHeight="1" x14ac:dyDescent="0.2">
      <c r="A66" s="7" t="str">
        <f>'Pregnant Women Participating'!A66</f>
        <v>Osage Tribal Council, OK</v>
      </c>
      <c r="B66" s="4">
        <v>80056</v>
      </c>
      <c r="C66" s="4">
        <v>219820</v>
      </c>
      <c r="D66" s="4">
        <v>68008</v>
      </c>
      <c r="E66" s="4">
        <v>116000</v>
      </c>
      <c r="F66" s="4">
        <v>86000</v>
      </c>
      <c r="G66" s="4">
        <v>106000</v>
      </c>
      <c r="H66" s="12">
        <f t="shared" si="0"/>
        <v>675884</v>
      </c>
    </row>
    <row r="67" spans="1:8" ht="12" customHeight="1" x14ac:dyDescent="0.2">
      <c r="A67" s="7" t="str">
        <f>'Pregnant Women Participating'!A67</f>
        <v>Otoe-Missouria Tribe, OK</v>
      </c>
      <c r="B67" s="4">
        <v>19617</v>
      </c>
      <c r="C67" s="4">
        <v>24891</v>
      </c>
      <c r="D67" s="4">
        <v>20027</v>
      </c>
      <c r="E67" s="4">
        <v>22214</v>
      </c>
      <c r="F67" s="4">
        <v>12653</v>
      </c>
      <c r="G67" s="4">
        <v>25968</v>
      </c>
      <c r="H67" s="12">
        <f t="shared" si="0"/>
        <v>125370</v>
      </c>
    </row>
    <row r="68" spans="1:8" ht="12" customHeight="1" x14ac:dyDescent="0.2">
      <c r="A68" s="7" t="str">
        <f>'Pregnant Women Participating'!A68</f>
        <v>Wichita, Caddo &amp; Delaware (WCD), OK</v>
      </c>
      <c r="B68" s="4">
        <v>194403</v>
      </c>
      <c r="C68" s="4">
        <v>267777</v>
      </c>
      <c r="D68" s="4">
        <v>269965</v>
      </c>
      <c r="E68" s="4">
        <v>245000</v>
      </c>
      <c r="F68" s="4">
        <v>243500</v>
      </c>
      <c r="G68" s="4">
        <v>245000</v>
      </c>
      <c r="H68" s="12">
        <f t="shared" si="0"/>
        <v>1465645</v>
      </c>
    </row>
    <row r="69" spans="1:8" s="16" customFormat="1" ht="24.75" customHeight="1" x14ac:dyDescent="0.2">
      <c r="A69" s="13" t="str">
        <f>'Pregnant Women Participating'!A69</f>
        <v>Southwest Region</v>
      </c>
      <c r="B69" s="14">
        <v>62083702</v>
      </c>
      <c r="C69" s="14">
        <v>70233705</v>
      </c>
      <c r="D69" s="14">
        <v>72982976</v>
      </c>
      <c r="E69" s="14">
        <v>67430968</v>
      </c>
      <c r="F69" s="14">
        <v>71195370</v>
      </c>
      <c r="G69" s="14">
        <v>74977652</v>
      </c>
      <c r="H69" s="15">
        <f t="shared" si="0"/>
        <v>418904373</v>
      </c>
    </row>
    <row r="70" spans="1:8" ht="12" customHeight="1" x14ac:dyDescent="0.2">
      <c r="A70" s="7" t="str">
        <f>'Pregnant Women Participating'!A70</f>
        <v>Colorado</v>
      </c>
      <c r="B70" s="12">
        <v>5477344</v>
      </c>
      <c r="C70" s="4">
        <v>5351749</v>
      </c>
      <c r="D70" s="4">
        <v>5587240</v>
      </c>
      <c r="E70" s="4">
        <v>5906396</v>
      </c>
      <c r="F70" s="4">
        <v>5821781</v>
      </c>
      <c r="G70" s="4">
        <v>6058928</v>
      </c>
      <c r="H70" s="12">
        <f t="shared" si="0"/>
        <v>34203438</v>
      </c>
    </row>
    <row r="71" spans="1:8" ht="12" customHeight="1" x14ac:dyDescent="0.2">
      <c r="A71" s="7" t="str">
        <f>'Pregnant Women Participating'!A71</f>
        <v>Kansas</v>
      </c>
      <c r="B71" s="12">
        <v>2770295</v>
      </c>
      <c r="C71" s="4">
        <v>2697109</v>
      </c>
      <c r="D71" s="4">
        <v>2724193</v>
      </c>
      <c r="E71" s="4">
        <v>2903719</v>
      </c>
      <c r="F71" s="4">
        <v>2637839</v>
      </c>
      <c r="G71" s="4">
        <v>2777299</v>
      </c>
      <c r="H71" s="12">
        <f t="shared" si="0"/>
        <v>16510454</v>
      </c>
    </row>
    <row r="72" spans="1:8" ht="12" customHeight="1" x14ac:dyDescent="0.2">
      <c r="A72" s="7" t="str">
        <f>'Pregnant Women Participating'!A72</f>
        <v>Missouri</v>
      </c>
      <c r="B72" s="12">
        <v>1519671</v>
      </c>
      <c r="C72" s="4">
        <v>5604505</v>
      </c>
      <c r="D72" s="4">
        <v>7864109</v>
      </c>
      <c r="E72" s="4">
        <v>4907176</v>
      </c>
      <c r="F72" s="4">
        <v>2252170</v>
      </c>
      <c r="G72" s="4">
        <v>4957534</v>
      </c>
      <c r="H72" s="12">
        <f t="shared" si="0"/>
        <v>27105165</v>
      </c>
    </row>
    <row r="73" spans="1:8" ht="12" customHeight="1" x14ac:dyDescent="0.2">
      <c r="A73" s="7" t="str">
        <f>'Pregnant Women Participating'!A73</f>
        <v>Montana</v>
      </c>
      <c r="B73" s="12">
        <v>800774</v>
      </c>
      <c r="C73" s="4">
        <v>435109</v>
      </c>
      <c r="D73" s="4">
        <v>545470</v>
      </c>
      <c r="E73" s="4">
        <v>636770</v>
      </c>
      <c r="F73" s="4">
        <v>907178</v>
      </c>
      <c r="G73" s="4">
        <v>681581</v>
      </c>
      <c r="H73" s="12">
        <f t="shared" si="0"/>
        <v>4006882</v>
      </c>
    </row>
    <row r="74" spans="1:8" ht="12" customHeight="1" x14ac:dyDescent="0.2">
      <c r="A74" s="7" t="str">
        <f>'Pregnant Women Participating'!A74</f>
        <v>Nebraska</v>
      </c>
      <c r="B74" s="12">
        <v>2135290</v>
      </c>
      <c r="C74" s="4">
        <v>2064022</v>
      </c>
      <c r="D74" s="4">
        <v>2097061</v>
      </c>
      <c r="E74" s="4">
        <v>2132654</v>
      </c>
      <c r="F74" s="4">
        <v>2035598</v>
      </c>
      <c r="G74" s="4">
        <v>2119092</v>
      </c>
      <c r="H74" s="12">
        <f t="shared" si="0"/>
        <v>12583717</v>
      </c>
    </row>
    <row r="75" spans="1:8" ht="12" customHeight="1" x14ac:dyDescent="0.2">
      <c r="A75" s="7" t="str">
        <f>'Pregnant Women Participating'!A75</f>
        <v>North Dakota</v>
      </c>
      <c r="B75" s="12">
        <v>798583</v>
      </c>
      <c r="C75" s="4">
        <v>347581</v>
      </c>
      <c r="D75" s="4">
        <v>298921</v>
      </c>
      <c r="E75" s="4">
        <v>291093</v>
      </c>
      <c r="F75" s="4">
        <v>785000</v>
      </c>
      <c r="G75" s="4">
        <v>299086</v>
      </c>
      <c r="H75" s="12">
        <f t="shared" si="0"/>
        <v>2820264</v>
      </c>
    </row>
    <row r="76" spans="1:8" ht="12" customHeight="1" x14ac:dyDescent="0.2">
      <c r="A76" s="7" t="str">
        <f>'Pregnant Women Participating'!A76</f>
        <v>South Dakota</v>
      </c>
      <c r="B76" s="12">
        <v>1013392</v>
      </c>
      <c r="C76" s="4">
        <v>672971</v>
      </c>
      <c r="D76" s="4">
        <v>706979</v>
      </c>
      <c r="E76" s="4">
        <v>1052959</v>
      </c>
      <c r="F76" s="4">
        <v>310567</v>
      </c>
      <c r="G76" s="4">
        <v>766181</v>
      </c>
      <c r="H76" s="12">
        <f t="shared" si="0"/>
        <v>4523049</v>
      </c>
    </row>
    <row r="77" spans="1:8" ht="12" customHeight="1" x14ac:dyDescent="0.2">
      <c r="A77" s="7" t="str">
        <f>'Pregnant Women Participating'!A77</f>
        <v>Wyoming</v>
      </c>
      <c r="B77" s="12">
        <v>400876</v>
      </c>
      <c r="C77" s="4">
        <v>432523</v>
      </c>
      <c r="D77" s="4">
        <v>452280</v>
      </c>
      <c r="E77" s="4">
        <v>462109</v>
      </c>
      <c r="F77" s="4">
        <v>483027</v>
      </c>
      <c r="G77" s="4">
        <v>490411</v>
      </c>
      <c r="H77" s="12">
        <f t="shared" si="0"/>
        <v>2721226</v>
      </c>
    </row>
    <row r="78" spans="1:8" ht="12" customHeight="1" x14ac:dyDescent="0.2">
      <c r="A78" s="7" t="str">
        <f>'Pregnant Women Participating'!A78</f>
        <v>Ute Mountain Ute Tribe, CO</v>
      </c>
      <c r="B78" s="12">
        <v>10839</v>
      </c>
      <c r="C78" s="4">
        <v>9889</v>
      </c>
      <c r="D78" s="4">
        <v>10176</v>
      </c>
      <c r="E78" s="4">
        <v>12381</v>
      </c>
      <c r="F78" s="4">
        <v>10343</v>
      </c>
      <c r="G78" s="4">
        <v>11180</v>
      </c>
      <c r="H78" s="12">
        <f t="shared" si="0"/>
        <v>64808</v>
      </c>
    </row>
    <row r="79" spans="1:8" ht="12" customHeight="1" x14ac:dyDescent="0.2">
      <c r="A79" s="7" t="str">
        <f>'Pregnant Women Participating'!A79</f>
        <v>Omaha Sioux, NE</v>
      </c>
      <c r="B79" s="12">
        <v>14288</v>
      </c>
      <c r="C79" s="4">
        <v>14905</v>
      </c>
      <c r="D79" s="4">
        <v>15348</v>
      </c>
      <c r="E79" s="4">
        <v>16034</v>
      </c>
      <c r="F79" s="4">
        <v>14370</v>
      </c>
      <c r="G79" s="4">
        <v>14272</v>
      </c>
      <c r="H79" s="12">
        <f t="shared" si="0"/>
        <v>89217</v>
      </c>
    </row>
    <row r="80" spans="1:8" ht="12" customHeight="1" x14ac:dyDescent="0.2">
      <c r="A80" s="7" t="str">
        <f>'Pregnant Women Participating'!A80</f>
        <v>Santee Sioux, NE</v>
      </c>
      <c r="B80" s="12">
        <v>4268</v>
      </c>
      <c r="C80" s="4">
        <v>4720</v>
      </c>
      <c r="D80" s="4">
        <v>4763</v>
      </c>
      <c r="E80" s="4">
        <v>5537</v>
      </c>
      <c r="F80" s="4">
        <v>4654</v>
      </c>
      <c r="G80" s="4">
        <v>4976</v>
      </c>
      <c r="H80" s="12">
        <f t="shared" si="0"/>
        <v>28918</v>
      </c>
    </row>
    <row r="81" spans="1:8" ht="12" customHeight="1" x14ac:dyDescent="0.2">
      <c r="A81" s="7" t="str">
        <f>'Pregnant Women Participating'!A81</f>
        <v>Winnebago Tribe, NE</v>
      </c>
      <c r="B81" s="12">
        <v>9231</v>
      </c>
      <c r="C81" s="4">
        <v>7752</v>
      </c>
      <c r="D81" s="4">
        <v>7907</v>
      </c>
      <c r="E81" s="4">
        <v>8923</v>
      </c>
      <c r="F81" s="4">
        <v>8296</v>
      </c>
      <c r="G81" s="4">
        <v>7638</v>
      </c>
      <c r="H81" s="12">
        <f t="shared" si="0"/>
        <v>49747</v>
      </c>
    </row>
    <row r="82" spans="1:8" ht="12" customHeight="1" x14ac:dyDescent="0.2">
      <c r="A82" s="7" t="str">
        <f>'Pregnant Women Participating'!A82</f>
        <v>Standing Rock Sioux Tribe, ND</v>
      </c>
      <c r="B82" s="12">
        <v>14818</v>
      </c>
      <c r="C82" s="4">
        <v>19779</v>
      </c>
      <c r="D82" s="4">
        <v>19720</v>
      </c>
      <c r="E82" s="4">
        <v>20040</v>
      </c>
      <c r="F82" s="4">
        <v>14754</v>
      </c>
      <c r="G82" s="4">
        <v>13861</v>
      </c>
      <c r="H82" s="12">
        <f t="shared" si="0"/>
        <v>102972</v>
      </c>
    </row>
    <row r="83" spans="1:8" ht="12" customHeight="1" x14ac:dyDescent="0.2">
      <c r="A83" s="7" t="str">
        <f>'Pregnant Women Participating'!A83</f>
        <v>Three Affiliated Tribes, ND</v>
      </c>
      <c r="B83" s="12">
        <v>9240</v>
      </c>
      <c r="C83" s="4">
        <v>8403</v>
      </c>
      <c r="D83" s="4">
        <v>7929</v>
      </c>
      <c r="E83" s="4">
        <v>7437</v>
      </c>
      <c r="F83" s="4">
        <v>7461</v>
      </c>
      <c r="G83" s="4">
        <v>6050</v>
      </c>
      <c r="H83" s="12">
        <f t="shared" si="0"/>
        <v>46520</v>
      </c>
    </row>
    <row r="84" spans="1:8" ht="12" customHeight="1" x14ac:dyDescent="0.2">
      <c r="A84" s="7" t="str">
        <f>'Pregnant Women Participating'!A84</f>
        <v>Cheyenne River Sioux, SD</v>
      </c>
      <c r="B84" s="12">
        <v>25498</v>
      </c>
      <c r="C84" s="4">
        <v>36032</v>
      </c>
      <c r="D84" s="4">
        <v>38391</v>
      </c>
      <c r="E84" s="4">
        <v>71204</v>
      </c>
      <c r="F84" s="4">
        <v>71204</v>
      </c>
      <c r="G84" s="4">
        <v>71204</v>
      </c>
      <c r="H84" s="12">
        <f t="shared" si="0"/>
        <v>313533</v>
      </c>
    </row>
    <row r="85" spans="1:8" ht="12" customHeight="1" x14ac:dyDescent="0.2">
      <c r="A85" s="7" t="str">
        <f>'Pregnant Women Participating'!A85</f>
        <v>Rosebud Sioux, SD</v>
      </c>
      <c r="B85" s="12">
        <v>38008</v>
      </c>
      <c r="C85" s="4">
        <v>38307</v>
      </c>
      <c r="D85" s="4">
        <v>50760</v>
      </c>
      <c r="E85" s="4">
        <v>62672</v>
      </c>
      <c r="F85" s="4">
        <v>55661</v>
      </c>
      <c r="G85" s="4">
        <v>0</v>
      </c>
      <c r="H85" s="12">
        <f t="shared" si="0"/>
        <v>245408</v>
      </c>
    </row>
    <row r="86" spans="1:8" ht="12" customHeight="1" x14ac:dyDescent="0.2">
      <c r="A86" s="7" t="str">
        <f>'Pregnant Women Participating'!A86</f>
        <v>Northern Arapahoe, WY</v>
      </c>
      <c r="B86" s="12">
        <v>14868</v>
      </c>
      <c r="C86" s="4">
        <v>14787</v>
      </c>
      <c r="D86" s="4">
        <v>14202</v>
      </c>
      <c r="E86" s="4">
        <v>16006</v>
      </c>
      <c r="F86" s="4">
        <v>14314</v>
      </c>
      <c r="G86" s="4">
        <v>12918</v>
      </c>
      <c r="H86" s="12">
        <f t="shared" si="0"/>
        <v>87095</v>
      </c>
    </row>
    <row r="87" spans="1:8" ht="12" customHeight="1" x14ac:dyDescent="0.2">
      <c r="A87" s="7" t="str">
        <f>'Pregnant Women Participating'!A87</f>
        <v>Shoshone Tribe, WY</v>
      </c>
      <c r="B87" s="12">
        <v>5450</v>
      </c>
      <c r="C87" s="4">
        <v>5045</v>
      </c>
      <c r="D87" s="4">
        <v>5547</v>
      </c>
      <c r="E87" s="4">
        <v>5808</v>
      </c>
      <c r="F87" s="4">
        <v>6368</v>
      </c>
      <c r="G87" s="4">
        <v>6453</v>
      </c>
      <c r="H87" s="12">
        <f t="shared" si="0"/>
        <v>34671</v>
      </c>
    </row>
    <row r="88" spans="1:8" s="16" customFormat="1" ht="24.75" customHeight="1" x14ac:dyDescent="0.2">
      <c r="A88" s="13" t="str">
        <f>'Pregnant Women Participating'!A88</f>
        <v>Mountain Plains</v>
      </c>
      <c r="B88" s="14">
        <v>15062733</v>
      </c>
      <c r="C88" s="14">
        <v>17765188</v>
      </c>
      <c r="D88" s="14">
        <v>20450996</v>
      </c>
      <c r="E88" s="14">
        <v>18518918</v>
      </c>
      <c r="F88" s="14">
        <v>15440585</v>
      </c>
      <c r="G88" s="14">
        <v>18298664</v>
      </c>
      <c r="H88" s="15">
        <f t="shared" si="0"/>
        <v>105537084</v>
      </c>
    </row>
    <row r="89" spans="1:8" ht="12" customHeight="1" x14ac:dyDescent="0.2">
      <c r="A89" s="8" t="str">
        <f>'Pregnant Women Participating'!A89</f>
        <v>Alaska</v>
      </c>
      <c r="B89" s="12">
        <v>1158012</v>
      </c>
      <c r="C89" s="4">
        <v>1143421</v>
      </c>
      <c r="D89" s="4">
        <v>1179222</v>
      </c>
      <c r="E89" s="4">
        <v>916110</v>
      </c>
      <c r="F89" s="4">
        <v>1020268</v>
      </c>
      <c r="G89" s="4">
        <v>1055599</v>
      </c>
      <c r="H89" s="12">
        <f t="shared" si="0"/>
        <v>6472632</v>
      </c>
    </row>
    <row r="90" spans="1:8" ht="12" customHeight="1" x14ac:dyDescent="0.2">
      <c r="A90" s="8" t="str">
        <f>'Pregnant Women Participating'!A90</f>
        <v>American Samoa</v>
      </c>
      <c r="B90" s="12">
        <v>418960</v>
      </c>
      <c r="C90" s="4">
        <v>436361</v>
      </c>
      <c r="D90" s="4">
        <v>406447</v>
      </c>
      <c r="E90" s="4">
        <v>428027</v>
      </c>
      <c r="F90" s="4">
        <v>430967</v>
      </c>
      <c r="G90" s="4">
        <v>434245</v>
      </c>
      <c r="H90" s="12">
        <f t="shared" si="0"/>
        <v>2555007</v>
      </c>
    </row>
    <row r="91" spans="1:8" ht="12" customHeight="1" x14ac:dyDescent="0.2">
      <c r="A91" s="8" t="str">
        <f>'Pregnant Women Participating'!A91</f>
        <v>California</v>
      </c>
      <c r="B91" s="12">
        <v>67403468</v>
      </c>
      <c r="C91" s="4">
        <v>66920844</v>
      </c>
      <c r="D91" s="4">
        <v>69100215</v>
      </c>
      <c r="E91" s="4">
        <v>73276802</v>
      </c>
      <c r="F91" s="4">
        <v>70201234</v>
      </c>
      <c r="G91" s="4">
        <v>71522924</v>
      </c>
      <c r="H91" s="12">
        <f t="shared" si="0"/>
        <v>418425487</v>
      </c>
    </row>
    <row r="92" spans="1:8" ht="12" customHeight="1" x14ac:dyDescent="0.2">
      <c r="A92" s="8" t="str">
        <f>'Pregnant Women Participating'!A92</f>
        <v>Guam</v>
      </c>
      <c r="B92" s="12">
        <v>607821</v>
      </c>
      <c r="C92" s="4">
        <v>580017</v>
      </c>
      <c r="D92" s="4">
        <v>582368</v>
      </c>
      <c r="E92" s="4">
        <v>620371</v>
      </c>
      <c r="F92" s="4">
        <v>636108</v>
      </c>
      <c r="G92" s="4">
        <v>651072</v>
      </c>
      <c r="H92" s="12">
        <f t="shared" si="0"/>
        <v>3677757</v>
      </c>
    </row>
    <row r="93" spans="1:8" ht="12" customHeight="1" x14ac:dyDescent="0.2">
      <c r="A93" s="8" t="str">
        <f>'Pregnant Women Participating'!A93</f>
        <v>Hawaii</v>
      </c>
      <c r="B93" s="12">
        <v>1832775</v>
      </c>
      <c r="C93" s="4">
        <v>1752116</v>
      </c>
      <c r="D93" s="4">
        <v>1751230</v>
      </c>
      <c r="E93" s="4">
        <v>1871075</v>
      </c>
      <c r="F93" s="4">
        <v>1720833</v>
      </c>
      <c r="G93" s="4">
        <v>1765631</v>
      </c>
      <c r="H93" s="12">
        <f t="shared" si="0"/>
        <v>10693660</v>
      </c>
    </row>
    <row r="94" spans="1:8" ht="12" customHeight="1" x14ac:dyDescent="0.2">
      <c r="A94" s="8" t="str">
        <f>'Pregnant Women Participating'!A94</f>
        <v>Idaho</v>
      </c>
      <c r="B94" s="12">
        <v>1573521</v>
      </c>
      <c r="C94" s="4">
        <v>1593698</v>
      </c>
      <c r="D94" s="4">
        <v>1664496</v>
      </c>
      <c r="E94" s="4">
        <v>1748287</v>
      </c>
      <c r="F94" s="4">
        <v>1679294</v>
      </c>
      <c r="G94" s="4">
        <v>1769032</v>
      </c>
      <c r="H94" s="12">
        <f t="shared" si="0"/>
        <v>10028328</v>
      </c>
    </row>
    <row r="95" spans="1:8" ht="12" customHeight="1" x14ac:dyDescent="0.2">
      <c r="A95" s="8" t="str">
        <f>'Pregnant Women Participating'!A95</f>
        <v>Nevada</v>
      </c>
      <c r="B95" s="12">
        <v>3189253</v>
      </c>
      <c r="C95" s="4">
        <v>3145906</v>
      </c>
      <c r="D95" s="4">
        <v>3308575</v>
      </c>
      <c r="E95" s="4">
        <v>3478066</v>
      </c>
      <c r="F95" s="4">
        <v>3721826</v>
      </c>
      <c r="G95" s="4">
        <v>3828584</v>
      </c>
      <c r="H95" s="12">
        <f t="shared" si="0"/>
        <v>20672210</v>
      </c>
    </row>
    <row r="96" spans="1:8" ht="12" customHeight="1" x14ac:dyDescent="0.2">
      <c r="A96" s="8" t="str">
        <f>'Pregnant Women Participating'!A96</f>
        <v>Oregon</v>
      </c>
      <c r="B96" s="12">
        <v>3368314</v>
      </c>
      <c r="C96" s="4">
        <v>3713002</v>
      </c>
      <c r="D96" s="4">
        <v>5377360</v>
      </c>
      <c r="E96" s="4">
        <v>3694040</v>
      </c>
      <c r="F96" s="4">
        <v>4351962</v>
      </c>
      <c r="G96" s="4">
        <v>4655752</v>
      </c>
      <c r="H96" s="12">
        <f t="shared" si="0"/>
        <v>25160430</v>
      </c>
    </row>
    <row r="97" spans="1:8" ht="12" customHeight="1" x14ac:dyDescent="0.2">
      <c r="A97" s="8" t="str">
        <f>'Pregnant Women Participating'!A97</f>
        <v>Washington</v>
      </c>
      <c r="B97" s="12">
        <v>7568890</v>
      </c>
      <c r="C97" s="4">
        <v>7573742</v>
      </c>
      <c r="D97" s="4">
        <v>10116267</v>
      </c>
      <c r="E97" s="4">
        <v>6014597</v>
      </c>
      <c r="F97" s="4">
        <v>7987427</v>
      </c>
      <c r="G97" s="4">
        <v>8243440</v>
      </c>
      <c r="H97" s="12">
        <f t="shared" si="0"/>
        <v>47504363</v>
      </c>
    </row>
    <row r="98" spans="1:8" ht="12" customHeight="1" x14ac:dyDescent="0.2">
      <c r="A98" s="8" t="str">
        <f>'Pregnant Women Participating'!A98</f>
        <v>Northern Marianas</v>
      </c>
      <c r="B98" s="12">
        <v>238932</v>
      </c>
      <c r="C98" s="4">
        <v>235700</v>
      </c>
      <c r="D98" s="4">
        <v>241174</v>
      </c>
      <c r="E98" s="4">
        <v>247859</v>
      </c>
      <c r="F98" s="4">
        <v>242950</v>
      </c>
      <c r="G98" s="4">
        <v>252115</v>
      </c>
      <c r="H98" s="12">
        <f t="shared" si="0"/>
        <v>1458730</v>
      </c>
    </row>
    <row r="99" spans="1:8" ht="12" customHeight="1" x14ac:dyDescent="0.2">
      <c r="A99" s="8" t="str">
        <f>'Pregnant Women Participating'!A99</f>
        <v>Inter-Tribal Council, NV</v>
      </c>
      <c r="B99" s="12">
        <v>14700</v>
      </c>
      <c r="C99" s="4">
        <v>24681</v>
      </c>
      <c r="D99" s="4">
        <v>12044</v>
      </c>
      <c r="E99" s="4">
        <v>22900</v>
      </c>
      <c r="F99" s="4">
        <v>27125</v>
      </c>
      <c r="G99" s="4">
        <v>16814</v>
      </c>
      <c r="H99" s="12">
        <f t="shared" si="0"/>
        <v>118264</v>
      </c>
    </row>
    <row r="100" spans="1:8" s="16" customFormat="1" ht="24.75" customHeight="1" x14ac:dyDescent="0.2">
      <c r="A100" s="13" t="str">
        <f>'Pregnant Women Participating'!A100</f>
        <v>Western Region</v>
      </c>
      <c r="B100" s="14">
        <v>87374646</v>
      </c>
      <c r="C100" s="14">
        <v>87119488</v>
      </c>
      <c r="D100" s="14">
        <v>93739398</v>
      </c>
      <c r="E100" s="14">
        <v>92318134</v>
      </c>
      <c r="F100" s="14">
        <v>92019994</v>
      </c>
      <c r="G100" s="14">
        <v>94195208</v>
      </c>
      <c r="H100" s="15">
        <f t="shared" si="0"/>
        <v>546766868</v>
      </c>
    </row>
    <row r="101" spans="1:8" s="28" customFormat="1" ht="16.5" customHeight="1" thickBot="1" x14ac:dyDescent="0.25">
      <c r="A101" s="21" t="str">
        <f>'Pregnant Women Participating'!A101</f>
        <v>TOTAL</v>
      </c>
      <c r="B101" s="22">
        <v>412491021</v>
      </c>
      <c r="C101" s="23">
        <v>431660650</v>
      </c>
      <c r="D101" s="23">
        <v>445783962</v>
      </c>
      <c r="E101" s="23">
        <v>435018252</v>
      </c>
      <c r="F101" s="23">
        <v>431030782</v>
      </c>
      <c r="G101" s="23">
        <v>453604075</v>
      </c>
      <c r="H101" s="27">
        <f t="shared" si="0"/>
        <v>2609588742</v>
      </c>
    </row>
    <row r="102" spans="1:8" ht="12.75" customHeight="1" thickTop="1" x14ac:dyDescent="0.2">
      <c r="A102" s="9"/>
    </row>
    <row r="103" spans="1:8" x14ac:dyDescent="0.2">
      <c r="A103" s="9"/>
    </row>
    <row r="104" spans="1:8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7" width="11.7109375" style="3" customWidth="1"/>
    <col min="8" max="8" width="13.7109375" style="3" customWidth="1"/>
    <col min="9" max="16384" width="9.140625" style="3"/>
  </cols>
  <sheetData>
    <row r="1" spans="1:8" ht="12" customHeight="1" x14ac:dyDescent="0.2">
      <c r="A1" s="10" t="s">
        <v>38</v>
      </c>
      <c r="B1" s="2"/>
      <c r="C1" s="2"/>
      <c r="D1" s="2"/>
      <c r="E1" s="2"/>
      <c r="F1" s="2"/>
      <c r="G1" s="2"/>
    </row>
    <row r="2" spans="1:8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</row>
    <row r="3" spans="1:8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</row>
    <row r="4" spans="1:8" ht="12" customHeight="1" x14ac:dyDescent="0.2">
      <c r="A4" s="2"/>
      <c r="B4" s="2"/>
      <c r="C4" s="2"/>
      <c r="D4" s="2"/>
      <c r="E4" s="2"/>
      <c r="F4" s="2"/>
      <c r="G4" s="2"/>
    </row>
    <row r="5" spans="1:8" ht="24" customHeight="1" x14ac:dyDescent="0.2">
      <c r="A5" s="6" t="s">
        <v>0</v>
      </c>
      <c r="B5" s="17">
        <f>DATE(RIGHT(A2,4)-1,10,1)</f>
        <v>45566</v>
      </c>
      <c r="C5" s="18">
        <f>DATE(RIGHT(A2,4)-1,11,1)</f>
        <v>45597</v>
      </c>
      <c r="D5" s="18">
        <f>DATE(RIGHT(A2,4)-1,12,1)</f>
        <v>45627</v>
      </c>
      <c r="E5" s="18">
        <f>DATE(RIGHT(A2,4),1,1)</f>
        <v>45658</v>
      </c>
      <c r="F5" s="18">
        <f>DATE(RIGHT(A2,4),2,1)</f>
        <v>45689</v>
      </c>
      <c r="G5" s="18">
        <f>DATE(RIGHT(A2,4),3,1)</f>
        <v>45717</v>
      </c>
      <c r="H5" s="11" t="s">
        <v>23</v>
      </c>
    </row>
    <row r="6" spans="1:8" ht="12" customHeight="1" x14ac:dyDescent="0.2">
      <c r="A6" s="7" t="str">
        <f>'Pregnant Women Participating'!A6</f>
        <v>Connecticut</v>
      </c>
      <c r="B6" s="12">
        <v>1323089</v>
      </c>
      <c r="C6" s="4">
        <v>1015748</v>
      </c>
      <c r="D6" s="4">
        <v>1216325</v>
      </c>
      <c r="E6" s="4">
        <v>1144744</v>
      </c>
      <c r="F6" s="4">
        <v>1184029</v>
      </c>
      <c r="G6" s="35">
        <v>1192071</v>
      </c>
      <c r="H6" s="12">
        <f t="shared" ref="H6:H101" si="0">IF(SUM(B6:G6)&gt;0,SUM(B6:G6)," ")</f>
        <v>7076006</v>
      </c>
    </row>
    <row r="7" spans="1:8" ht="12" customHeight="1" x14ac:dyDescent="0.2">
      <c r="A7" s="7" t="str">
        <f>'Pregnant Women Participating'!A7</f>
        <v>Maine</v>
      </c>
      <c r="B7" s="12">
        <v>327863</v>
      </c>
      <c r="C7" s="4">
        <v>320403</v>
      </c>
      <c r="D7" s="4">
        <v>338424</v>
      </c>
      <c r="E7" s="4">
        <v>325991</v>
      </c>
      <c r="F7" s="4">
        <v>333343</v>
      </c>
      <c r="G7" s="35">
        <v>340732</v>
      </c>
      <c r="H7" s="12">
        <f t="shared" si="0"/>
        <v>1986756</v>
      </c>
    </row>
    <row r="8" spans="1:8" ht="12" customHeight="1" x14ac:dyDescent="0.2">
      <c r="A8" s="7" t="str">
        <f>'Pregnant Women Participating'!A8</f>
        <v>Massachusetts</v>
      </c>
      <c r="B8" s="12">
        <v>2328628</v>
      </c>
      <c r="C8" s="4">
        <v>2286387</v>
      </c>
      <c r="D8" s="4">
        <v>2402828</v>
      </c>
      <c r="E8" s="4">
        <v>2288347</v>
      </c>
      <c r="F8" s="4">
        <v>2376721</v>
      </c>
      <c r="G8" s="35">
        <v>2391442</v>
      </c>
      <c r="H8" s="12">
        <f t="shared" si="0"/>
        <v>14074353</v>
      </c>
    </row>
    <row r="9" spans="1:8" ht="12" customHeight="1" x14ac:dyDescent="0.2">
      <c r="A9" s="7" t="str">
        <f>'Pregnant Women Participating'!A9</f>
        <v>New Hampshire</v>
      </c>
      <c r="B9" s="12">
        <v>209273</v>
      </c>
      <c r="C9" s="4">
        <v>198457</v>
      </c>
      <c r="D9" s="4">
        <v>215077</v>
      </c>
      <c r="E9" s="4">
        <v>196552</v>
      </c>
      <c r="F9" s="4">
        <v>209461</v>
      </c>
      <c r="G9" s="35"/>
      <c r="H9" s="12">
        <f t="shared" si="0"/>
        <v>1028820</v>
      </c>
    </row>
    <row r="10" spans="1:8" ht="12" customHeight="1" x14ac:dyDescent="0.2">
      <c r="A10" s="7" t="str">
        <f>'Pregnant Women Participating'!A10</f>
        <v>New York</v>
      </c>
      <c r="B10" s="12">
        <v>8609867</v>
      </c>
      <c r="C10" s="4">
        <v>8813150</v>
      </c>
      <c r="D10" s="4">
        <v>8959953</v>
      </c>
      <c r="E10" s="4">
        <v>8481537</v>
      </c>
      <c r="F10" s="4">
        <v>8767737</v>
      </c>
      <c r="G10" s="35">
        <v>9011463</v>
      </c>
      <c r="H10" s="12">
        <f t="shared" si="0"/>
        <v>52643707</v>
      </c>
    </row>
    <row r="11" spans="1:8" ht="12" customHeight="1" x14ac:dyDescent="0.2">
      <c r="A11" s="7" t="str">
        <f>'Pregnant Women Participating'!A11</f>
        <v>Rhode Island</v>
      </c>
      <c r="B11" s="12">
        <v>428317</v>
      </c>
      <c r="C11" s="4">
        <v>406744</v>
      </c>
      <c r="D11" s="4">
        <v>399289</v>
      </c>
      <c r="E11" s="4">
        <v>425829</v>
      </c>
      <c r="F11" s="4">
        <v>396126</v>
      </c>
      <c r="G11" s="35">
        <v>416244</v>
      </c>
      <c r="H11" s="12">
        <f t="shared" si="0"/>
        <v>2472549</v>
      </c>
    </row>
    <row r="12" spans="1:8" ht="12" customHeight="1" x14ac:dyDescent="0.2">
      <c r="A12" s="7" t="str">
        <f>'Pregnant Women Participating'!A12</f>
        <v>Vermont</v>
      </c>
      <c r="B12" s="12">
        <v>269173</v>
      </c>
      <c r="C12" s="4">
        <v>138370</v>
      </c>
      <c r="D12" s="4">
        <v>139827</v>
      </c>
      <c r="E12" s="4"/>
      <c r="F12" s="4">
        <v>282496</v>
      </c>
      <c r="G12" s="35">
        <v>179874</v>
      </c>
      <c r="H12" s="12">
        <f t="shared" si="0"/>
        <v>1009740</v>
      </c>
    </row>
    <row r="13" spans="1:8" ht="12" customHeight="1" x14ac:dyDescent="0.2">
      <c r="A13" s="7" t="str">
        <f>'Pregnant Women Participating'!A13</f>
        <v>Virgin Islands</v>
      </c>
      <c r="B13" s="12">
        <v>122373</v>
      </c>
      <c r="C13" s="4">
        <v>0</v>
      </c>
      <c r="D13" s="4">
        <v>124627</v>
      </c>
      <c r="E13" s="4">
        <v>0</v>
      </c>
      <c r="F13" s="4"/>
      <c r="G13" s="35"/>
      <c r="H13" s="12">
        <f t="shared" si="0"/>
        <v>247000</v>
      </c>
    </row>
    <row r="14" spans="1:8" ht="12" customHeight="1" x14ac:dyDescent="0.2">
      <c r="A14" s="7" t="str">
        <f>'Pregnant Women Participating'!A14</f>
        <v>Pleasant Point, ME</v>
      </c>
      <c r="B14" s="12"/>
      <c r="C14" s="4"/>
      <c r="D14" s="4"/>
      <c r="E14" s="4"/>
      <c r="F14" s="4"/>
      <c r="G14" s="35"/>
      <c r="H14" s="12" t="str">
        <f t="shared" si="0"/>
        <v xml:space="preserve"> </v>
      </c>
    </row>
    <row r="15" spans="1:8" s="16" customFormat="1" ht="24.75" customHeight="1" x14ac:dyDescent="0.2">
      <c r="A15" s="13" t="str">
        <f>'Pregnant Women Participating'!A15</f>
        <v>Northeast Region</v>
      </c>
      <c r="B15" s="15">
        <v>13618583</v>
      </c>
      <c r="C15" s="14">
        <v>13179259</v>
      </c>
      <c r="D15" s="14">
        <v>13796350</v>
      </c>
      <c r="E15" s="14">
        <v>12863000</v>
      </c>
      <c r="F15" s="14">
        <v>13549913</v>
      </c>
      <c r="G15" s="34">
        <v>13531826</v>
      </c>
      <c r="H15" s="15">
        <f t="shared" si="0"/>
        <v>80538931</v>
      </c>
    </row>
    <row r="16" spans="1:8" ht="12" customHeight="1" x14ac:dyDescent="0.2">
      <c r="A16" s="7" t="str">
        <f>'Pregnant Women Participating'!A16</f>
        <v>Delaware</v>
      </c>
      <c r="B16" s="4">
        <v>528719</v>
      </c>
      <c r="C16" s="4">
        <v>525297</v>
      </c>
      <c r="D16" s="4">
        <v>542984</v>
      </c>
      <c r="E16" s="4">
        <v>502483</v>
      </c>
      <c r="F16" s="4">
        <v>539372</v>
      </c>
      <c r="G16" s="4">
        <v>872400</v>
      </c>
      <c r="H16" s="12">
        <f t="shared" si="0"/>
        <v>3511255</v>
      </c>
    </row>
    <row r="17" spans="1:8" ht="12" customHeight="1" x14ac:dyDescent="0.2">
      <c r="A17" s="7" t="str">
        <f>'Pregnant Women Participating'!A17</f>
        <v>District of Columbia</v>
      </c>
      <c r="B17" s="4">
        <v>328591</v>
      </c>
      <c r="C17" s="4">
        <v>0</v>
      </c>
      <c r="D17" s="4">
        <v>0</v>
      </c>
      <c r="E17" s="4">
        <v>975414</v>
      </c>
      <c r="F17" s="4">
        <v>329925</v>
      </c>
      <c r="G17" s="4">
        <v>328880</v>
      </c>
      <c r="H17" s="12">
        <f t="shared" si="0"/>
        <v>1962810</v>
      </c>
    </row>
    <row r="18" spans="1:8" ht="12" customHeight="1" x14ac:dyDescent="0.2">
      <c r="A18" s="7" t="str">
        <f>'Pregnant Women Participating'!A18</f>
        <v>Maryland</v>
      </c>
      <c r="B18" s="4">
        <v>2589319</v>
      </c>
      <c r="C18" s="4">
        <v>0</v>
      </c>
      <c r="D18" s="4">
        <v>2543387</v>
      </c>
      <c r="E18" s="4">
        <v>5186485</v>
      </c>
      <c r="F18" s="4">
        <v>2656529</v>
      </c>
      <c r="G18" s="4">
        <v>2569312</v>
      </c>
      <c r="H18" s="12">
        <f t="shared" si="0"/>
        <v>15545032</v>
      </c>
    </row>
    <row r="19" spans="1:8" ht="12" customHeight="1" x14ac:dyDescent="0.2">
      <c r="A19" s="7" t="str">
        <f>'Pregnant Women Participating'!A19</f>
        <v>New Jersey</v>
      </c>
      <c r="B19" s="4">
        <v>2981214</v>
      </c>
      <c r="C19" s="4">
        <v>2925404</v>
      </c>
      <c r="D19" s="4">
        <v>2965881</v>
      </c>
      <c r="E19" s="4">
        <v>2802245</v>
      </c>
      <c r="F19" s="4">
        <v>2908631</v>
      </c>
      <c r="G19" s="4">
        <v>2930271</v>
      </c>
      <c r="H19" s="12">
        <f t="shared" si="0"/>
        <v>17513646</v>
      </c>
    </row>
    <row r="20" spans="1:8" ht="12" customHeight="1" x14ac:dyDescent="0.2">
      <c r="A20" s="7" t="str">
        <f>'Pregnant Women Participating'!A20</f>
        <v>Pennsylvania</v>
      </c>
      <c r="B20" s="4">
        <v>7223763</v>
      </c>
      <c r="C20" s="4">
        <v>0</v>
      </c>
      <c r="D20" s="4">
        <v>0</v>
      </c>
      <c r="E20" s="4">
        <v>10684154</v>
      </c>
      <c r="F20" s="4">
        <v>0</v>
      </c>
      <c r="G20" s="4">
        <v>7053675</v>
      </c>
      <c r="H20" s="12">
        <f t="shared" si="0"/>
        <v>24961592</v>
      </c>
    </row>
    <row r="21" spans="1:8" ht="12" customHeight="1" x14ac:dyDescent="0.2">
      <c r="A21" s="7" t="str">
        <f>'Pregnant Women Participating'!A21</f>
        <v>Puerto Rico</v>
      </c>
      <c r="B21" s="4">
        <v>344997</v>
      </c>
      <c r="C21" s="4">
        <v>344674</v>
      </c>
      <c r="D21" s="4">
        <v>340365</v>
      </c>
      <c r="E21" s="4">
        <v>330197</v>
      </c>
      <c r="F21" s="4">
        <v>332603</v>
      </c>
      <c r="G21" s="4">
        <v>339520</v>
      </c>
      <c r="H21" s="12">
        <f t="shared" si="0"/>
        <v>2032356</v>
      </c>
    </row>
    <row r="22" spans="1:8" ht="12" customHeight="1" x14ac:dyDescent="0.2">
      <c r="A22" s="7" t="str">
        <f>'Pregnant Women Participating'!A22</f>
        <v>Virginia</v>
      </c>
      <c r="B22" s="4">
        <v>4724558</v>
      </c>
      <c r="C22" s="4"/>
      <c r="D22" s="4">
        <v>2274150</v>
      </c>
      <c r="E22" s="4">
        <v>2413586</v>
      </c>
      <c r="F22" s="4">
        <v>2240260</v>
      </c>
      <c r="G22" s="4">
        <v>4705405</v>
      </c>
      <c r="H22" s="12">
        <f t="shared" si="0"/>
        <v>16357959</v>
      </c>
    </row>
    <row r="23" spans="1:8" ht="12" customHeight="1" x14ac:dyDescent="0.2">
      <c r="A23" s="7" t="str">
        <f>'Pregnant Women Participating'!A23</f>
        <v>West Virginia</v>
      </c>
      <c r="B23" s="4">
        <v>802755</v>
      </c>
      <c r="C23" s="4">
        <v>789198</v>
      </c>
      <c r="D23" s="4">
        <v>821498</v>
      </c>
      <c r="E23" s="4">
        <v>781718</v>
      </c>
      <c r="F23" s="4">
        <v>809876</v>
      </c>
      <c r="G23" s="4">
        <v>1309885</v>
      </c>
      <c r="H23" s="12">
        <f t="shared" si="0"/>
        <v>5314930</v>
      </c>
    </row>
    <row r="24" spans="1:8" s="16" customFormat="1" ht="24.75" customHeight="1" x14ac:dyDescent="0.2">
      <c r="A24" s="13" t="str">
        <f>'Pregnant Women Participating'!A24</f>
        <v>Mid-Atlantic Region</v>
      </c>
      <c r="B24" s="14">
        <v>19523916</v>
      </c>
      <c r="C24" s="14">
        <v>4584573</v>
      </c>
      <c r="D24" s="14">
        <v>9488265</v>
      </c>
      <c r="E24" s="14">
        <v>23676282</v>
      </c>
      <c r="F24" s="14">
        <v>9817196</v>
      </c>
      <c r="G24" s="14">
        <v>20109348</v>
      </c>
      <c r="H24" s="15">
        <f t="shared" si="0"/>
        <v>87199580</v>
      </c>
    </row>
    <row r="25" spans="1:8" ht="12" customHeight="1" x14ac:dyDescent="0.2">
      <c r="A25" s="7" t="str">
        <f>'Pregnant Women Participating'!A25</f>
        <v>Alabama</v>
      </c>
      <c r="B25" s="4">
        <v>2793682</v>
      </c>
      <c r="C25" s="4">
        <v>2808589</v>
      </c>
      <c r="D25" s="4">
        <v>2960760</v>
      </c>
      <c r="E25" s="4">
        <v>2752981</v>
      </c>
      <c r="F25" s="4">
        <v>2959822</v>
      </c>
      <c r="G25" s="4">
        <v>2907696</v>
      </c>
      <c r="H25" s="12">
        <f t="shared" si="0"/>
        <v>17183530</v>
      </c>
    </row>
    <row r="26" spans="1:8" ht="12" customHeight="1" x14ac:dyDescent="0.2">
      <c r="A26" s="7" t="str">
        <f>'Pregnant Women Participating'!A26</f>
        <v>Florida</v>
      </c>
      <c r="B26" s="4">
        <v>15191677</v>
      </c>
      <c r="C26" s="4">
        <v>6288326</v>
      </c>
      <c r="D26" s="4">
        <v>10575784</v>
      </c>
      <c r="E26" s="4">
        <v>10143244</v>
      </c>
      <c r="F26" s="4">
        <v>11027448</v>
      </c>
      <c r="G26" s="4">
        <v>11046920</v>
      </c>
      <c r="H26" s="12">
        <f t="shared" si="0"/>
        <v>64273399</v>
      </c>
    </row>
    <row r="27" spans="1:8" ht="12" customHeight="1" x14ac:dyDescent="0.2">
      <c r="A27" s="7" t="str">
        <f>'Pregnant Women Participating'!A27</f>
        <v>Georgia</v>
      </c>
      <c r="B27" s="4">
        <v>3900786</v>
      </c>
      <c r="C27" s="4">
        <v>3934848</v>
      </c>
      <c r="D27" s="4">
        <v>4109375</v>
      </c>
      <c r="E27" s="4">
        <v>3829705</v>
      </c>
      <c r="F27" s="4">
        <v>4006623</v>
      </c>
      <c r="G27" s="4">
        <v>3982741</v>
      </c>
      <c r="H27" s="12">
        <f t="shared" si="0"/>
        <v>23764078</v>
      </c>
    </row>
    <row r="28" spans="1:8" ht="12" customHeight="1" x14ac:dyDescent="0.2">
      <c r="A28" s="7" t="str">
        <f>'Pregnant Women Participating'!A28</f>
        <v>Kentucky</v>
      </c>
      <c r="B28" s="4">
        <v>2183056</v>
      </c>
      <c r="C28" s="4">
        <v>2185705</v>
      </c>
      <c r="D28" s="4">
        <v>2253387</v>
      </c>
      <c r="E28" s="4">
        <v>2146496</v>
      </c>
      <c r="F28" s="4">
        <v>2253973</v>
      </c>
      <c r="G28" s="4">
        <v>2215343</v>
      </c>
      <c r="H28" s="12">
        <f t="shared" si="0"/>
        <v>13237960</v>
      </c>
    </row>
    <row r="29" spans="1:8" ht="12" customHeight="1" x14ac:dyDescent="0.2">
      <c r="A29" s="7" t="str">
        <f>'Pregnant Women Participating'!A29</f>
        <v>Mississippi</v>
      </c>
      <c r="B29" s="4">
        <v>1925233</v>
      </c>
      <c r="C29" s="4">
        <v>1631402</v>
      </c>
      <c r="D29" s="4">
        <v>1836207</v>
      </c>
      <c r="E29" s="4">
        <v>1429425</v>
      </c>
      <c r="F29" s="4">
        <v>1795552</v>
      </c>
      <c r="G29" s="4">
        <v>1865657</v>
      </c>
      <c r="H29" s="12">
        <f t="shared" si="0"/>
        <v>10483476</v>
      </c>
    </row>
    <row r="30" spans="1:8" ht="12" customHeight="1" x14ac:dyDescent="0.2">
      <c r="A30" s="7" t="str">
        <f>'Pregnant Women Participating'!A30</f>
        <v>North Carolina</v>
      </c>
      <c r="B30" s="4">
        <v>3542837</v>
      </c>
      <c r="C30" s="4">
        <v>3498221</v>
      </c>
      <c r="D30" s="4">
        <v>3447478</v>
      </c>
      <c r="E30" s="4">
        <v>3421773</v>
      </c>
      <c r="F30" s="4">
        <v>3484646</v>
      </c>
      <c r="G30" s="4">
        <v>3487573</v>
      </c>
      <c r="H30" s="12">
        <f t="shared" si="0"/>
        <v>20882528</v>
      </c>
    </row>
    <row r="31" spans="1:8" ht="12" customHeight="1" x14ac:dyDescent="0.2">
      <c r="A31" s="7" t="str">
        <f>'Pregnant Women Participating'!A31</f>
        <v>South Carolina</v>
      </c>
      <c r="B31" s="4"/>
      <c r="C31" s="4"/>
      <c r="D31" s="4">
        <v>3013147</v>
      </c>
      <c r="E31" s="4">
        <v>1451201</v>
      </c>
      <c r="F31" s="4">
        <v>1734823</v>
      </c>
      <c r="G31" s="4">
        <v>0</v>
      </c>
      <c r="H31" s="12">
        <f t="shared" si="0"/>
        <v>6199171</v>
      </c>
    </row>
    <row r="32" spans="1:8" ht="12" customHeight="1" x14ac:dyDescent="0.2">
      <c r="A32" s="7" t="str">
        <f>'Pregnant Women Participating'!A32</f>
        <v>Tennessee</v>
      </c>
      <c r="B32" s="4">
        <v>2943104</v>
      </c>
      <c r="C32" s="4">
        <v>2823478</v>
      </c>
      <c r="D32" s="4"/>
      <c r="E32" s="4">
        <v>5815497</v>
      </c>
      <c r="F32" s="4">
        <v>3005878</v>
      </c>
      <c r="G32" s="4">
        <v>2993449</v>
      </c>
      <c r="H32" s="12">
        <f t="shared" si="0"/>
        <v>17581406</v>
      </c>
    </row>
    <row r="33" spans="1:8" ht="12" customHeight="1" x14ac:dyDescent="0.2">
      <c r="A33" s="7" t="str">
        <f>'Pregnant Women Participating'!A33</f>
        <v>Choctaw Indians, MS</v>
      </c>
      <c r="B33" s="4"/>
      <c r="C33" s="4"/>
      <c r="D33" s="4"/>
      <c r="E33" s="4">
        <v>8517</v>
      </c>
      <c r="F33" s="4">
        <v>6770</v>
      </c>
      <c r="G33" s="4">
        <v>10685</v>
      </c>
      <c r="H33" s="12">
        <f t="shared" si="0"/>
        <v>25972</v>
      </c>
    </row>
    <row r="34" spans="1:8" ht="12" customHeight="1" x14ac:dyDescent="0.2">
      <c r="A34" s="7" t="str">
        <f>'Pregnant Women Participating'!A34</f>
        <v>Eastern Cherokee, NC</v>
      </c>
      <c r="B34" s="4">
        <v>4846</v>
      </c>
      <c r="C34" s="4">
        <v>5351</v>
      </c>
      <c r="D34" s="4">
        <v>4540</v>
      </c>
      <c r="E34" s="4">
        <v>3891</v>
      </c>
      <c r="F34" s="4">
        <v>4552</v>
      </c>
      <c r="G34" s="4">
        <v>5465</v>
      </c>
      <c r="H34" s="12">
        <f t="shared" si="0"/>
        <v>28645</v>
      </c>
    </row>
    <row r="35" spans="1:8" s="16" customFormat="1" ht="24.75" customHeight="1" x14ac:dyDescent="0.2">
      <c r="A35" s="13" t="str">
        <f>'Pregnant Women Participating'!A35</f>
        <v>Southeast Region</v>
      </c>
      <c r="B35" s="14">
        <v>32485221</v>
      </c>
      <c r="C35" s="14">
        <v>23175920</v>
      </c>
      <c r="D35" s="14">
        <v>28200678</v>
      </c>
      <c r="E35" s="14">
        <v>31002730</v>
      </c>
      <c r="F35" s="14">
        <v>30280087</v>
      </c>
      <c r="G35" s="14">
        <v>28515529</v>
      </c>
      <c r="H35" s="15">
        <f t="shared" si="0"/>
        <v>173660165</v>
      </c>
    </row>
    <row r="36" spans="1:8" ht="12" customHeight="1" x14ac:dyDescent="0.2">
      <c r="A36" s="7" t="str">
        <f>'Pregnant Women Participating'!A36</f>
        <v>Illinois</v>
      </c>
      <c r="B36" s="4">
        <v>4738653</v>
      </c>
      <c r="C36" s="4">
        <v>4811866</v>
      </c>
      <c r="D36" s="4">
        <v>4965279</v>
      </c>
      <c r="E36" s="4">
        <v>4672949</v>
      </c>
      <c r="F36" s="4">
        <v>4918960</v>
      </c>
      <c r="G36" s="4">
        <v>4898972</v>
      </c>
      <c r="H36" s="12">
        <f t="shared" si="0"/>
        <v>29006679</v>
      </c>
    </row>
    <row r="37" spans="1:8" ht="12" customHeight="1" x14ac:dyDescent="0.2">
      <c r="A37" s="7" t="str">
        <f>'Pregnant Women Participating'!A37</f>
        <v>Indiana</v>
      </c>
      <c r="B37" s="4">
        <v>2484488</v>
      </c>
      <c r="C37" s="4">
        <v>2492144</v>
      </c>
      <c r="D37" s="4">
        <v>2542342</v>
      </c>
      <c r="E37" s="4">
        <v>2395074</v>
      </c>
      <c r="F37" s="4">
        <v>2510776</v>
      </c>
      <c r="G37" s="4">
        <v>2489075</v>
      </c>
      <c r="H37" s="12">
        <f t="shared" si="0"/>
        <v>14913899</v>
      </c>
    </row>
    <row r="38" spans="1:8" ht="12" customHeight="1" x14ac:dyDescent="0.2">
      <c r="A38" s="7" t="str">
        <f>'Pregnant Women Participating'!A38</f>
        <v>Iowa</v>
      </c>
      <c r="B38" s="4">
        <v>1457483</v>
      </c>
      <c r="C38" s="4">
        <v>1456928</v>
      </c>
      <c r="D38" s="4">
        <v>1488398</v>
      </c>
      <c r="E38" s="4">
        <v>1472257</v>
      </c>
      <c r="F38" s="4">
        <v>1477807</v>
      </c>
      <c r="G38" s="4">
        <v>1479759</v>
      </c>
      <c r="H38" s="12">
        <f t="shared" si="0"/>
        <v>8832632</v>
      </c>
    </row>
    <row r="39" spans="1:8" ht="12" customHeight="1" x14ac:dyDescent="0.2">
      <c r="A39" s="7" t="str">
        <f>'Pregnant Women Participating'!A39</f>
        <v>Michigan</v>
      </c>
      <c r="B39" s="4">
        <v>3329079</v>
      </c>
      <c r="C39" s="4">
        <v>3288802</v>
      </c>
      <c r="D39" s="4">
        <v>3246505</v>
      </c>
      <c r="E39" s="4">
        <v>3403424</v>
      </c>
      <c r="F39" s="4">
        <v>3231896</v>
      </c>
      <c r="G39" s="4">
        <v>3404624</v>
      </c>
      <c r="H39" s="12">
        <f t="shared" si="0"/>
        <v>19904330</v>
      </c>
    </row>
    <row r="40" spans="1:8" ht="12" customHeight="1" x14ac:dyDescent="0.2">
      <c r="A40" s="7" t="str">
        <f>'Pregnant Women Participating'!A40</f>
        <v>Minnesota</v>
      </c>
      <c r="B40" s="4">
        <v>2051715</v>
      </c>
      <c r="C40" s="4">
        <v>2076391</v>
      </c>
      <c r="D40" s="4">
        <v>2151788</v>
      </c>
      <c r="E40" s="4">
        <v>2074378</v>
      </c>
      <c r="F40" s="4">
        <v>2137319</v>
      </c>
      <c r="G40" s="4">
        <v>2175630</v>
      </c>
      <c r="H40" s="12">
        <f t="shared" si="0"/>
        <v>12667221</v>
      </c>
    </row>
    <row r="41" spans="1:8" ht="12" customHeight="1" x14ac:dyDescent="0.2">
      <c r="A41" s="7" t="str">
        <f>'Pregnant Women Participating'!A41</f>
        <v>Ohio</v>
      </c>
      <c r="B41" s="4">
        <v>0</v>
      </c>
      <c r="C41" s="4">
        <v>8057051</v>
      </c>
      <c r="D41" s="4">
        <v>4018440</v>
      </c>
      <c r="E41" s="4"/>
      <c r="F41" s="4">
        <v>3944266</v>
      </c>
      <c r="G41" s="4">
        <v>7837943</v>
      </c>
      <c r="H41" s="12">
        <f t="shared" si="0"/>
        <v>23857700</v>
      </c>
    </row>
    <row r="42" spans="1:8" ht="12" customHeight="1" x14ac:dyDescent="0.2">
      <c r="A42" s="7" t="str">
        <f>'Pregnant Women Participating'!A42</f>
        <v>Wisconsin</v>
      </c>
      <c r="B42" s="4">
        <v>2217156</v>
      </c>
      <c r="C42" s="4">
        <v>2194849</v>
      </c>
      <c r="D42" s="4">
        <v>2269203</v>
      </c>
      <c r="E42" s="4">
        <v>2200326</v>
      </c>
      <c r="F42" s="4">
        <v>2261137</v>
      </c>
      <c r="G42" s="4">
        <v>2306587</v>
      </c>
      <c r="H42" s="12">
        <f t="shared" si="0"/>
        <v>13449258</v>
      </c>
    </row>
    <row r="43" spans="1:8" s="16" customFormat="1" ht="24.75" customHeight="1" x14ac:dyDescent="0.2">
      <c r="A43" s="13" t="str">
        <f>'Pregnant Women Participating'!A43</f>
        <v>Midwest Region</v>
      </c>
      <c r="B43" s="14">
        <v>16278574</v>
      </c>
      <c r="C43" s="14">
        <v>24378031</v>
      </c>
      <c r="D43" s="14">
        <v>20681955</v>
      </c>
      <c r="E43" s="14">
        <v>16218408</v>
      </c>
      <c r="F43" s="14">
        <v>20482161</v>
      </c>
      <c r="G43" s="14">
        <v>24592590</v>
      </c>
      <c r="H43" s="15">
        <f t="shared" si="0"/>
        <v>122631719</v>
      </c>
    </row>
    <row r="44" spans="1:8" ht="12" customHeight="1" x14ac:dyDescent="0.2">
      <c r="A44" s="7" t="str">
        <f>'Pregnant Women Participating'!A44</f>
        <v>Arizona</v>
      </c>
      <c r="B44" s="4">
        <v>3354833</v>
      </c>
      <c r="C44" s="4">
        <v>3209304</v>
      </c>
      <c r="D44" s="4">
        <v>3329510</v>
      </c>
      <c r="E44" s="4">
        <v>3165795</v>
      </c>
      <c r="F44" s="4">
        <v>3319856</v>
      </c>
      <c r="G44" s="4">
        <v>3351198</v>
      </c>
      <c r="H44" s="12">
        <f t="shared" si="0"/>
        <v>19730496</v>
      </c>
    </row>
    <row r="45" spans="1:8" ht="12" customHeight="1" x14ac:dyDescent="0.2">
      <c r="A45" s="7" t="str">
        <f>'Pregnant Women Participating'!A45</f>
        <v>Arkansas</v>
      </c>
      <c r="B45" s="4">
        <v>1170897</v>
      </c>
      <c r="C45" s="4">
        <v>180451</v>
      </c>
      <c r="D45" s="4">
        <v>1180398</v>
      </c>
      <c r="E45" s="4">
        <v>1144416</v>
      </c>
      <c r="F45" s="4">
        <v>1152507</v>
      </c>
      <c r="G45" s="4">
        <v>1155582</v>
      </c>
      <c r="H45" s="12">
        <f t="shared" si="0"/>
        <v>5984251</v>
      </c>
    </row>
    <row r="46" spans="1:8" ht="12" customHeight="1" x14ac:dyDescent="0.2">
      <c r="A46" s="7" t="str">
        <f>'Pregnant Women Participating'!A46</f>
        <v>Louisiana</v>
      </c>
      <c r="B46" s="4">
        <v>0</v>
      </c>
      <c r="C46" s="4">
        <v>2407310</v>
      </c>
      <c r="D46" s="4"/>
      <c r="E46" s="4">
        <v>7217553</v>
      </c>
      <c r="F46" s="4">
        <v>2396649</v>
      </c>
      <c r="G46" s="4">
        <v>2349756</v>
      </c>
      <c r="H46" s="12">
        <f t="shared" si="0"/>
        <v>14371268</v>
      </c>
    </row>
    <row r="47" spans="1:8" ht="12" customHeight="1" x14ac:dyDescent="0.2">
      <c r="A47" s="7" t="str">
        <f>'Pregnant Women Participating'!A47</f>
        <v>New Mexico</v>
      </c>
      <c r="B47" s="4">
        <v>559839</v>
      </c>
      <c r="C47" s="4">
        <v>567745</v>
      </c>
      <c r="D47" s="4">
        <v>577131</v>
      </c>
      <c r="E47" s="4">
        <v>568330</v>
      </c>
      <c r="F47" s="4">
        <v>577023</v>
      </c>
      <c r="G47" s="4">
        <v>581503</v>
      </c>
      <c r="H47" s="12">
        <f t="shared" si="0"/>
        <v>3431571</v>
      </c>
    </row>
    <row r="48" spans="1:8" ht="12" customHeight="1" x14ac:dyDescent="0.2">
      <c r="A48" s="7" t="str">
        <f>'Pregnant Women Participating'!A48</f>
        <v>Oklahoma</v>
      </c>
      <c r="B48" s="4">
        <v>1462669</v>
      </c>
      <c r="C48" s="4">
        <v>1516196</v>
      </c>
      <c r="D48" s="4">
        <v>1062458</v>
      </c>
      <c r="E48" s="4">
        <v>877622</v>
      </c>
      <c r="F48" s="4">
        <v>921893</v>
      </c>
      <c r="G48" s="4">
        <v>937791</v>
      </c>
      <c r="H48" s="12">
        <f t="shared" si="0"/>
        <v>6778629</v>
      </c>
    </row>
    <row r="49" spans="1:8" ht="12" customHeight="1" x14ac:dyDescent="0.2">
      <c r="A49" s="7" t="str">
        <f>'Pregnant Women Participating'!A49</f>
        <v>Texas</v>
      </c>
      <c r="B49" s="4">
        <v>30123801</v>
      </c>
      <c r="C49" s="4">
        <v>19436237</v>
      </c>
      <c r="D49" s="4">
        <v>18174620</v>
      </c>
      <c r="E49" s="4">
        <v>20387777</v>
      </c>
      <c r="F49" s="4">
        <v>21025249</v>
      </c>
      <c r="G49" s="4">
        <v>19243812</v>
      </c>
      <c r="H49" s="12">
        <f t="shared" si="0"/>
        <v>128391496</v>
      </c>
    </row>
    <row r="50" spans="1:8" ht="12" customHeight="1" x14ac:dyDescent="0.2">
      <c r="A50" s="7" t="str">
        <f>'Pregnant Women Participating'!A50</f>
        <v>Utah</v>
      </c>
      <c r="B50" s="4">
        <v>810123</v>
      </c>
      <c r="C50" s="4">
        <v>792378</v>
      </c>
      <c r="D50" s="4">
        <v>814723</v>
      </c>
      <c r="E50" s="4">
        <v>794125</v>
      </c>
      <c r="F50" s="4">
        <v>809055</v>
      </c>
      <c r="G50" s="4">
        <v>810722</v>
      </c>
      <c r="H50" s="12">
        <f t="shared" si="0"/>
        <v>4831126</v>
      </c>
    </row>
    <row r="51" spans="1:8" ht="12" customHeight="1" x14ac:dyDescent="0.2">
      <c r="A51" s="7" t="str">
        <f>'Pregnant Women Participating'!A51</f>
        <v>Inter-Tribal Council, AZ</v>
      </c>
      <c r="B51" s="4">
        <v>150095</v>
      </c>
      <c r="C51" s="4">
        <v>147709</v>
      </c>
      <c r="D51" s="4">
        <v>160838</v>
      </c>
      <c r="E51" s="4">
        <v>142129</v>
      </c>
      <c r="F51" s="4">
        <v>155037</v>
      </c>
      <c r="G51" s="4">
        <v>148076</v>
      </c>
      <c r="H51" s="12">
        <f t="shared" si="0"/>
        <v>903884</v>
      </c>
    </row>
    <row r="52" spans="1:8" ht="12" customHeight="1" x14ac:dyDescent="0.2">
      <c r="A52" s="7" t="str">
        <f>'Pregnant Women Participating'!A52</f>
        <v>Navajo Nation, AZ</v>
      </c>
      <c r="B52" s="4">
        <v>71392</v>
      </c>
      <c r="C52" s="4">
        <v>59052</v>
      </c>
      <c r="D52" s="4">
        <v>63435</v>
      </c>
      <c r="E52" s="4">
        <v>0</v>
      </c>
      <c r="F52" s="4">
        <v>0</v>
      </c>
      <c r="G52" s="4">
        <v>0</v>
      </c>
      <c r="H52" s="12">
        <f t="shared" si="0"/>
        <v>193879</v>
      </c>
    </row>
    <row r="53" spans="1:8" ht="12" customHeight="1" x14ac:dyDescent="0.2">
      <c r="A53" s="7" t="str">
        <f>'Pregnant Women Participating'!A53</f>
        <v>Acoma, Canoncito &amp; Laguna, NM</v>
      </c>
      <c r="B53" s="4"/>
      <c r="C53" s="4"/>
      <c r="D53" s="4"/>
      <c r="E53" s="4"/>
      <c r="F53" s="4"/>
      <c r="G53" s="4"/>
      <c r="H53" s="12" t="str">
        <f t="shared" si="0"/>
        <v xml:space="preserve"> </v>
      </c>
    </row>
    <row r="54" spans="1:8" ht="12" customHeight="1" x14ac:dyDescent="0.2">
      <c r="A54" s="7" t="str">
        <f>'Pregnant Women Participating'!A54</f>
        <v>Eight Northern Pueblos, NM</v>
      </c>
      <c r="B54" s="4">
        <v>0</v>
      </c>
      <c r="C54" s="4"/>
      <c r="D54" s="4"/>
      <c r="E54" s="4"/>
      <c r="F54" s="4"/>
      <c r="G54" s="4"/>
      <c r="H54" s="12" t="str">
        <f t="shared" si="0"/>
        <v xml:space="preserve"> </v>
      </c>
    </row>
    <row r="55" spans="1:8" ht="12" customHeight="1" x14ac:dyDescent="0.2">
      <c r="A55" s="7" t="str">
        <f>'Pregnant Women Participating'!A55</f>
        <v>Five Sandoval Pueblos, NM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12" t="str">
        <f t="shared" si="0"/>
        <v xml:space="preserve"> </v>
      </c>
    </row>
    <row r="56" spans="1:8" ht="12" customHeight="1" x14ac:dyDescent="0.2">
      <c r="A56" s="7" t="str">
        <f>'Pregnant Women Participating'!A56</f>
        <v>Isleta Pueblo, NM</v>
      </c>
      <c r="B56" s="4">
        <v>12899</v>
      </c>
      <c r="C56" s="4">
        <v>13442</v>
      </c>
      <c r="D56" s="4">
        <v>13677</v>
      </c>
      <c r="E56" s="4">
        <v>13926</v>
      </c>
      <c r="F56" s="4">
        <v>14502</v>
      </c>
      <c r="G56" s="4">
        <v>14103</v>
      </c>
      <c r="H56" s="12">
        <f t="shared" si="0"/>
        <v>82549</v>
      </c>
    </row>
    <row r="57" spans="1:8" ht="12" customHeight="1" x14ac:dyDescent="0.2">
      <c r="A57" s="7" t="str">
        <f>'Pregnant Women Participating'!A57</f>
        <v>San Felipe Pueblo, NM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12" t="str">
        <f t="shared" si="0"/>
        <v xml:space="preserve"> </v>
      </c>
    </row>
    <row r="58" spans="1:8" ht="12" customHeight="1" x14ac:dyDescent="0.2">
      <c r="A58" s="7" t="str">
        <f>'Pregnant Women Participating'!A58</f>
        <v>Santo Domingo Tribe, NM</v>
      </c>
      <c r="B58" s="4"/>
      <c r="C58" s="4"/>
      <c r="D58" s="4"/>
      <c r="E58" s="4"/>
      <c r="F58" s="4"/>
      <c r="G58" s="4"/>
      <c r="H58" s="12" t="str">
        <f t="shared" si="0"/>
        <v xml:space="preserve"> </v>
      </c>
    </row>
    <row r="59" spans="1:8" ht="12" customHeight="1" x14ac:dyDescent="0.2">
      <c r="A59" s="7" t="str">
        <f>'Pregnant Women Participating'!A59</f>
        <v>Zuni Pueblo, NM</v>
      </c>
      <c r="B59" s="4">
        <v>3537</v>
      </c>
      <c r="C59" s="4">
        <v>0</v>
      </c>
      <c r="D59" s="4">
        <v>1983</v>
      </c>
      <c r="E59" s="4">
        <v>3784</v>
      </c>
      <c r="F59" s="4">
        <v>0</v>
      </c>
      <c r="G59" s="4">
        <v>0</v>
      </c>
      <c r="H59" s="12">
        <f t="shared" si="0"/>
        <v>9304</v>
      </c>
    </row>
    <row r="60" spans="1:8" ht="12" customHeight="1" x14ac:dyDescent="0.2">
      <c r="A60" s="7" t="str">
        <f>'Pregnant Women Participating'!A60</f>
        <v>Cherokee Nation, OK</v>
      </c>
      <c r="B60" s="4">
        <v>154861</v>
      </c>
      <c r="C60" s="4">
        <v>152752</v>
      </c>
      <c r="D60" s="4">
        <v>150049</v>
      </c>
      <c r="E60" s="4">
        <v>142434</v>
      </c>
      <c r="F60" s="4">
        <v>140959</v>
      </c>
      <c r="G60" s="4">
        <v>137770</v>
      </c>
      <c r="H60" s="12">
        <f t="shared" si="0"/>
        <v>878825</v>
      </c>
    </row>
    <row r="61" spans="1:8" ht="12" customHeight="1" x14ac:dyDescent="0.2">
      <c r="A61" s="7" t="str">
        <f>'Pregnant Women Participating'!A61</f>
        <v>Chickasaw Nation, OK</v>
      </c>
      <c r="B61" s="4"/>
      <c r="C61" s="4">
        <v>96747</v>
      </c>
      <c r="D61" s="4">
        <v>51434</v>
      </c>
      <c r="E61" s="4">
        <v>48198</v>
      </c>
      <c r="F61" s="4">
        <v>48478</v>
      </c>
      <c r="G61" s="4">
        <v>48099</v>
      </c>
      <c r="H61" s="12">
        <f t="shared" si="0"/>
        <v>292956</v>
      </c>
    </row>
    <row r="62" spans="1:8" ht="12" customHeight="1" x14ac:dyDescent="0.2">
      <c r="A62" s="7" t="str">
        <f>'Pregnant Women Participating'!A62</f>
        <v>Choctaw Nation, OK</v>
      </c>
      <c r="B62" s="4">
        <v>240724</v>
      </c>
      <c r="C62" s="4">
        <v>261538</v>
      </c>
      <c r="D62" s="4">
        <v>273235</v>
      </c>
      <c r="E62" s="4">
        <v>252094</v>
      </c>
      <c r="F62" s="4">
        <v>255285</v>
      </c>
      <c r="G62" s="4">
        <v>247338</v>
      </c>
      <c r="H62" s="12">
        <f t="shared" si="0"/>
        <v>1530214</v>
      </c>
    </row>
    <row r="63" spans="1:8" ht="12" customHeight="1" x14ac:dyDescent="0.2">
      <c r="A63" s="7" t="str">
        <f>'Pregnant Women Participating'!A63</f>
        <v>Citizen Potawatomi Nation, OK</v>
      </c>
      <c r="B63" s="4">
        <v>19335</v>
      </c>
      <c r="C63" s="4">
        <v>17317</v>
      </c>
      <c r="D63" s="4">
        <v>21355</v>
      </c>
      <c r="E63" s="4">
        <v>16369</v>
      </c>
      <c r="F63" s="4">
        <v>17467</v>
      </c>
      <c r="G63" s="4">
        <v>18171</v>
      </c>
      <c r="H63" s="12">
        <f t="shared" si="0"/>
        <v>110014</v>
      </c>
    </row>
    <row r="64" spans="1:8" ht="12" customHeight="1" x14ac:dyDescent="0.2">
      <c r="A64" s="7" t="str">
        <f>'Pregnant Women Participating'!A64</f>
        <v>Inter-Tribal Council, OK</v>
      </c>
      <c r="B64" s="4">
        <v>3382</v>
      </c>
      <c r="C64" s="4">
        <v>3234</v>
      </c>
      <c r="D64" s="4">
        <v>3546</v>
      </c>
      <c r="E64" s="4">
        <v>3385</v>
      </c>
      <c r="F64" s="4">
        <v>3213</v>
      </c>
      <c r="G64" s="4">
        <v>3638</v>
      </c>
      <c r="H64" s="12">
        <f t="shared" si="0"/>
        <v>20398</v>
      </c>
    </row>
    <row r="65" spans="1:8" ht="12" customHeight="1" x14ac:dyDescent="0.2">
      <c r="A65" s="7" t="str">
        <f>'Pregnant Women Participating'!A65</f>
        <v>Muscogee Creek Nation, OK</v>
      </c>
      <c r="B65" s="4">
        <v>0</v>
      </c>
      <c r="C65" s="4">
        <v>0</v>
      </c>
      <c r="D65" s="4">
        <v>0</v>
      </c>
      <c r="E65" s="4"/>
      <c r="F65" s="4"/>
      <c r="G65" s="4"/>
      <c r="H65" s="12" t="str">
        <f t="shared" si="0"/>
        <v xml:space="preserve"> </v>
      </c>
    </row>
    <row r="66" spans="1:8" ht="12" customHeight="1" x14ac:dyDescent="0.2">
      <c r="A66" s="7" t="str">
        <f>'Pregnant Women Participating'!A66</f>
        <v>Osage Tribal Council, OK</v>
      </c>
      <c r="B66" s="4">
        <v>170719</v>
      </c>
      <c r="C66" s="4"/>
      <c r="D66" s="4">
        <v>160274</v>
      </c>
      <c r="E66" s="4"/>
      <c r="F66" s="4"/>
      <c r="G66" s="4">
        <v>78555</v>
      </c>
      <c r="H66" s="12">
        <f t="shared" si="0"/>
        <v>409548</v>
      </c>
    </row>
    <row r="67" spans="1:8" ht="12" customHeight="1" x14ac:dyDescent="0.2">
      <c r="A67" s="7" t="str">
        <f>'Pregnant Women Participating'!A67</f>
        <v>Otoe-Missouria Tribe, OK</v>
      </c>
      <c r="B67" s="4">
        <v>6458</v>
      </c>
      <c r="C67" s="4">
        <v>0</v>
      </c>
      <c r="D67" s="4">
        <v>4268</v>
      </c>
      <c r="E67" s="4">
        <v>4024</v>
      </c>
      <c r="F67" s="4">
        <v>4381</v>
      </c>
      <c r="G67" s="4">
        <v>4352</v>
      </c>
      <c r="H67" s="12">
        <f t="shared" si="0"/>
        <v>23483</v>
      </c>
    </row>
    <row r="68" spans="1:8" ht="12" customHeight="1" x14ac:dyDescent="0.2">
      <c r="A68" s="7" t="str">
        <f>'Pregnant Women Participating'!A68</f>
        <v>Wichita, Caddo &amp; Delaware (WCD), OK</v>
      </c>
      <c r="B68" s="4">
        <v>85036</v>
      </c>
      <c r="C68" s="4">
        <v>0</v>
      </c>
      <c r="D68" s="4">
        <v>2654</v>
      </c>
      <c r="E68" s="4">
        <v>98955</v>
      </c>
      <c r="F68" s="4">
        <v>51479</v>
      </c>
      <c r="G68" s="4">
        <v>55265</v>
      </c>
      <c r="H68" s="12">
        <f t="shared" si="0"/>
        <v>293389</v>
      </c>
    </row>
    <row r="69" spans="1:8" s="16" customFormat="1" ht="24.75" customHeight="1" x14ac:dyDescent="0.2">
      <c r="A69" s="13" t="str">
        <f>'Pregnant Women Participating'!A69</f>
        <v>Southwest Region</v>
      </c>
      <c r="B69" s="14">
        <v>38400600</v>
      </c>
      <c r="C69" s="14">
        <v>28861412</v>
      </c>
      <c r="D69" s="14">
        <v>26045588</v>
      </c>
      <c r="E69" s="14">
        <v>34880916</v>
      </c>
      <c r="F69" s="14">
        <v>30893033</v>
      </c>
      <c r="G69" s="14">
        <v>29185731</v>
      </c>
      <c r="H69" s="15">
        <f t="shared" si="0"/>
        <v>188267280</v>
      </c>
    </row>
    <row r="70" spans="1:8" ht="12" customHeight="1" x14ac:dyDescent="0.2">
      <c r="A70" s="7" t="str">
        <f>'Pregnant Women Participating'!A70</f>
        <v>Colorado</v>
      </c>
      <c r="B70" s="12">
        <v>1650873</v>
      </c>
      <c r="C70" s="4">
        <v>1637049</v>
      </c>
      <c r="D70" s="4">
        <v>1641416</v>
      </c>
      <c r="E70" s="4">
        <v>1614209</v>
      </c>
      <c r="F70" s="4">
        <v>1612534</v>
      </c>
      <c r="G70" s="4">
        <v>1637675</v>
      </c>
      <c r="H70" s="12">
        <f t="shared" si="0"/>
        <v>9793756</v>
      </c>
    </row>
    <row r="71" spans="1:8" ht="12" customHeight="1" x14ac:dyDescent="0.2">
      <c r="A71" s="7" t="str">
        <f>'Pregnant Women Participating'!A71</f>
        <v>Kansas</v>
      </c>
      <c r="B71" s="12">
        <v>1151399</v>
      </c>
      <c r="C71" s="4">
        <v>1129795</v>
      </c>
      <c r="D71" s="4">
        <v>1181312</v>
      </c>
      <c r="E71" s="4">
        <v>1113121</v>
      </c>
      <c r="F71" s="4">
        <v>1181363</v>
      </c>
      <c r="G71" s="4">
        <v>1137633</v>
      </c>
      <c r="H71" s="12">
        <f t="shared" si="0"/>
        <v>6894623</v>
      </c>
    </row>
    <row r="72" spans="1:8" ht="12" customHeight="1" x14ac:dyDescent="0.2">
      <c r="A72" s="7" t="str">
        <f>'Pregnant Women Participating'!A72</f>
        <v>Missouri</v>
      </c>
      <c r="B72" s="12">
        <v>5117120</v>
      </c>
      <c r="C72" s="4">
        <v>2508613</v>
      </c>
      <c r="D72" s="4">
        <v>0</v>
      </c>
      <c r="E72" s="4">
        <v>2593063</v>
      </c>
      <c r="F72" s="4">
        <v>5023933</v>
      </c>
      <c r="G72" s="4">
        <v>2453358</v>
      </c>
      <c r="H72" s="12">
        <f t="shared" si="0"/>
        <v>17696087</v>
      </c>
    </row>
    <row r="73" spans="1:8" ht="12" customHeight="1" x14ac:dyDescent="0.2">
      <c r="A73" s="7" t="str">
        <f>'Pregnant Women Participating'!A73</f>
        <v>Montana</v>
      </c>
      <c r="B73" s="12">
        <v>0</v>
      </c>
      <c r="C73" s="4">
        <v>494792</v>
      </c>
      <c r="D73" s="4">
        <v>499839</v>
      </c>
      <c r="E73" s="4">
        <v>327138</v>
      </c>
      <c r="F73" s="4">
        <v>0</v>
      </c>
      <c r="G73" s="4">
        <v>246472</v>
      </c>
      <c r="H73" s="12">
        <f t="shared" si="0"/>
        <v>1568241</v>
      </c>
    </row>
    <row r="74" spans="1:8" ht="12" customHeight="1" x14ac:dyDescent="0.2">
      <c r="A74" s="7" t="str">
        <f>'Pregnant Women Participating'!A74</f>
        <v>Nebraska</v>
      </c>
      <c r="B74" s="12">
        <v>883725</v>
      </c>
      <c r="C74" s="4">
        <v>886511</v>
      </c>
      <c r="D74" s="4">
        <v>928205</v>
      </c>
      <c r="E74" s="4">
        <v>911397</v>
      </c>
      <c r="F74" s="4">
        <v>902478</v>
      </c>
      <c r="G74" s="4">
        <v>914353</v>
      </c>
      <c r="H74" s="12">
        <f t="shared" si="0"/>
        <v>5426669</v>
      </c>
    </row>
    <row r="75" spans="1:8" ht="12" customHeight="1" x14ac:dyDescent="0.2">
      <c r="A75" s="7" t="str">
        <f>'Pregnant Women Participating'!A75</f>
        <v>North Dakota</v>
      </c>
      <c r="B75" s="12">
        <v>0</v>
      </c>
      <c r="C75" s="4">
        <v>0</v>
      </c>
      <c r="D75" s="4">
        <v>485673</v>
      </c>
      <c r="E75" s="4">
        <v>493907</v>
      </c>
      <c r="F75" s="4">
        <v>0</v>
      </c>
      <c r="G75" s="4">
        <v>490914</v>
      </c>
      <c r="H75" s="12">
        <f t="shared" si="0"/>
        <v>1470494</v>
      </c>
    </row>
    <row r="76" spans="1:8" ht="12" customHeight="1" x14ac:dyDescent="0.2">
      <c r="A76" s="7" t="str">
        <f>'Pregnant Women Participating'!A76</f>
        <v>South Dakota</v>
      </c>
      <c r="B76" s="12">
        <v>0</v>
      </c>
      <c r="C76" s="4">
        <v>310096</v>
      </c>
      <c r="D76" s="4">
        <v>331393</v>
      </c>
      <c r="E76" s="4">
        <v>0</v>
      </c>
      <c r="F76" s="4">
        <v>639644</v>
      </c>
      <c r="G76" s="4">
        <v>308635</v>
      </c>
      <c r="H76" s="12">
        <f t="shared" si="0"/>
        <v>1589768</v>
      </c>
    </row>
    <row r="77" spans="1:8" ht="12" customHeight="1" x14ac:dyDescent="0.2">
      <c r="A77" s="7" t="str">
        <f>'Pregnant Women Participating'!A77</f>
        <v>Wyoming</v>
      </c>
      <c r="B77" s="12">
        <v>147103</v>
      </c>
      <c r="C77" s="4">
        <v>138045</v>
      </c>
      <c r="D77" s="4">
        <v>144600</v>
      </c>
      <c r="E77" s="4">
        <v>141573</v>
      </c>
      <c r="F77" s="4">
        <v>143914</v>
      </c>
      <c r="G77" s="4">
        <v>143400</v>
      </c>
      <c r="H77" s="12">
        <f t="shared" si="0"/>
        <v>858635</v>
      </c>
    </row>
    <row r="78" spans="1:8" ht="12" customHeight="1" x14ac:dyDescent="0.2">
      <c r="A78" s="7" t="str">
        <f>'Pregnant Women Participating'!A78</f>
        <v>Ute Mountain Ute Tribe, CO</v>
      </c>
      <c r="B78" s="12"/>
      <c r="C78" s="4"/>
      <c r="D78" s="4"/>
      <c r="E78" s="4"/>
      <c r="F78" s="4"/>
      <c r="G78" s="4"/>
      <c r="H78" s="12" t="str">
        <f t="shared" si="0"/>
        <v xml:space="preserve"> </v>
      </c>
    </row>
    <row r="79" spans="1:8" ht="12" customHeight="1" x14ac:dyDescent="0.2">
      <c r="A79" s="7" t="str">
        <f>'Pregnant Women Participating'!A79</f>
        <v>Omaha Sioux, NE</v>
      </c>
      <c r="B79" s="12">
        <v>0</v>
      </c>
      <c r="C79" s="4"/>
      <c r="D79" s="4"/>
      <c r="E79" s="4"/>
      <c r="F79" s="4"/>
      <c r="G79" s="4"/>
      <c r="H79" s="12" t="str">
        <f t="shared" si="0"/>
        <v xml:space="preserve"> </v>
      </c>
    </row>
    <row r="80" spans="1:8" ht="12" customHeight="1" x14ac:dyDescent="0.2">
      <c r="A80" s="7" t="str">
        <f>'Pregnant Women Participating'!A80</f>
        <v>Santee Sioux, NE</v>
      </c>
      <c r="B80" s="12"/>
      <c r="C80" s="4"/>
      <c r="D80" s="4"/>
      <c r="E80" s="4"/>
      <c r="F80" s="4"/>
      <c r="G80" s="4"/>
      <c r="H80" s="12" t="str">
        <f t="shared" si="0"/>
        <v xml:space="preserve"> </v>
      </c>
    </row>
    <row r="81" spans="1:8" ht="12" customHeight="1" x14ac:dyDescent="0.2">
      <c r="A81" s="7" t="str">
        <f>'Pregnant Women Participating'!A81</f>
        <v>Winnebago Tribe, NE</v>
      </c>
      <c r="B81" s="12"/>
      <c r="C81" s="4"/>
      <c r="D81" s="4"/>
      <c r="E81" s="4"/>
      <c r="F81" s="4"/>
      <c r="G81" s="4"/>
      <c r="H81" s="12" t="str">
        <f t="shared" si="0"/>
        <v xml:space="preserve"> </v>
      </c>
    </row>
    <row r="82" spans="1:8" ht="12" customHeight="1" x14ac:dyDescent="0.2">
      <c r="A82" s="7" t="str">
        <f>'Pregnant Women Participating'!A82</f>
        <v>Standing Rock Sioux Tribe, ND</v>
      </c>
      <c r="B82" s="12">
        <v>6886</v>
      </c>
      <c r="C82" s="4"/>
      <c r="D82" s="4"/>
      <c r="E82" s="4"/>
      <c r="F82" s="4"/>
      <c r="G82" s="4"/>
      <c r="H82" s="12">
        <f t="shared" si="0"/>
        <v>6886</v>
      </c>
    </row>
    <row r="83" spans="1:8" ht="12" customHeight="1" x14ac:dyDescent="0.2">
      <c r="A83" s="7" t="str">
        <f>'Pregnant Women Participating'!A83</f>
        <v>Three Affiliated Tribes, ND</v>
      </c>
      <c r="B83" s="12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12" t="str">
        <f t="shared" si="0"/>
        <v xml:space="preserve"> </v>
      </c>
    </row>
    <row r="84" spans="1:8" ht="12" customHeight="1" x14ac:dyDescent="0.2">
      <c r="A84" s="7" t="str">
        <f>'Pregnant Women Participating'!A84</f>
        <v>Cheyenne River Sioux, SD</v>
      </c>
      <c r="B84" s="12">
        <v>12100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12">
        <f t="shared" si="0"/>
        <v>12100</v>
      </c>
    </row>
    <row r="85" spans="1:8" ht="12" customHeight="1" x14ac:dyDescent="0.2">
      <c r="A85" s="7" t="str">
        <f>'Pregnant Women Participating'!A85</f>
        <v>Rosebud Sioux, SD</v>
      </c>
      <c r="B85" s="12">
        <v>37302</v>
      </c>
      <c r="C85" s="4">
        <v>12004</v>
      </c>
      <c r="D85" s="4">
        <v>11560</v>
      </c>
      <c r="E85" s="4"/>
      <c r="F85" s="4">
        <v>4246</v>
      </c>
      <c r="G85" s="4">
        <v>29653</v>
      </c>
      <c r="H85" s="12">
        <f t="shared" si="0"/>
        <v>94765</v>
      </c>
    </row>
    <row r="86" spans="1:8" ht="12" customHeight="1" x14ac:dyDescent="0.2">
      <c r="A86" s="7" t="str">
        <f>'Pregnant Women Participating'!A86</f>
        <v>Northern Arapahoe, WY</v>
      </c>
      <c r="B86" s="12"/>
      <c r="C86" s="4"/>
      <c r="D86" s="4"/>
      <c r="E86" s="4"/>
      <c r="F86" s="4"/>
      <c r="G86" s="4"/>
      <c r="H86" s="12" t="str">
        <f t="shared" si="0"/>
        <v xml:space="preserve"> </v>
      </c>
    </row>
    <row r="87" spans="1:8" ht="12" customHeight="1" x14ac:dyDescent="0.2">
      <c r="A87" s="7" t="str">
        <f>'Pregnant Women Participating'!A87</f>
        <v>Shoshone Tribe, WY</v>
      </c>
      <c r="B87" s="12"/>
      <c r="C87" s="4"/>
      <c r="D87" s="4"/>
      <c r="E87" s="4"/>
      <c r="F87" s="4"/>
      <c r="G87" s="4"/>
      <c r="H87" s="12" t="str">
        <f t="shared" si="0"/>
        <v xml:space="preserve"> </v>
      </c>
    </row>
    <row r="88" spans="1:8" s="16" customFormat="1" ht="24.75" customHeight="1" x14ac:dyDescent="0.2">
      <c r="A88" s="13" t="str">
        <f>'Pregnant Women Participating'!A88</f>
        <v>Mountain Plains</v>
      </c>
      <c r="B88" s="14">
        <v>9006508</v>
      </c>
      <c r="C88" s="14">
        <v>7116905</v>
      </c>
      <c r="D88" s="14">
        <v>5223998</v>
      </c>
      <c r="E88" s="14">
        <v>7194408</v>
      </c>
      <c r="F88" s="14">
        <v>9508112</v>
      </c>
      <c r="G88" s="14">
        <v>7362093</v>
      </c>
      <c r="H88" s="15">
        <f t="shared" si="0"/>
        <v>45412024</v>
      </c>
    </row>
    <row r="89" spans="1:8" ht="12" customHeight="1" x14ac:dyDescent="0.2">
      <c r="A89" s="8" t="str">
        <f>'Pregnant Women Participating'!A89</f>
        <v>Alaska</v>
      </c>
      <c r="B89" s="12">
        <v>0</v>
      </c>
      <c r="C89" s="4">
        <v>0</v>
      </c>
      <c r="D89" s="4">
        <v>0</v>
      </c>
      <c r="E89" s="4">
        <v>422124</v>
      </c>
      <c r="F89" s="4">
        <v>213930</v>
      </c>
      <c r="G89" s="4">
        <v>202665</v>
      </c>
      <c r="H89" s="12">
        <f t="shared" si="0"/>
        <v>838719</v>
      </c>
    </row>
    <row r="90" spans="1:8" ht="12" customHeight="1" x14ac:dyDescent="0.2">
      <c r="A90" s="8" t="str">
        <f>'Pregnant Women Participating'!A90</f>
        <v>American Samoa</v>
      </c>
      <c r="B90" s="12">
        <v>84573</v>
      </c>
      <c r="C90" s="4">
        <v>60044</v>
      </c>
      <c r="D90" s="4">
        <v>73150</v>
      </c>
      <c r="E90" s="4">
        <v>59686</v>
      </c>
      <c r="F90" s="4">
        <v>54925</v>
      </c>
      <c r="G90" s="4">
        <v>55811</v>
      </c>
      <c r="H90" s="12">
        <f t="shared" si="0"/>
        <v>388189</v>
      </c>
    </row>
    <row r="91" spans="1:8" ht="12" customHeight="1" x14ac:dyDescent="0.2">
      <c r="A91" s="8" t="str">
        <f>'Pregnant Women Participating'!A91</f>
        <v>California</v>
      </c>
      <c r="B91" s="12">
        <v>15790110</v>
      </c>
      <c r="C91" s="4">
        <v>15050391</v>
      </c>
      <c r="D91" s="4">
        <v>16298727</v>
      </c>
      <c r="E91" s="4">
        <v>14955752</v>
      </c>
      <c r="F91" s="4">
        <v>16080585</v>
      </c>
      <c r="G91" s="4">
        <v>15978951</v>
      </c>
      <c r="H91" s="12">
        <f t="shared" si="0"/>
        <v>94154516</v>
      </c>
    </row>
    <row r="92" spans="1:8" ht="12" customHeight="1" x14ac:dyDescent="0.2">
      <c r="A92" s="8" t="str">
        <f>'Pregnant Women Participating'!A92</f>
        <v>Guam</v>
      </c>
      <c r="B92" s="12">
        <v>142210</v>
      </c>
      <c r="C92" s="4">
        <v>145915</v>
      </c>
      <c r="D92" s="4">
        <v>148157</v>
      </c>
      <c r="E92" s="4">
        <v>144950</v>
      </c>
      <c r="F92" s="4">
        <v>147926</v>
      </c>
      <c r="G92" s="4">
        <v>150429</v>
      </c>
      <c r="H92" s="12">
        <f t="shared" si="0"/>
        <v>879587</v>
      </c>
    </row>
    <row r="93" spans="1:8" ht="12" customHeight="1" x14ac:dyDescent="0.2">
      <c r="A93" s="8" t="str">
        <f>'Pregnant Women Participating'!A93</f>
        <v>Hawaii</v>
      </c>
      <c r="B93" s="12">
        <v>472476</v>
      </c>
      <c r="C93" s="4">
        <v>449362</v>
      </c>
      <c r="D93" s="4">
        <v>492315</v>
      </c>
      <c r="E93" s="4">
        <v>435915</v>
      </c>
      <c r="F93" s="4">
        <v>479777</v>
      </c>
      <c r="G93" s="4">
        <v>464734</v>
      </c>
      <c r="H93" s="12">
        <f t="shared" si="0"/>
        <v>2794579</v>
      </c>
    </row>
    <row r="94" spans="1:8" ht="12" customHeight="1" x14ac:dyDescent="0.2">
      <c r="A94" s="8" t="str">
        <f>'Pregnant Women Participating'!A94</f>
        <v>Idaho</v>
      </c>
      <c r="B94" s="12">
        <v>539071</v>
      </c>
      <c r="C94" s="4">
        <v>532097</v>
      </c>
      <c r="D94" s="4">
        <v>542022</v>
      </c>
      <c r="E94" s="4">
        <v>529078</v>
      </c>
      <c r="F94" s="4">
        <v>522534</v>
      </c>
      <c r="G94" s="4">
        <v>517024</v>
      </c>
      <c r="H94" s="12">
        <f t="shared" si="0"/>
        <v>3181826</v>
      </c>
    </row>
    <row r="95" spans="1:8" ht="12" customHeight="1" x14ac:dyDescent="0.2">
      <c r="A95" s="8" t="str">
        <f>'Pregnant Women Participating'!A95</f>
        <v>Nevada</v>
      </c>
      <c r="B95" s="12">
        <v>1368081</v>
      </c>
      <c r="C95" s="4">
        <v>1324929</v>
      </c>
      <c r="D95" s="4">
        <v>1354133</v>
      </c>
      <c r="E95" s="4">
        <v>1332440</v>
      </c>
      <c r="F95" s="4">
        <v>977962</v>
      </c>
      <c r="G95" s="4">
        <v>988068</v>
      </c>
      <c r="H95" s="12">
        <f t="shared" si="0"/>
        <v>7345613</v>
      </c>
    </row>
    <row r="96" spans="1:8" ht="12" customHeight="1" x14ac:dyDescent="0.2">
      <c r="A96" s="8" t="str">
        <f>'Pregnant Women Participating'!A96</f>
        <v>Oregon</v>
      </c>
      <c r="B96" s="12">
        <v>1216977</v>
      </c>
      <c r="C96" s="4">
        <v>1212338</v>
      </c>
      <c r="D96" s="4">
        <v>391237</v>
      </c>
      <c r="E96" s="4">
        <v>2470209</v>
      </c>
      <c r="F96" s="4">
        <v>1220999</v>
      </c>
      <c r="G96" s="4">
        <v>1215020</v>
      </c>
      <c r="H96" s="12">
        <f t="shared" si="0"/>
        <v>7726780</v>
      </c>
    </row>
    <row r="97" spans="1:8" ht="12" customHeight="1" x14ac:dyDescent="0.2">
      <c r="A97" s="8" t="str">
        <f>'Pregnant Women Participating'!A97</f>
        <v>Washington</v>
      </c>
      <c r="B97" s="12">
        <v>2263403</v>
      </c>
      <c r="C97" s="4">
        <v>2171178</v>
      </c>
      <c r="D97" s="4">
        <v>0</v>
      </c>
      <c r="E97" s="4">
        <v>4488229</v>
      </c>
      <c r="F97" s="4">
        <v>2223941</v>
      </c>
      <c r="G97" s="4">
        <v>2194100</v>
      </c>
      <c r="H97" s="12">
        <f t="shared" si="0"/>
        <v>13340851</v>
      </c>
    </row>
    <row r="98" spans="1:8" ht="12" customHeight="1" x14ac:dyDescent="0.2">
      <c r="A98" s="8" t="str">
        <f>'Pregnant Women Participating'!A98</f>
        <v>Northern Marianas</v>
      </c>
      <c r="B98" s="12">
        <v>40594</v>
      </c>
      <c r="C98" s="4">
        <v>41165</v>
      </c>
      <c r="D98" s="4">
        <v>40063</v>
      </c>
      <c r="E98" s="4">
        <v>42972</v>
      </c>
      <c r="F98" s="4">
        <v>46215</v>
      </c>
      <c r="G98" s="4">
        <v>46738</v>
      </c>
      <c r="H98" s="12">
        <f t="shared" si="0"/>
        <v>257747</v>
      </c>
    </row>
    <row r="99" spans="1:8" ht="12" customHeight="1" x14ac:dyDescent="0.2">
      <c r="A99" s="8" t="str">
        <f>'Pregnant Women Participating'!A99</f>
        <v>Inter-Tribal Council, NV</v>
      </c>
      <c r="B99" s="12">
        <v>11133</v>
      </c>
      <c r="C99" s="4">
        <v>0</v>
      </c>
      <c r="D99" s="4">
        <v>12628</v>
      </c>
      <c r="E99" s="4">
        <v>6222</v>
      </c>
      <c r="F99" s="4">
        <v>0</v>
      </c>
      <c r="G99" s="4">
        <v>12266</v>
      </c>
      <c r="H99" s="12">
        <f t="shared" si="0"/>
        <v>42249</v>
      </c>
    </row>
    <row r="100" spans="1:8" s="16" customFormat="1" ht="24.75" customHeight="1" x14ac:dyDescent="0.2">
      <c r="A100" s="13" t="str">
        <f>'Pregnant Women Participating'!A100</f>
        <v>Western Region</v>
      </c>
      <c r="B100" s="14">
        <v>21928628</v>
      </c>
      <c r="C100" s="14">
        <v>20987419</v>
      </c>
      <c r="D100" s="14">
        <v>19352432</v>
      </c>
      <c r="E100" s="14">
        <v>24887577</v>
      </c>
      <c r="F100" s="14">
        <v>21968794</v>
      </c>
      <c r="G100" s="14">
        <v>21825806</v>
      </c>
      <c r="H100" s="15">
        <f t="shared" si="0"/>
        <v>130950656</v>
      </c>
    </row>
    <row r="101" spans="1:8" s="28" customFormat="1" ht="16.5" customHeight="1" thickBot="1" x14ac:dyDescent="0.25">
      <c r="A101" s="21" t="str">
        <f>'Pregnant Women Participating'!A101</f>
        <v>TOTAL</v>
      </c>
      <c r="B101" s="22">
        <v>151242030</v>
      </c>
      <c r="C101" s="23">
        <v>122283519</v>
      </c>
      <c r="D101" s="23">
        <v>122789266</v>
      </c>
      <c r="E101" s="23">
        <v>150723321</v>
      </c>
      <c r="F101" s="23">
        <v>136499296</v>
      </c>
      <c r="G101" s="23">
        <v>145122923</v>
      </c>
      <c r="H101" s="27">
        <f t="shared" si="0"/>
        <v>828660355</v>
      </c>
    </row>
    <row r="102" spans="1:8" ht="12.75" customHeight="1" thickTop="1" x14ac:dyDescent="0.2">
      <c r="A102" s="9"/>
    </row>
    <row r="103" spans="1:8" x14ac:dyDescent="0.2">
      <c r="A103" s="9"/>
    </row>
    <row r="104" spans="1:8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2025</v>
      </c>
      <c r="B2" s="2"/>
    </row>
    <row r="3" spans="1:2" ht="12" customHeight="1" x14ac:dyDescent="0.2">
      <c r="A3" s="1" t="str">
        <f>'Pregnant Women Participating'!A3</f>
        <v>Data as of June 13, 2025</v>
      </c>
      <c r="B3" s="2"/>
    </row>
    <row r="4" spans="1:2" ht="12" customHeight="1" x14ac:dyDescent="0.2">
      <c r="A4" s="2"/>
      <c r="B4" s="20"/>
    </row>
    <row r="5" spans="1:2" ht="24" customHeight="1" x14ac:dyDescent="0.2">
      <c r="A5" s="6" t="s">
        <v>0</v>
      </c>
      <c r="B5" s="11" t="s">
        <v>138</v>
      </c>
    </row>
    <row r="6" spans="1:2" ht="12" customHeight="1" x14ac:dyDescent="0.2">
      <c r="A6" s="7" t="str">
        <f>'Pregnant Women Participating'!A6</f>
        <v>Connecticut</v>
      </c>
      <c r="B6" s="12">
        <v>6039665</v>
      </c>
    </row>
    <row r="7" spans="1:2" ht="12" customHeight="1" x14ac:dyDescent="0.2">
      <c r="A7" s="7" t="str">
        <f>'Pregnant Women Participating'!A7</f>
        <v>Maine</v>
      </c>
      <c r="B7" s="12">
        <v>5105912</v>
      </c>
    </row>
    <row r="8" spans="1:2" ht="12" customHeight="1" x14ac:dyDescent="0.2">
      <c r="A8" s="7" t="str">
        <f>'Pregnant Women Participating'!A8</f>
        <v>Massachusetts</v>
      </c>
      <c r="B8" s="12">
        <v>14705214</v>
      </c>
    </row>
    <row r="9" spans="1:2" ht="12" customHeight="1" x14ac:dyDescent="0.2">
      <c r="A9" s="7" t="str">
        <f>'Pregnant Women Participating'!A9</f>
        <v>New Hampshire</v>
      </c>
      <c r="B9" s="12">
        <v>1883146</v>
      </c>
    </row>
    <row r="10" spans="1:2" ht="12" customHeight="1" x14ac:dyDescent="0.2">
      <c r="A10" s="7" t="str">
        <f>'Pregnant Women Participating'!A10</f>
        <v>New York</v>
      </c>
      <c r="B10" s="12">
        <v>73000493</v>
      </c>
    </row>
    <row r="11" spans="1:2" ht="12" customHeight="1" x14ac:dyDescent="0.2">
      <c r="A11" s="7" t="str">
        <f>'Pregnant Women Participating'!A11</f>
        <v>Rhode Island</v>
      </c>
      <c r="B11" s="12">
        <v>2546115</v>
      </c>
    </row>
    <row r="12" spans="1:2" ht="12" customHeight="1" x14ac:dyDescent="0.2">
      <c r="A12" s="7" t="str">
        <f>'Pregnant Women Participating'!A12</f>
        <v>Vermont</v>
      </c>
      <c r="B12" s="12">
        <v>3183083</v>
      </c>
    </row>
    <row r="13" spans="1:2" ht="12" customHeight="1" x14ac:dyDescent="0.2">
      <c r="A13" s="7" t="str">
        <f>'Pregnant Women Participating'!A13</f>
        <v>Virgin Islands</v>
      </c>
      <c r="B13" s="12">
        <v>569803</v>
      </c>
    </row>
    <row r="14" spans="1:2" ht="12" customHeight="1" x14ac:dyDescent="0.2">
      <c r="A14" s="7" t="str">
        <f>'Pregnant Women Participating'!A14</f>
        <v>Pleasant Point, ME</v>
      </c>
      <c r="B14" s="12">
        <v>32003</v>
      </c>
    </row>
    <row r="15" spans="1:2" s="16" customFormat="1" ht="24.75" customHeight="1" x14ac:dyDescent="0.2">
      <c r="A15" s="13" t="str">
        <f>'Pregnant Women Participating'!A15</f>
        <v>Northeast Region</v>
      </c>
      <c r="B15" s="15">
        <v>107065434</v>
      </c>
    </row>
    <row r="16" spans="1:2" ht="12" customHeight="1" x14ac:dyDescent="0.2">
      <c r="A16" s="7" t="str">
        <f>'Pregnant Women Participating'!A16</f>
        <v>Delaware</v>
      </c>
      <c r="B16" s="4">
        <v>3038160</v>
      </c>
    </row>
    <row r="17" spans="1:2" ht="12" customHeight="1" x14ac:dyDescent="0.2">
      <c r="A17" s="7" t="str">
        <f>'Pregnant Women Participating'!A17</f>
        <v>District of Columbia</v>
      </c>
      <c r="B17" s="4">
        <v>5838478</v>
      </c>
    </row>
    <row r="18" spans="1:2" ht="12" customHeight="1" x14ac:dyDescent="0.2">
      <c r="A18" s="7" t="str">
        <f>'Pregnant Women Participating'!A18</f>
        <v>Maryland</v>
      </c>
      <c r="B18" s="4">
        <v>39461860</v>
      </c>
    </row>
    <row r="19" spans="1:2" ht="12" customHeight="1" x14ac:dyDescent="0.2">
      <c r="A19" s="7" t="str">
        <f>'Pregnant Women Participating'!A19</f>
        <v>New Jersey</v>
      </c>
      <c r="B19" s="4">
        <v>38634918</v>
      </c>
    </row>
    <row r="20" spans="1:2" ht="12" customHeight="1" x14ac:dyDescent="0.2">
      <c r="A20" s="7" t="str">
        <f>'Pregnant Women Participating'!A20</f>
        <v>Pennsylvania</v>
      </c>
      <c r="B20" s="4">
        <v>34090705</v>
      </c>
    </row>
    <row r="21" spans="1:2" ht="12" customHeight="1" x14ac:dyDescent="0.2">
      <c r="A21" s="7" t="str">
        <f>'Pregnant Women Participating'!A21</f>
        <v>Puerto Rico</v>
      </c>
      <c r="B21" s="4">
        <v>15392622</v>
      </c>
    </row>
    <row r="22" spans="1:2" ht="12" customHeight="1" x14ac:dyDescent="0.2">
      <c r="A22" s="7" t="str">
        <f>'Pregnant Women Participating'!A22</f>
        <v>Virginia</v>
      </c>
      <c r="B22" s="4">
        <v>16999117</v>
      </c>
    </row>
    <row r="23" spans="1:2" ht="12" customHeight="1" x14ac:dyDescent="0.2">
      <c r="A23" s="7" t="str">
        <f>'Pregnant Women Participating'!A23</f>
        <v>West Virginia</v>
      </c>
      <c r="B23" s="4">
        <v>13048646</v>
      </c>
    </row>
    <row r="24" spans="1:2" s="16" customFormat="1" ht="24.75" customHeight="1" x14ac:dyDescent="0.2">
      <c r="A24" s="13" t="str">
        <f>'Pregnant Women Participating'!A24</f>
        <v>Mid-Atlantic Region</v>
      </c>
      <c r="B24" s="14">
        <v>166504506</v>
      </c>
    </row>
    <row r="25" spans="1:2" ht="12" customHeight="1" x14ac:dyDescent="0.2">
      <c r="A25" s="7" t="str">
        <f>'Pregnant Women Participating'!A25</f>
        <v>Alabama</v>
      </c>
      <c r="B25" s="4">
        <v>18592773</v>
      </c>
    </row>
    <row r="26" spans="1:2" ht="12" customHeight="1" x14ac:dyDescent="0.2">
      <c r="A26" s="7" t="str">
        <f>'Pregnant Women Participating'!A26</f>
        <v>Florida</v>
      </c>
      <c r="B26" s="4">
        <v>56724536</v>
      </c>
    </row>
    <row r="27" spans="1:2" ht="12" customHeight="1" x14ac:dyDescent="0.2">
      <c r="A27" s="7" t="str">
        <f>'Pregnant Women Participating'!A27</f>
        <v>Georgia</v>
      </c>
      <c r="B27" s="4">
        <v>33013499</v>
      </c>
    </row>
    <row r="28" spans="1:2" ht="12" customHeight="1" x14ac:dyDescent="0.2">
      <c r="A28" s="7" t="str">
        <f>'Pregnant Women Participating'!A28</f>
        <v>Kentucky</v>
      </c>
      <c r="B28" s="4">
        <v>20929611</v>
      </c>
    </row>
    <row r="29" spans="1:2" ht="12" customHeight="1" x14ac:dyDescent="0.2">
      <c r="A29" s="7" t="str">
        <f>'Pregnant Women Participating'!A29</f>
        <v>Mississippi</v>
      </c>
      <c r="B29" s="4">
        <v>8380559</v>
      </c>
    </row>
    <row r="30" spans="1:2" ht="12" customHeight="1" x14ac:dyDescent="0.2">
      <c r="A30" s="7" t="str">
        <f>'Pregnant Women Participating'!A30</f>
        <v>North Carolina</v>
      </c>
      <c r="B30" s="4">
        <v>35035695</v>
      </c>
    </row>
    <row r="31" spans="1:2" ht="12" customHeight="1" x14ac:dyDescent="0.2">
      <c r="A31" s="7" t="str">
        <f>'Pregnant Women Participating'!A31</f>
        <v>South Carolina</v>
      </c>
      <c r="B31" s="4">
        <v>14434661</v>
      </c>
    </row>
    <row r="32" spans="1:2" ht="12" customHeight="1" x14ac:dyDescent="0.2">
      <c r="A32" s="7" t="str">
        <f>'Pregnant Women Participating'!A32</f>
        <v>Tennessee</v>
      </c>
      <c r="B32" s="4">
        <v>24170146</v>
      </c>
    </row>
    <row r="33" spans="1:2" ht="12" customHeight="1" x14ac:dyDescent="0.2">
      <c r="A33" s="7" t="str">
        <f>'Pregnant Women Participating'!A33</f>
        <v>Choctaw Indians, MS</v>
      </c>
      <c r="B33" s="4">
        <v>209929</v>
      </c>
    </row>
    <row r="34" spans="1:2" ht="12" customHeight="1" x14ac:dyDescent="0.2">
      <c r="A34" s="7" t="str">
        <f>'Pregnant Women Participating'!A34</f>
        <v>Eastern Cherokee, NC</v>
      </c>
      <c r="B34" s="4">
        <v>152018</v>
      </c>
    </row>
    <row r="35" spans="1:2" s="16" customFormat="1" ht="24.75" customHeight="1" x14ac:dyDescent="0.2">
      <c r="A35" s="13" t="str">
        <f>'Pregnant Women Participating'!A35</f>
        <v>Southeast Region</v>
      </c>
      <c r="B35" s="14">
        <v>211643427</v>
      </c>
    </row>
    <row r="36" spans="1:2" ht="12" customHeight="1" x14ac:dyDescent="0.2">
      <c r="A36" s="7" t="str">
        <f>'Pregnant Women Participating'!A36</f>
        <v>Illinois</v>
      </c>
      <c r="B36" s="4">
        <v>23463193</v>
      </c>
    </row>
    <row r="37" spans="1:2" ht="12" customHeight="1" x14ac:dyDescent="0.2">
      <c r="A37" s="7" t="str">
        <f>'Pregnant Women Participating'!A37</f>
        <v>Indiana</v>
      </c>
      <c r="B37" s="4">
        <v>17187254</v>
      </c>
    </row>
    <row r="38" spans="1:2" ht="12" customHeight="1" x14ac:dyDescent="0.2">
      <c r="A38" s="7" t="str">
        <f>'Pregnant Women Participating'!A38</f>
        <v>Iowa</v>
      </c>
      <c r="B38" s="4">
        <v>9736974</v>
      </c>
    </row>
    <row r="39" spans="1:2" ht="12" customHeight="1" x14ac:dyDescent="0.2">
      <c r="A39" s="7" t="str">
        <f>'Pregnant Women Participating'!A39</f>
        <v>Michigan</v>
      </c>
      <c r="B39" s="4">
        <v>31018564</v>
      </c>
    </row>
    <row r="40" spans="1:2" ht="12" customHeight="1" x14ac:dyDescent="0.2">
      <c r="A40" s="7" t="str">
        <f>'Pregnant Women Participating'!A40</f>
        <v>Minnesota</v>
      </c>
      <c r="B40" s="4">
        <v>34834153</v>
      </c>
    </row>
    <row r="41" spans="1:2" ht="12" customHeight="1" x14ac:dyDescent="0.2">
      <c r="A41" s="7" t="str">
        <f>'Pregnant Women Participating'!A41</f>
        <v>Ohio</v>
      </c>
      <c r="B41" s="4">
        <v>15694318</v>
      </c>
    </row>
    <row r="42" spans="1:2" ht="12" customHeight="1" x14ac:dyDescent="0.2">
      <c r="A42" s="7" t="str">
        <f>'Pregnant Women Participating'!A42</f>
        <v>Wisconsin</v>
      </c>
      <c r="B42" s="4">
        <v>15105150</v>
      </c>
    </row>
    <row r="43" spans="1:2" s="16" customFormat="1" ht="24.75" customHeight="1" x14ac:dyDescent="0.2">
      <c r="A43" s="13" t="str">
        <f>'Pregnant Women Participating'!A43</f>
        <v>Midwest Region</v>
      </c>
      <c r="B43" s="14">
        <v>147039606</v>
      </c>
    </row>
    <row r="44" spans="1:2" ht="12" customHeight="1" x14ac:dyDescent="0.2">
      <c r="A44" s="7" t="str">
        <f>'Pregnant Women Participating'!A44</f>
        <v>Arizona</v>
      </c>
      <c r="B44" s="4">
        <v>42806141</v>
      </c>
    </row>
    <row r="45" spans="1:2" ht="12" customHeight="1" x14ac:dyDescent="0.2">
      <c r="A45" s="7" t="str">
        <f>'Pregnant Women Participating'!A45</f>
        <v>Arkansas</v>
      </c>
      <c r="B45" s="4">
        <v>13427090</v>
      </c>
    </row>
    <row r="46" spans="1:2" ht="12" customHeight="1" x14ac:dyDescent="0.2">
      <c r="A46" s="7" t="str">
        <f>'Pregnant Women Participating'!A46</f>
        <v>Louisiana</v>
      </c>
      <c r="B46" s="4">
        <v>19759398</v>
      </c>
    </row>
    <row r="47" spans="1:2" ht="12" customHeight="1" x14ac:dyDescent="0.2">
      <c r="A47" s="7" t="str">
        <f>'Pregnant Women Participating'!A47</f>
        <v>New Mexico</v>
      </c>
      <c r="B47" s="4">
        <v>11359440</v>
      </c>
    </row>
    <row r="48" spans="1:2" ht="12" customHeight="1" x14ac:dyDescent="0.2">
      <c r="A48" s="7" t="str">
        <f>'Pregnant Women Participating'!A48</f>
        <v>Oklahoma</v>
      </c>
      <c r="B48" s="4">
        <v>12980519</v>
      </c>
    </row>
    <row r="49" spans="1:2" ht="12" customHeight="1" x14ac:dyDescent="0.2">
      <c r="A49" s="7" t="str">
        <f>'Pregnant Women Participating'!A49</f>
        <v>Texas</v>
      </c>
      <c r="B49" s="4">
        <v>245541199</v>
      </c>
    </row>
    <row r="50" spans="1:2" ht="12" customHeight="1" x14ac:dyDescent="0.2">
      <c r="A50" s="7" t="str">
        <f>'Pregnant Women Participating'!A50</f>
        <v>Utah</v>
      </c>
      <c r="B50" s="4">
        <v>12608072</v>
      </c>
    </row>
    <row r="51" spans="1:2" ht="12" customHeight="1" x14ac:dyDescent="0.2">
      <c r="A51" s="7" t="str">
        <f>'Pregnant Women Participating'!A51</f>
        <v>Inter-Tribal Council, AZ</v>
      </c>
      <c r="B51" s="4">
        <v>1894223</v>
      </c>
    </row>
    <row r="52" spans="1:2" ht="12" customHeight="1" x14ac:dyDescent="0.2">
      <c r="A52" s="7" t="str">
        <f>'Pregnant Women Participating'!A52</f>
        <v>Navajo Nation, AZ</v>
      </c>
      <c r="B52" s="4">
        <v>1910405</v>
      </c>
    </row>
    <row r="53" spans="1:2" ht="12" customHeight="1" x14ac:dyDescent="0.2">
      <c r="A53" s="7" t="str">
        <f>'Pregnant Women Participating'!A53</f>
        <v>Acoma, Canoncito &amp; Laguna, NM</v>
      </c>
      <c r="B53" s="4">
        <v>116422</v>
      </c>
    </row>
    <row r="54" spans="1:2" ht="12" customHeight="1" x14ac:dyDescent="0.2">
      <c r="A54" s="7" t="str">
        <f>'Pregnant Women Participating'!A54</f>
        <v>Eight Northern Pueblos, NM</v>
      </c>
      <c r="B54" s="4">
        <v>165086</v>
      </c>
    </row>
    <row r="55" spans="1:2" ht="12" customHeight="1" x14ac:dyDescent="0.2">
      <c r="A55" s="7" t="str">
        <f>'Pregnant Women Participating'!A55</f>
        <v>Five Sandoval Pueblos, NM</v>
      </c>
      <c r="B55" s="4">
        <v>129302</v>
      </c>
    </row>
    <row r="56" spans="1:2" ht="12" customHeight="1" x14ac:dyDescent="0.2">
      <c r="A56" s="7" t="str">
        <f>'Pregnant Women Participating'!A56</f>
        <v>Isleta Pueblo, NM</v>
      </c>
      <c r="B56" s="4">
        <v>317598</v>
      </c>
    </row>
    <row r="57" spans="1:2" ht="12" customHeight="1" x14ac:dyDescent="0.2">
      <c r="A57" s="7" t="str">
        <f>'Pregnant Women Participating'!A57</f>
        <v>San Felipe Pueblo, NM</v>
      </c>
      <c r="B57" s="4">
        <v>269447</v>
      </c>
    </row>
    <row r="58" spans="1:2" ht="12" customHeight="1" x14ac:dyDescent="0.2">
      <c r="A58" s="7" t="str">
        <f>'Pregnant Women Participating'!A58</f>
        <v>Santo Domingo Tribe, NM</v>
      </c>
      <c r="B58" s="4">
        <v>143883</v>
      </c>
    </row>
    <row r="59" spans="1:2" ht="12" customHeight="1" x14ac:dyDescent="0.2">
      <c r="A59" s="7" t="str">
        <f>'Pregnant Women Participating'!A59</f>
        <v>Zuni Pueblo, NM</v>
      </c>
      <c r="B59" s="4">
        <v>262960</v>
      </c>
    </row>
    <row r="60" spans="1:2" ht="12" customHeight="1" x14ac:dyDescent="0.2">
      <c r="A60" s="7" t="str">
        <f>'Pregnant Women Participating'!A60</f>
        <v>Cherokee Nation, OK</v>
      </c>
      <c r="B60" s="4">
        <v>1901589</v>
      </c>
    </row>
    <row r="61" spans="1:2" ht="12" customHeight="1" x14ac:dyDescent="0.2">
      <c r="A61" s="7" t="str">
        <f>'Pregnant Women Participating'!A61</f>
        <v>Chickasaw Nation, OK</v>
      </c>
      <c r="B61" s="4">
        <v>1917126</v>
      </c>
    </row>
    <row r="62" spans="1:2" ht="12" customHeight="1" x14ac:dyDescent="0.2">
      <c r="A62" s="7" t="str">
        <f>'Pregnant Women Participating'!A62</f>
        <v>Choctaw Nation, OK</v>
      </c>
      <c r="B62" s="4">
        <v>992950</v>
      </c>
    </row>
    <row r="63" spans="1:2" ht="12" customHeight="1" x14ac:dyDescent="0.2">
      <c r="A63" s="7" t="str">
        <f>'Pregnant Women Participating'!A63</f>
        <v>Citizen Potawatomi Nation, OK</v>
      </c>
      <c r="B63" s="4">
        <v>347541</v>
      </c>
    </row>
    <row r="64" spans="1:2" ht="12" customHeight="1" x14ac:dyDescent="0.2">
      <c r="A64" s="7" t="str">
        <f>'Pregnant Women Participating'!A64</f>
        <v>Inter-Tribal Council, OK</v>
      </c>
      <c r="B64" s="4">
        <v>227604</v>
      </c>
    </row>
    <row r="65" spans="1:2" ht="12" customHeight="1" x14ac:dyDescent="0.2">
      <c r="A65" s="7" t="str">
        <f>'Pregnant Women Participating'!A65</f>
        <v>Muscogee Creek Nation, OK</v>
      </c>
      <c r="B65" s="4">
        <v>508255</v>
      </c>
    </row>
    <row r="66" spans="1:2" ht="12" customHeight="1" x14ac:dyDescent="0.2">
      <c r="A66" s="7" t="str">
        <f>'Pregnant Women Participating'!A66</f>
        <v>Osage Tribal Council, OK</v>
      </c>
      <c r="B66" s="4">
        <v>795826</v>
      </c>
    </row>
    <row r="67" spans="1:2" ht="12" customHeight="1" x14ac:dyDescent="0.2">
      <c r="A67" s="7" t="str">
        <f>'Pregnant Women Participating'!A67</f>
        <v>Otoe-Missouria Tribe, OK</v>
      </c>
      <c r="B67" s="4">
        <v>295225</v>
      </c>
    </row>
    <row r="68" spans="1:2" ht="12" customHeight="1" x14ac:dyDescent="0.2">
      <c r="A68" s="7" t="str">
        <f>'Pregnant Women Participating'!A68</f>
        <v>Wichita, Caddo &amp; Delaware (WCD), OK</v>
      </c>
      <c r="B68" s="4">
        <v>899412</v>
      </c>
    </row>
    <row r="69" spans="1:2" s="16" customFormat="1" ht="24.75" customHeight="1" x14ac:dyDescent="0.2">
      <c r="A69" s="13" t="str">
        <f>'Pregnant Women Participating'!A69</f>
        <v>Southwest Region</v>
      </c>
      <c r="B69" s="14">
        <v>371576713</v>
      </c>
    </row>
    <row r="70" spans="1:2" ht="12" customHeight="1" x14ac:dyDescent="0.2">
      <c r="A70" s="7" t="str">
        <f>'Pregnant Women Participating'!A70</f>
        <v>Colorado</v>
      </c>
      <c r="B70" s="12">
        <v>13901017</v>
      </c>
    </row>
    <row r="71" spans="1:2" ht="12" customHeight="1" x14ac:dyDescent="0.2">
      <c r="A71" s="7" t="str">
        <f>'Pregnant Women Participating'!A71</f>
        <v>Kansas</v>
      </c>
      <c r="B71" s="12">
        <v>10221531</v>
      </c>
    </row>
    <row r="72" spans="1:2" ht="12" customHeight="1" x14ac:dyDescent="0.2">
      <c r="A72" s="7" t="str">
        <f>'Pregnant Women Participating'!A72</f>
        <v>Missouri</v>
      </c>
      <c r="B72" s="12">
        <v>13593835</v>
      </c>
    </row>
    <row r="73" spans="1:2" ht="12" customHeight="1" x14ac:dyDescent="0.2">
      <c r="A73" s="7" t="str">
        <f>'Pregnant Women Participating'!A73</f>
        <v>Montana</v>
      </c>
      <c r="B73" s="12">
        <v>7308813</v>
      </c>
    </row>
    <row r="74" spans="1:2" ht="12" customHeight="1" x14ac:dyDescent="0.2">
      <c r="A74" s="7" t="str">
        <f>'Pregnant Women Participating'!A74</f>
        <v>Nebraska</v>
      </c>
      <c r="B74" s="12">
        <v>1765226</v>
      </c>
    </row>
    <row r="75" spans="1:2" ht="12" customHeight="1" x14ac:dyDescent="0.2">
      <c r="A75" s="7" t="str">
        <f>'Pregnant Women Participating'!A75</f>
        <v>North Dakota</v>
      </c>
      <c r="B75" s="12">
        <v>2427471</v>
      </c>
    </row>
    <row r="76" spans="1:2" ht="12" customHeight="1" x14ac:dyDescent="0.2">
      <c r="A76" s="7" t="str">
        <f>'Pregnant Women Participating'!A76</f>
        <v>South Dakota</v>
      </c>
      <c r="B76" s="12">
        <v>4401345</v>
      </c>
    </row>
    <row r="77" spans="1:2" ht="12" customHeight="1" x14ac:dyDescent="0.2">
      <c r="A77" s="7" t="str">
        <f>'Pregnant Women Participating'!A77</f>
        <v>Wyoming</v>
      </c>
      <c r="B77" s="12">
        <v>3275254</v>
      </c>
    </row>
    <row r="78" spans="1:2" ht="12" customHeight="1" x14ac:dyDescent="0.2">
      <c r="A78" s="7" t="str">
        <f>'Pregnant Women Participating'!A78</f>
        <v>Ute Mountain Ute Tribe, CO</v>
      </c>
      <c r="B78" s="12">
        <v>111915</v>
      </c>
    </row>
    <row r="79" spans="1:2" ht="12" customHeight="1" x14ac:dyDescent="0.2">
      <c r="A79" s="7" t="str">
        <f>'Pregnant Women Participating'!A79</f>
        <v>Omaha Sioux, NE</v>
      </c>
      <c r="B79" s="12">
        <v>236089</v>
      </c>
    </row>
    <row r="80" spans="1:2" ht="12" customHeight="1" x14ac:dyDescent="0.2">
      <c r="A80" s="7" t="str">
        <f>'Pregnant Women Participating'!A80</f>
        <v>Santee Sioux, NE</v>
      </c>
      <c r="B80" s="12">
        <v>111074</v>
      </c>
    </row>
    <row r="81" spans="1:2" ht="12" customHeight="1" x14ac:dyDescent="0.2">
      <c r="A81" s="7" t="str">
        <f>'Pregnant Women Participating'!A81</f>
        <v>Winnebago Tribe, NE</v>
      </c>
      <c r="B81" s="12">
        <v>128079</v>
      </c>
    </row>
    <row r="82" spans="1:2" ht="12" customHeight="1" x14ac:dyDescent="0.2">
      <c r="A82" s="7" t="str">
        <f>'Pregnant Women Participating'!A82</f>
        <v>Standing Rock Sioux Tribe, ND</v>
      </c>
      <c r="B82" s="12">
        <v>784910</v>
      </c>
    </row>
    <row r="83" spans="1:2" ht="12" customHeight="1" x14ac:dyDescent="0.2">
      <c r="A83" s="7" t="str">
        <f>'Pregnant Women Participating'!A83</f>
        <v>Three Affiliated Tribes, ND</v>
      </c>
      <c r="B83" s="12">
        <v>345199</v>
      </c>
    </row>
    <row r="84" spans="1:2" ht="12" customHeight="1" x14ac:dyDescent="0.2">
      <c r="A84" s="7" t="str">
        <f>'Pregnant Women Participating'!A84</f>
        <v>Cheyenne River Sioux, SD</v>
      </c>
      <c r="B84" s="12">
        <v>270861</v>
      </c>
    </row>
    <row r="85" spans="1:2" ht="12" customHeight="1" x14ac:dyDescent="0.2">
      <c r="A85" s="7" t="str">
        <f>'Pregnant Women Participating'!A85</f>
        <v>Rosebud Sioux, SD</v>
      </c>
      <c r="B85" s="12">
        <v>368809</v>
      </c>
    </row>
    <row r="86" spans="1:2" ht="12" customHeight="1" x14ac:dyDescent="0.2">
      <c r="A86" s="7" t="str">
        <f>'Pregnant Women Participating'!A86</f>
        <v>Northern Arapahoe, WY</v>
      </c>
      <c r="B86" s="12">
        <v>109198</v>
      </c>
    </row>
    <row r="87" spans="1:2" ht="12" customHeight="1" x14ac:dyDescent="0.2">
      <c r="A87" s="7" t="str">
        <f>'Pregnant Women Participating'!A87</f>
        <v>Shoshone Tribe, WY</v>
      </c>
      <c r="B87" s="12">
        <v>156659</v>
      </c>
    </row>
    <row r="88" spans="1:2" s="16" customFormat="1" ht="24.75" customHeight="1" x14ac:dyDescent="0.2">
      <c r="A88" s="13" t="str">
        <f>'Pregnant Women Participating'!A88</f>
        <v>Mountain Plains</v>
      </c>
      <c r="B88" s="14">
        <v>59517285</v>
      </c>
    </row>
    <row r="89" spans="1:2" ht="12" customHeight="1" x14ac:dyDescent="0.2">
      <c r="A89" s="8" t="str">
        <f>'Pregnant Women Participating'!A89</f>
        <v>Alaska</v>
      </c>
      <c r="B89" s="12">
        <v>4716842</v>
      </c>
    </row>
    <row r="90" spans="1:2" ht="12" customHeight="1" x14ac:dyDescent="0.2">
      <c r="A90" s="8" t="str">
        <f>'Pregnant Women Participating'!A90</f>
        <v>American Samoa</v>
      </c>
      <c r="B90" s="12">
        <v>957861</v>
      </c>
    </row>
    <row r="91" spans="1:2" ht="12" customHeight="1" x14ac:dyDescent="0.2">
      <c r="A91" s="8" t="str">
        <f>'Pregnant Women Participating'!A91</f>
        <v>California</v>
      </c>
      <c r="B91" s="12">
        <v>367946792</v>
      </c>
    </row>
    <row r="92" spans="1:2" ht="12" customHeight="1" x14ac:dyDescent="0.2">
      <c r="A92" s="8" t="str">
        <f>'Pregnant Women Participating'!A92</f>
        <v>Guam</v>
      </c>
      <c r="B92" s="12">
        <v>1397365</v>
      </c>
    </row>
    <row r="93" spans="1:2" ht="12" customHeight="1" x14ac:dyDescent="0.2">
      <c r="A93" s="8" t="str">
        <f>'Pregnant Women Participating'!A93</f>
        <v>Hawaii</v>
      </c>
      <c r="B93" s="12">
        <v>6811299</v>
      </c>
    </row>
    <row r="94" spans="1:2" ht="12" customHeight="1" x14ac:dyDescent="0.2">
      <c r="A94" s="8" t="str">
        <f>'Pregnant Women Participating'!A94</f>
        <v>Idaho</v>
      </c>
      <c r="B94" s="12">
        <v>5682256</v>
      </c>
    </row>
    <row r="95" spans="1:2" ht="12" customHeight="1" x14ac:dyDescent="0.2">
      <c r="A95" s="8" t="str">
        <f>'Pregnant Women Participating'!A95</f>
        <v>Nevada</v>
      </c>
      <c r="B95" s="12">
        <v>7753912</v>
      </c>
    </row>
    <row r="96" spans="1:2" ht="12" customHeight="1" x14ac:dyDescent="0.2">
      <c r="A96" s="8" t="str">
        <f>'Pregnant Women Participating'!A96</f>
        <v>Oregon</v>
      </c>
      <c r="B96" s="12">
        <v>14462821</v>
      </c>
    </row>
    <row r="97" spans="1:2" ht="12" customHeight="1" x14ac:dyDescent="0.2">
      <c r="A97" s="8" t="str">
        <f>'Pregnant Women Participating'!A97</f>
        <v>Washington</v>
      </c>
      <c r="B97" s="12">
        <v>46800146</v>
      </c>
    </row>
    <row r="98" spans="1:2" ht="12" customHeight="1" x14ac:dyDescent="0.2">
      <c r="A98" s="8" t="str">
        <f>'Pregnant Women Participating'!A98</f>
        <v>Northern Marianas</v>
      </c>
      <c r="B98" s="12">
        <v>650423</v>
      </c>
    </row>
    <row r="99" spans="1:2" ht="12" customHeight="1" x14ac:dyDescent="0.2">
      <c r="A99" s="8" t="str">
        <f>'Pregnant Women Participating'!A99</f>
        <v>Inter-Tribal Council, NV</v>
      </c>
      <c r="B99" s="12">
        <v>388997</v>
      </c>
    </row>
    <row r="100" spans="1:2" s="16" customFormat="1" ht="24.75" customHeight="1" x14ac:dyDescent="0.2">
      <c r="A100" s="13" t="str">
        <f>'Pregnant Women Participating'!A100</f>
        <v>Western Region</v>
      </c>
      <c r="B100" s="14">
        <v>457568714</v>
      </c>
    </row>
    <row r="101" spans="1:2" s="24" customFormat="1" ht="16.5" customHeight="1" thickBot="1" x14ac:dyDescent="0.25">
      <c r="A101" s="21" t="str">
        <f>'Pregnant Women Participating'!A101</f>
        <v>TOTAL</v>
      </c>
      <c r="B101" s="22">
        <v>1520915685</v>
      </c>
    </row>
    <row r="102" spans="1:2" ht="12.75" customHeight="1" thickTop="1" x14ac:dyDescent="0.2">
      <c r="A102" s="9"/>
    </row>
    <row r="103" spans="1:2" x14ac:dyDescent="0.2">
      <c r="A103" s="9"/>
    </row>
    <row r="104" spans="1:2" s="26" customFormat="1" ht="12.75" x14ac:dyDescent="0.2">
      <c r="A104" s="25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112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7" width="11.7109375" style="3" customWidth="1"/>
    <col min="8" max="8" width="13.7109375" style="3" customWidth="1"/>
    <col min="9" max="16384" width="9.140625" style="3"/>
  </cols>
  <sheetData>
    <row r="1" spans="1:8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</row>
    <row r="2" spans="1:8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</row>
    <row r="3" spans="1:8" ht="12" customHeight="1" x14ac:dyDescent="0.2">
      <c r="A3" s="1" t="s">
        <v>140</v>
      </c>
      <c r="B3" s="2"/>
      <c r="C3" s="2"/>
      <c r="D3" s="2"/>
      <c r="E3" s="2"/>
      <c r="F3" s="2"/>
      <c r="G3" s="2"/>
      <c r="H3" s="2"/>
    </row>
    <row r="4" spans="1:8" ht="12" customHeight="1" x14ac:dyDescent="0.2">
      <c r="A4" s="2"/>
      <c r="B4" s="2"/>
      <c r="C4" s="2"/>
      <c r="D4" s="2"/>
      <c r="E4" s="2"/>
      <c r="F4" s="2"/>
      <c r="G4" s="2"/>
      <c r="H4" s="2"/>
    </row>
    <row r="5" spans="1:8" ht="24" customHeight="1" x14ac:dyDescent="0.2">
      <c r="A5" s="6" t="s">
        <v>0</v>
      </c>
      <c r="B5" s="17">
        <f>DATE(RIGHT(A2,4)-1,10,1)</f>
        <v>45566</v>
      </c>
      <c r="C5" s="18">
        <f>DATE(RIGHT(A2,4)-1,11,1)</f>
        <v>45597</v>
      </c>
      <c r="D5" s="18">
        <f>DATE(RIGHT(A2,4)-1,12,1)</f>
        <v>45627</v>
      </c>
      <c r="E5" s="18">
        <f>DATE(RIGHT(A2,4),1,1)</f>
        <v>45658</v>
      </c>
      <c r="F5" s="18">
        <f>DATE(RIGHT(A2,4),2,1)</f>
        <v>45689</v>
      </c>
      <c r="G5" s="36">
        <f>DATE(RIGHT(A2,4),3,1)</f>
        <v>45717</v>
      </c>
      <c r="H5" s="11" t="s">
        <v>12</v>
      </c>
    </row>
    <row r="6" spans="1:8" ht="12" customHeight="1" x14ac:dyDescent="0.2">
      <c r="A6" s="7" t="s">
        <v>42</v>
      </c>
      <c r="B6" s="12">
        <v>4708</v>
      </c>
      <c r="C6" s="4">
        <v>4514</v>
      </c>
      <c r="D6" s="4">
        <v>4467</v>
      </c>
      <c r="E6" s="4">
        <v>4620</v>
      </c>
      <c r="F6" s="4">
        <v>4558</v>
      </c>
      <c r="G6" s="35">
        <v>4651</v>
      </c>
      <c r="H6" s="12">
        <f t="shared" ref="H6:H14" si="0">IF(SUM(B6:G6)&gt;0,AVERAGE(B6:G6)," ")</f>
        <v>4586.333333333333</v>
      </c>
    </row>
    <row r="7" spans="1:8" ht="12" customHeight="1" x14ac:dyDescent="0.2">
      <c r="A7" s="7" t="s">
        <v>43</v>
      </c>
      <c r="B7" s="12">
        <v>1484</v>
      </c>
      <c r="C7" s="4">
        <v>1446</v>
      </c>
      <c r="D7" s="4">
        <v>1432</v>
      </c>
      <c r="E7" s="4">
        <v>1497</v>
      </c>
      <c r="F7" s="4">
        <v>1471</v>
      </c>
      <c r="G7" s="35">
        <v>1498</v>
      </c>
      <c r="H7" s="12">
        <f t="shared" si="0"/>
        <v>1471.3333333333333</v>
      </c>
    </row>
    <row r="8" spans="1:8" ht="12" customHeight="1" x14ac:dyDescent="0.2">
      <c r="A8" s="7" t="s">
        <v>44</v>
      </c>
      <c r="B8" s="12">
        <v>9584</v>
      </c>
      <c r="C8" s="4">
        <v>9615</v>
      </c>
      <c r="D8" s="4">
        <v>9319</v>
      </c>
      <c r="E8" s="4">
        <v>9231</v>
      </c>
      <c r="F8" s="4">
        <v>9215</v>
      </c>
      <c r="G8" s="35">
        <v>9375</v>
      </c>
      <c r="H8" s="12">
        <f t="shared" si="0"/>
        <v>9389.8333333333339</v>
      </c>
    </row>
    <row r="9" spans="1:8" ht="12" customHeight="1" x14ac:dyDescent="0.2">
      <c r="A9" s="7" t="s">
        <v>45</v>
      </c>
      <c r="B9" s="12">
        <v>904</v>
      </c>
      <c r="C9" s="4">
        <v>860</v>
      </c>
      <c r="D9" s="4">
        <v>833</v>
      </c>
      <c r="E9" s="4">
        <v>840</v>
      </c>
      <c r="F9" s="4">
        <v>794</v>
      </c>
      <c r="G9" s="35">
        <v>831</v>
      </c>
      <c r="H9" s="12">
        <f t="shared" si="0"/>
        <v>843.66666666666663</v>
      </c>
    </row>
    <row r="10" spans="1:8" ht="12" customHeight="1" x14ac:dyDescent="0.2">
      <c r="A10" s="7" t="s">
        <v>46</v>
      </c>
      <c r="B10" s="12">
        <v>31557</v>
      </c>
      <c r="C10" s="4">
        <v>30616</v>
      </c>
      <c r="D10" s="4">
        <v>29969</v>
      </c>
      <c r="E10" s="4">
        <v>30417</v>
      </c>
      <c r="F10" s="4">
        <v>30359</v>
      </c>
      <c r="G10" s="35">
        <v>31598</v>
      </c>
      <c r="H10" s="12">
        <f t="shared" si="0"/>
        <v>30752.666666666668</v>
      </c>
    </row>
    <row r="11" spans="1:8" ht="12" customHeight="1" x14ac:dyDescent="0.2">
      <c r="A11" s="7" t="s">
        <v>47</v>
      </c>
      <c r="B11" s="12">
        <v>1492</v>
      </c>
      <c r="C11" s="4">
        <v>1466</v>
      </c>
      <c r="D11" s="4">
        <v>1427</v>
      </c>
      <c r="E11" s="4">
        <v>1469</v>
      </c>
      <c r="F11" s="4">
        <v>1483</v>
      </c>
      <c r="G11" s="35">
        <v>1494</v>
      </c>
      <c r="H11" s="12">
        <f t="shared" si="0"/>
        <v>1471.8333333333333</v>
      </c>
    </row>
    <row r="12" spans="1:8" ht="12" customHeight="1" x14ac:dyDescent="0.2">
      <c r="A12" s="7" t="s">
        <v>48</v>
      </c>
      <c r="B12" s="12">
        <v>699</v>
      </c>
      <c r="C12" s="4">
        <v>707</v>
      </c>
      <c r="D12" s="4">
        <v>701</v>
      </c>
      <c r="E12" s="4">
        <v>702</v>
      </c>
      <c r="F12" s="4">
        <v>732</v>
      </c>
      <c r="G12" s="35">
        <v>744</v>
      </c>
      <c r="H12" s="12">
        <f t="shared" si="0"/>
        <v>714.16666666666663</v>
      </c>
    </row>
    <row r="13" spans="1:8" ht="12" customHeight="1" x14ac:dyDescent="0.2">
      <c r="A13" s="7" t="s">
        <v>49</v>
      </c>
      <c r="B13" s="12">
        <v>210</v>
      </c>
      <c r="C13" s="4">
        <v>181</v>
      </c>
      <c r="D13" s="4">
        <v>165</v>
      </c>
      <c r="E13" s="4">
        <v>159</v>
      </c>
      <c r="F13" s="4">
        <v>142</v>
      </c>
      <c r="G13" s="35">
        <v>140</v>
      </c>
      <c r="H13" s="12">
        <f t="shared" si="0"/>
        <v>166.16666666666666</v>
      </c>
    </row>
    <row r="14" spans="1:8" ht="12" customHeight="1" x14ac:dyDescent="0.2">
      <c r="A14" s="7" t="s">
        <v>50</v>
      </c>
      <c r="B14" s="12">
        <v>3</v>
      </c>
      <c r="C14" s="4">
        <v>2</v>
      </c>
      <c r="D14" s="4">
        <v>2</v>
      </c>
      <c r="E14" s="4">
        <v>4</v>
      </c>
      <c r="F14" s="4">
        <v>6</v>
      </c>
      <c r="G14" s="35">
        <v>7</v>
      </c>
      <c r="H14" s="12">
        <f t="shared" si="0"/>
        <v>4</v>
      </c>
    </row>
    <row r="15" spans="1:8" s="16" customFormat="1" ht="24.75" customHeight="1" x14ac:dyDescent="0.2">
      <c r="A15" s="13" t="s">
        <v>51</v>
      </c>
      <c r="B15" s="15">
        <v>50641</v>
      </c>
      <c r="C15" s="14">
        <v>49407</v>
      </c>
      <c r="D15" s="14">
        <v>48315</v>
      </c>
      <c r="E15" s="14">
        <v>48939</v>
      </c>
      <c r="F15" s="14">
        <v>48760</v>
      </c>
      <c r="G15" s="34">
        <v>50338</v>
      </c>
      <c r="H15" s="15">
        <f t="shared" ref="H15:H101" si="1">IF(SUM(B15:G15)&gt;0,AVERAGE(B15:G15)," ")</f>
        <v>49400</v>
      </c>
    </row>
    <row r="16" spans="1:8" ht="12" customHeight="1" x14ac:dyDescent="0.2">
      <c r="A16" s="7" t="s">
        <v>52</v>
      </c>
      <c r="B16" s="4">
        <v>1903</v>
      </c>
      <c r="C16" s="4">
        <v>1748</v>
      </c>
      <c r="D16" s="4">
        <v>1727</v>
      </c>
      <c r="E16" s="4">
        <v>1746</v>
      </c>
      <c r="F16" s="4">
        <v>1705</v>
      </c>
      <c r="G16" s="4">
        <v>1686</v>
      </c>
      <c r="H16" s="12">
        <f t="shared" si="1"/>
        <v>1752.5</v>
      </c>
    </row>
    <row r="17" spans="1:8" ht="12" customHeight="1" x14ac:dyDescent="0.2">
      <c r="A17" s="7" t="s">
        <v>53</v>
      </c>
      <c r="B17" s="4">
        <v>862</v>
      </c>
      <c r="C17" s="4">
        <v>841</v>
      </c>
      <c r="D17" s="4">
        <v>829</v>
      </c>
      <c r="E17" s="4">
        <v>820</v>
      </c>
      <c r="F17" s="4">
        <v>812</v>
      </c>
      <c r="G17" s="4">
        <v>849</v>
      </c>
      <c r="H17" s="12">
        <f t="shared" si="1"/>
        <v>835.5</v>
      </c>
    </row>
    <row r="18" spans="1:8" ht="12" customHeight="1" x14ac:dyDescent="0.2">
      <c r="A18" s="7" t="s">
        <v>54</v>
      </c>
      <c r="B18" s="4">
        <v>11645</v>
      </c>
      <c r="C18" s="4">
        <v>10946</v>
      </c>
      <c r="D18" s="4">
        <v>10760</v>
      </c>
      <c r="E18" s="4">
        <v>10820</v>
      </c>
      <c r="F18" s="4">
        <v>10637</v>
      </c>
      <c r="G18" s="4">
        <v>10894</v>
      </c>
      <c r="H18" s="12">
        <f t="shared" si="1"/>
        <v>10950.333333333334</v>
      </c>
    </row>
    <row r="19" spans="1:8" ht="12" customHeight="1" x14ac:dyDescent="0.2">
      <c r="A19" s="7" t="s">
        <v>55</v>
      </c>
      <c r="B19" s="4">
        <v>11793</v>
      </c>
      <c r="C19" s="4">
        <v>11502</v>
      </c>
      <c r="D19" s="4">
        <v>11159</v>
      </c>
      <c r="E19" s="4">
        <v>11179</v>
      </c>
      <c r="F19" s="4">
        <v>11278</v>
      </c>
      <c r="G19" s="4">
        <v>11488</v>
      </c>
      <c r="H19" s="12">
        <f t="shared" si="1"/>
        <v>11399.833333333334</v>
      </c>
    </row>
    <row r="20" spans="1:8" ht="12" customHeight="1" x14ac:dyDescent="0.2">
      <c r="A20" s="7" t="s">
        <v>56</v>
      </c>
      <c r="B20" s="4">
        <v>13263</v>
      </c>
      <c r="C20" s="4">
        <v>13070</v>
      </c>
      <c r="D20" s="4">
        <v>12575</v>
      </c>
      <c r="E20" s="4">
        <v>12418</v>
      </c>
      <c r="F20" s="4">
        <v>12663</v>
      </c>
      <c r="G20" s="4">
        <v>13020</v>
      </c>
      <c r="H20" s="12">
        <f t="shared" si="1"/>
        <v>12834.833333333334</v>
      </c>
    </row>
    <row r="21" spans="1:8" ht="12" customHeight="1" x14ac:dyDescent="0.2">
      <c r="A21" s="7" t="s">
        <v>57</v>
      </c>
      <c r="B21" s="4">
        <v>8253</v>
      </c>
      <c r="C21" s="4">
        <v>7963</v>
      </c>
      <c r="D21" s="4">
        <v>7628</v>
      </c>
      <c r="E21" s="4">
        <v>7591</v>
      </c>
      <c r="F21" s="4">
        <v>7790</v>
      </c>
      <c r="G21" s="4">
        <v>7990</v>
      </c>
      <c r="H21" s="12">
        <f t="shared" si="1"/>
        <v>7869.166666666667</v>
      </c>
    </row>
    <row r="22" spans="1:8" ht="12" customHeight="1" x14ac:dyDescent="0.2">
      <c r="A22" s="7" t="s">
        <v>58</v>
      </c>
      <c r="B22" s="4">
        <v>8921</v>
      </c>
      <c r="C22" s="4">
        <v>8347</v>
      </c>
      <c r="D22" s="4">
        <v>8101</v>
      </c>
      <c r="E22" s="4">
        <v>7994</v>
      </c>
      <c r="F22" s="4">
        <v>7760</v>
      </c>
      <c r="G22" s="4">
        <v>8092</v>
      </c>
      <c r="H22" s="12">
        <f t="shared" si="1"/>
        <v>8202.5</v>
      </c>
    </row>
    <row r="23" spans="1:8" ht="12" customHeight="1" x14ac:dyDescent="0.2">
      <c r="A23" s="7" t="s">
        <v>59</v>
      </c>
      <c r="B23" s="4">
        <v>3139</v>
      </c>
      <c r="C23" s="4">
        <v>3049</v>
      </c>
      <c r="D23" s="4">
        <v>2947</v>
      </c>
      <c r="E23" s="4">
        <v>2927</v>
      </c>
      <c r="F23" s="4">
        <v>2892</v>
      </c>
      <c r="G23" s="4">
        <v>2970</v>
      </c>
      <c r="H23" s="12">
        <f t="shared" si="1"/>
        <v>2987.3333333333335</v>
      </c>
    </row>
    <row r="24" spans="1:8" s="16" customFormat="1" ht="24.75" customHeight="1" x14ac:dyDescent="0.2">
      <c r="A24" s="13" t="s">
        <v>60</v>
      </c>
      <c r="B24" s="14">
        <v>59779</v>
      </c>
      <c r="C24" s="14">
        <v>57466</v>
      </c>
      <c r="D24" s="14">
        <v>55726</v>
      </c>
      <c r="E24" s="14">
        <v>55495</v>
      </c>
      <c r="F24" s="14">
        <v>55537</v>
      </c>
      <c r="G24" s="14">
        <v>56989</v>
      </c>
      <c r="H24" s="15">
        <f t="shared" si="1"/>
        <v>56832</v>
      </c>
    </row>
    <row r="25" spans="1:8" ht="12" customHeight="1" x14ac:dyDescent="0.2">
      <c r="A25" s="7" t="s">
        <v>61</v>
      </c>
      <c r="B25" s="4">
        <v>11206</v>
      </c>
      <c r="C25" s="4">
        <v>10549</v>
      </c>
      <c r="D25" s="4">
        <v>10168</v>
      </c>
      <c r="E25" s="4">
        <v>10010</v>
      </c>
      <c r="F25" s="4">
        <v>10054</v>
      </c>
      <c r="G25" s="4">
        <v>10373</v>
      </c>
      <c r="H25" s="12">
        <f t="shared" si="1"/>
        <v>10393.333333333334</v>
      </c>
    </row>
    <row r="26" spans="1:8" ht="12" customHeight="1" x14ac:dyDescent="0.2">
      <c r="A26" s="7" t="s">
        <v>62</v>
      </c>
      <c r="B26" s="4">
        <v>35591</v>
      </c>
      <c r="C26" s="4">
        <v>32885</v>
      </c>
      <c r="D26" s="4">
        <v>31374</v>
      </c>
      <c r="E26" s="4">
        <v>31603</v>
      </c>
      <c r="F26" s="4">
        <v>31415</v>
      </c>
      <c r="G26" s="4">
        <v>32230</v>
      </c>
      <c r="H26" s="12">
        <f t="shared" si="1"/>
        <v>32516.333333333332</v>
      </c>
    </row>
    <row r="27" spans="1:8" ht="12" customHeight="1" x14ac:dyDescent="0.2">
      <c r="A27" s="7" t="s">
        <v>63</v>
      </c>
      <c r="B27" s="4">
        <v>23411</v>
      </c>
      <c r="C27" s="4">
        <v>22287</v>
      </c>
      <c r="D27" s="4">
        <v>22017</v>
      </c>
      <c r="E27" s="4">
        <v>21700</v>
      </c>
      <c r="F27" s="4">
        <v>21995</v>
      </c>
      <c r="G27" s="4">
        <v>22469</v>
      </c>
      <c r="H27" s="12">
        <f t="shared" si="1"/>
        <v>22313.166666666668</v>
      </c>
    </row>
    <row r="28" spans="1:8" ht="12" customHeight="1" x14ac:dyDescent="0.2">
      <c r="A28" s="7" t="s">
        <v>64</v>
      </c>
      <c r="B28" s="4">
        <v>9468</v>
      </c>
      <c r="C28" s="4">
        <v>9085</v>
      </c>
      <c r="D28" s="4">
        <v>8890</v>
      </c>
      <c r="E28" s="4">
        <v>8987</v>
      </c>
      <c r="F28" s="4">
        <v>8820</v>
      </c>
      <c r="G28" s="4">
        <v>9060</v>
      </c>
      <c r="H28" s="12">
        <f t="shared" si="1"/>
        <v>9051.6666666666661</v>
      </c>
    </row>
    <row r="29" spans="1:8" ht="12" customHeight="1" x14ac:dyDescent="0.2">
      <c r="A29" s="7" t="s">
        <v>65</v>
      </c>
      <c r="B29" s="4">
        <v>5032</v>
      </c>
      <c r="C29" s="4">
        <v>4870</v>
      </c>
      <c r="D29" s="4">
        <v>4588</v>
      </c>
      <c r="E29" s="4">
        <v>4493</v>
      </c>
      <c r="F29" s="4">
        <v>4493</v>
      </c>
      <c r="G29" s="4">
        <v>4698</v>
      </c>
      <c r="H29" s="12">
        <f t="shared" si="1"/>
        <v>4695.666666666667</v>
      </c>
    </row>
    <row r="30" spans="1:8" ht="12" customHeight="1" x14ac:dyDescent="0.2">
      <c r="A30" s="7" t="s">
        <v>66</v>
      </c>
      <c r="B30" s="4">
        <v>22022</v>
      </c>
      <c r="C30" s="4">
        <v>21135</v>
      </c>
      <c r="D30" s="4">
        <v>20355</v>
      </c>
      <c r="E30" s="4">
        <v>20268</v>
      </c>
      <c r="F30" s="4">
        <v>20174</v>
      </c>
      <c r="G30" s="4">
        <v>21025</v>
      </c>
      <c r="H30" s="12">
        <f t="shared" si="1"/>
        <v>20829.833333333332</v>
      </c>
    </row>
    <row r="31" spans="1:8" ht="12" customHeight="1" x14ac:dyDescent="0.2">
      <c r="A31" s="7" t="s">
        <v>67</v>
      </c>
      <c r="B31" s="4">
        <v>8372</v>
      </c>
      <c r="C31" s="4">
        <v>7902</v>
      </c>
      <c r="D31" s="4">
        <v>7487</v>
      </c>
      <c r="E31" s="4">
        <v>7438</v>
      </c>
      <c r="F31" s="4">
        <v>7318</v>
      </c>
      <c r="G31" s="4">
        <v>7613</v>
      </c>
      <c r="H31" s="12">
        <f t="shared" si="1"/>
        <v>7688.333333333333</v>
      </c>
    </row>
    <row r="32" spans="1:8" ht="12" customHeight="1" x14ac:dyDescent="0.2">
      <c r="A32" s="7" t="s">
        <v>68</v>
      </c>
      <c r="B32" s="4">
        <v>14236</v>
      </c>
      <c r="C32" s="4">
        <v>13736</v>
      </c>
      <c r="D32" s="4">
        <v>13691</v>
      </c>
      <c r="E32" s="4">
        <v>14170</v>
      </c>
      <c r="F32" s="4">
        <v>14060</v>
      </c>
      <c r="G32" s="4">
        <v>14778</v>
      </c>
      <c r="H32" s="12">
        <f t="shared" si="1"/>
        <v>14111.833333333334</v>
      </c>
    </row>
    <row r="33" spans="1:8" ht="12" customHeight="1" x14ac:dyDescent="0.2">
      <c r="A33" s="7" t="s">
        <v>69</v>
      </c>
      <c r="B33" s="4">
        <v>39</v>
      </c>
      <c r="C33" s="4">
        <v>46</v>
      </c>
      <c r="D33" s="4">
        <v>46</v>
      </c>
      <c r="E33" s="4">
        <v>41</v>
      </c>
      <c r="F33" s="4">
        <v>46</v>
      </c>
      <c r="G33" s="4">
        <v>48</v>
      </c>
      <c r="H33" s="12">
        <f t="shared" si="1"/>
        <v>44.333333333333336</v>
      </c>
    </row>
    <row r="34" spans="1:8" ht="12" customHeight="1" x14ac:dyDescent="0.2">
      <c r="A34" s="7" t="s">
        <v>70</v>
      </c>
      <c r="B34" s="4">
        <v>46</v>
      </c>
      <c r="C34" s="4">
        <v>42</v>
      </c>
      <c r="D34" s="4">
        <v>36</v>
      </c>
      <c r="E34" s="4">
        <v>43</v>
      </c>
      <c r="F34" s="4">
        <v>43</v>
      </c>
      <c r="G34" s="4">
        <v>47</v>
      </c>
      <c r="H34" s="12">
        <f t="shared" si="1"/>
        <v>42.833333333333336</v>
      </c>
    </row>
    <row r="35" spans="1:8" s="16" customFormat="1" ht="24.75" customHeight="1" x14ac:dyDescent="0.2">
      <c r="A35" s="13" t="s">
        <v>71</v>
      </c>
      <c r="B35" s="14">
        <v>129423</v>
      </c>
      <c r="C35" s="14">
        <v>122537</v>
      </c>
      <c r="D35" s="14">
        <v>118652</v>
      </c>
      <c r="E35" s="14">
        <v>118753</v>
      </c>
      <c r="F35" s="14">
        <v>118418</v>
      </c>
      <c r="G35" s="14">
        <v>122341</v>
      </c>
      <c r="H35" s="15">
        <f t="shared" si="1"/>
        <v>121687.33333333333</v>
      </c>
    </row>
    <row r="36" spans="1:8" ht="12" customHeight="1" x14ac:dyDescent="0.2">
      <c r="A36" s="7" t="s">
        <v>72</v>
      </c>
      <c r="B36" s="4">
        <v>16310</v>
      </c>
      <c r="C36" s="4">
        <v>15357</v>
      </c>
      <c r="D36" s="4">
        <v>15227</v>
      </c>
      <c r="E36" s="4">
        <v>15667</v>
      </c>
      <c r="F36" s="4">
        <v>15260</v>
      </c>
      <c r="G36" s="4">
        <v>15826</v>
      </c>
      <c r="H36" s="12">
        <f t="shared" si="1"/>
        <v>15607.833333333334</v>
      </c>
    </row>
    <row r="37" spans="1:8" ht="12" customHeight="1" x14ac:dyDescent="0.2">
      <c r="A37" s="7" t="s">
        <v>73</v>
      </c>
      <c r="B37" s="4">
        <v>11489</v>
      </c>
      <c r="C37" s="4">
        <v>11025</v>
      </c>
      <c r="D37" s="4">
        <v>10758</v>
      </c>
      <c r="E37" s="4">
        <v>11032</v>
      </c>
      <c r="F37" s="4">
        <v>10889</v>
      </c>
      <c r="G37" s="4">
        <v>11272</v>
      </c>
      <c r="H37" s="12">
        <f t="shared" si="1"/>
        <v>11077.5</v>
      </c>
    </row>
    <row r="38" spans="1:8" ht="12" customHeight="1" x14ac:dyDescent="0.2">
      <c r="A38" s="7" t="s">
        <v>74</v>
      </c>
      <c r="B38" s="4">
        <v>4708</v>
      </c>
      <c r="C38" s="4">
        <v>4703</v>
      </c>
      <c r="D38" s="4">
        <v>4550</v>
      </c>
      <c r="E38" s="4">
        <v>4514</v>
      </c>
      <c r="F38" s="4">
        <v>4614</v>
      </c>
      <c r="G38" s="4">
        <v>4731</v>
      </c>
      <c r="H38" s="12">
        <f t="shared" si="1"/>
        <v>4636.666666666667</v>
      </c>
    </row>
    <row r="39" spans="1:8" ht="12" customHeight="1" x14ac:dyDescent="0.2">
      <c r="A39" s="7" t="s">
        <v>75</v>
      </c>
      <c r="B39" s="4">
        <v>16727</v>
      </c>
      <c r="C39" s="4">
        <v>16232</v>
      </c>
      <c r="D39" s="4">
        <v>16022</v>
      </c>
      <c r="E39" s="4">
        <v>16520</v>
      </c>
      <c r="F39" s="4">
        <v>16246</v>
      </c>
      <c r="G39" s="4">
        <v>16600</v>
      </c>
      <c r="H39" s="12">
        <f t="shared" si="1"/>
        <v>16391.166666666668</v>
      </c>
    </row>
    <row r="40" spans="1:8" ht="12" customHeight="1" x14ac:dyDescent="0.2">
      <c r="A40" s="7" t="s">
        <v>76</v>
      </c>
      <c r="B40" s="4">
        <v>8244</v>
      </c>
      <c r="C40" s="4">
        <v>8023</v>
      </c>
      <c r="D40" s="4">
        <v>7997</v>
      </c>
      <c r="E40" s="4">
        <v>8142</v>
      </c>
      <c r="F40" s="4">
        <v>8068</v>
      </c>
      <c r="G40" s="4">
        <v>8237</v>
      </c>
      <c r="H40" s="12">
        <f t="shared" si="1"/>
        <v>8118.5</v>
      </c>
    </row>
    <row r="41" spans="1:8" ht="12" customHeight="1" x14ac:dyDescent="0.2">
      <c r="A41" s="7" t="s">
        <v>77</v>
      </c>
      <c r="B41" s="4">
        <v>13196</v>
      </c>
      <c r="C41" s="4">
        <v>13066</v>
      </c>
      <c r="D41" s="4">
        <v>12489</v>
      </c>
      <c r="E41" s="4">
        <v>12402</v>
      </c>
      <c r="F41" s="4">
        <v>12434</v>
      </c>
      <c r="G41" s="4">
        <v>12640</v>
      </c>
      <c r="H41" s="12">
        <f t="shared" si="1"/>
        <v>12704.5</v>
      </c>
    </row>
    <row r="42" spans="1:8" ht="12" customHeight="1" x14ac:dyDescent="0.2">
      <c r="A42" s="7" t="s">
        <v>78</v>
      </c>
      <c r="B42" s="4">
        <v>7179</v>
      </c>
      <c r="C42" s="4">
        <v>6984</v>
      </c>
      <c r="D42" s="4">
        <v>6848</v>
      </c>
      <c r="E42" s="4">
        <v>7125</v>
      </c>
      <c r="F42" s="4">
        <v>7060</v>
      </c>
      <c r="G42" s="4">
        <v>7237</v>
      </c>
      <c r="H42" s="12">
        <f t="shared" si="1"/>
        <v>7072.166666666667</v>
      </c>
    </row>
    <row r="43" spans="1:8" s="16" customFormat="1" ht="24.75" customHeight="1" x14ac:dyDescent="0.2">
      <c r="A43" s="13" t="s">
        <v>79</v>
      </c>
      <c r="B43" s="14">
        <v>77853</v>
      </c>
      <c r="C43" s="14">
        <v>75390</v>
      </c>
      <c r="D43" s="14">
        <v>73891</v>
      </c>
      <c r="E43" s="14">
        <v>75402</v>
      </c>
      <c r="F43" s="14">
        <v>74571</v>
      </c>
      <c r="G43" s="14">
        <v>76543</v>
      </c>
      <c r="H43" s="15">
        <f t="shared" si="1"/>
        <v>75608.333333333328</v>
      </c>
    </row>
    <row r="44" spans="1:8" ht="12" customHeight="1" x14ac:dyDescent="0.2">
      <c r="A44" s="7" t="s">
        <v>80</v>
      </c>
      <c r="B44" s="4">
        <v>10357</v>
      </c>
      <c r="C44" s="4">
        <v>9676</v>
      </c>
      <c r="D44" s="4">
        <v>9132</v>
      </c>
      <c r="E44" s="4">
        <v>9100</v>
      </c>
      <c r="F44" s="4">
        <v>9194</v>
      </c>
      <c r="G44" s="4">
        <v>9504</v>
      </c>
      <c r="H44" s="12">
        <f t="shared" si="1"/>
        <v>9493.8333333333339</v>
      </c>
    </row>
    <row r="45" spans="1:8" ht="12" customHeight="1" x14ac:dyDescent="0.2">
      <c r="A45" s="7" t="s">
        <v>81</v>
      </c>
      <c r="B45" s="4">
        <v>6685</v>
      </c>
      <c r="C45" s="4">
        <v>6363</v>
      </c>
      <c r="D45" s="4">
        <v>6291</v>
      </c>
      <c r="E45" s="4">
        <v>6337</v>
      </c>
      <c r="F45" s="4">
        <v>6198</v>
      </c>
      <c r="G45" s="4">
        <v>6319</v>
      </c>
      <c r="H45" s="12">
        <f t="shared" si="1"/>
        <v>6365.5</v>
      </c>
    </row>
    <row r="46" spans="1:8" ht="12" customHeight="1" x14ac:dyDescent="0.2">
      <c r="A46" s="7" t="s">
        <v>82</v>
      </c>
      <c r="B46" s="4">
        <v>9776</v>
      </c>
      <c r="C46" s="4">
        <v>9191</v>
      </c>
      <c r="D46" s="4">
        <v>8755</v>
      </c>
      <c r="E46" s="4">
        <v>8512</v>
      </c>
      <c r="F46" s="4">
        <v>8667</v>
      </c>
      <c r="G46" s="4">
        <v>8950</v>
      </c>
      <c r="H46" s="12">
        <f t="shared" si="1"/>
        <v>8975.1666666666661</v>
      </c>
    </row>
    <row r="47" spans="1:8" ht="12" customHeight="1" x14ac:dyDescent="0.2">
      <c r="A47" s="7" t="s">
        <v>83</v>
      </c>
      <c r="B47" s="4">
        <v>3662</v>
      </c>
      <c r="C47" s="4">
        <v>3553</v>
      </c>
      <c r="D47" s="4">
        <v>3469</v>
      </c>
      <c r="E47" s="4">
        <v>3617</v>
      </c>
      <c r="F47" s="4">
        <v>3668</v>
      </c>
      <c r="G47" s="4">
        <v>3729</v>
      </c>
      <c r="H47" s="12">
        <f t="shared" si="1"/>
        <v>3616.3333333333335</v>
      </c>
    </row>
    <row r="48" spans="1:8" ht="12" customHeight="1" x14ac:dyDescent="0.2">
      <c r="A48" s="7" t="s">
        <v>84</v>
      </c>
      <c r="B48" s="4">
        <v>8654</v>
      </c>
      <c r="C48" s="4">
        <v>8140</v>
      </c>
      <c r="D48" s="4">
        <v>7985</v>
      </c>
      <c r="E48" s="4">
        <v>7984</v>
      </c>
      <c r="F48" s="4">
        <v>8107</v>
      </c>
      <c r="G48" s="4">
        <v>8270</v>
      </c>
      <c r="H48" s="12">
        <f t="shared" si="1"/>
        <v>8190</v>
      </c>
    </row>
    <row r="49" spans="1:8" ht="12" customHeight="1" x14ac:dyDescent="0.2">
      <c r="A49" s="7" t="s">
        <v>85</v>
      </c>
      <c r="B49" s="4">
        <v>69912</v>
      </c>
      <c r="C49" s="4">
        <v>66449</v>
      </c>
      <c r="D49" s="4">
        <v>63776</v>
      </c>
      <c r="E49" s="4">
        <v>63465</v>
      </c>
      <c r="F49" s="4">
        <v>63973</v>
      </c>
      <c r="G49" s="4">
        <v>65564</v>
      </c>
      <c r="H49" s="12">
        <f t="shared" si="1"/>
        <v>65523.166666666664</v>
      </c>
    </row>
    <row r="50" spans="1:8" ht="12" customHeight="1" x14ac:dyDescent="0.2">
      <c r="A50" s="7" t="s">
        <v>86</v>
      </c>
      <c r="B50" s="4">
        <v>3975</v>
      </c>
      <c r="C50" s="4">
        <v>3898</v>
      </c>
      <c r="D50" s="4">
        <v>3942</v>
      </c>
      <c r="E50" s="4">
        <v>3995</v>
      </c>
      <c r="F50" s="4">
        <v>3991</v>
      </c>
      <c r="G50" s="4">
        <v>3976</v>
      </c>
      <c r="H50" s="12">
        <f t="shared" si="1"/>
        <v>3962.8333333333335</v>
      </c>
    </row>
    <row r="51" spans="1:8" ht="12" customHeight="1" x14ac:dyDescent="0.2">
      <c r="A51" s="7" t="s">
        <v>87</v>
      </c>
      <c r="B51" s="4">
        <v>417</v>
      </c>
      <c r="C51" s="4">
        <v>376</v>
      </c>
      <c r="D51" s="4">
        <v>358</v>
      </c>
      <c r="E51" s="4">
        <v>366</v>
      </c>
      <c r="F51" s="4">
        <v>348</v>
      </c>
      <c r="G51" s="4">
        <v>378</v>
      </c>
      <c r="H51" s="12">
        <f t="shared" si="1"/>
        <v>373.83333333333331</v>
      </c>
    </row>
    <row r="52" spans="1:8" ht="12" customHeight="1" x14ac:dyDescent="0.2">
      <c r="A52" s="7" t="s">
        <v>88</v>
      </c>
      <c r="B52" s="4">
        <v>333</v>
      </c>
      <c r="C52" s="4">
        <v>309</v>
      </c>
      <c r="D52" s="4">
        <v>318</v>
      </c>
      <c r="E52" s="4">
        <v>334</v>
      </c>
      <c r="F52" s="4">
        <v>352</v>
      </c>
      <c r="G52" s="4">
        <v>342</v>
      </c>
      <c r="H52" s="12">
        <f t="shared" si="1"/>
        <v>331.33333333333331</v>
      </c>
    </row>
    <row r="53" spans="1:8" ht="12" customHeight="1" x14ac:dyDescent="0.2">
      <c r="A53" s="7" t="s">
        <v>89</v>
      </c>
      <c r="B53" s="4">
        <v>14</v>
      </c>
      <c r="C53" s="4">
        <v>15</v>
      </c>
      <c r="D53" s="4">
        <v>16</v>
      </c>
      <c r="E53" s="4">
        <v>12</v>
      </c>
      <c r="F53" s="4">
        <v>20</v>
      </c>
      <c r="G53" s="4">
        <v>21</v>
      </c>
      <c r="H53" s="12">
        <f t="shared" si="1"/>
        <v>16.333333333333332</v>
      </c>
    </row>
    <row r="54" spans="1:8" ht="12" customHeight="1" x14ac:dyDescent="0.2">
      <c r="A54" s="7" t="s">
        <v>90</v>
      </c>
      <c r="B54" s="4">
        <v>10</v>
      </c>
      <c r="C54" s="4">
        <v>12</v>
      </c>
      <c r="D54" s="4">
        <v>15</v>
      </c>
      <c r="E54" s="4">
        <v>14</v>
      </c>
      <c r="F54" s="4">
        <v>17</v>
      </c>
      <c r="G54" s="4">
        <v>17</v>
      </c>
      <c r="H54" s="12">
        <f t="shared" si="1"/>
        <v>14.166666666666666</v>
      </c>
    </row>
    <row r="55" spans="1:8" ht="12" customHeight="1" x14ac:dyDescent="0.2">
      <c r="A55" s="7" t="s">
        <v>91</v>
      </c>
      <c r="B55" s="4">
        <v>12</v>
      </c>
      <c r="C55" s="4">
        <v>9</v>
      </c>
      <c r="D55" s="4">
        <v>8</v>
      </c>
      <c r="E55" s="4">
        <v>6</v>
      </c>
      <c r="F55" s="4">
        <v>10</v>
      </c>
      <c r="G55" s="4">
        <v>10</v>
      </c>
      <c r="H55" s="12">
        <f t="shared" si="1"/>
        <v>9.1666666666666661</v>
      </c>
    </row>
    <row r="56" spans="1:8" ht="12" customHeight="1" x14ac:dyDescent="0.2">
      <c r="A56" s="7" t="s">
        <v>92</v>
      </c>
      <c r="B56" s="4">
        <v>63</v>
      </c>
      <c r="C56" s="4">
        <v>67</v>
      </c>
      <c r="D56" s="4">
        <v>72</v>
      </c>
      <c r="E56" s="4">
        <v>65</v>
      </c>
      <c r="F56" s="4">
        <v>61</v>
      </c>
      <c r="G56" s="4">
        <v>65</v>
      </c>
      <c r="H56" s="12">
        <f t="shared" si="1"/>
        <v>65.5</v>
      </c>
    </row>
    <row r="57" spans="1:8" ht="12" customHeight="1" x14ac:dyDescent="0.2">
      <c r="A57" s="7" t="s">
        <v>93</v>
      </c>
      <c r="B57" s="4">
        <v>15</v>
      </c>
      <c r="C57" s="4">
        <v>12</v>
      </c>
      <c r="D57" s="4">
        <v>11</v>
      </c>
      <c r="E57" s="4">
        <v>12</v>
      </c>
      <c r="F57" s="4">
        <v>9</v>
      </c>
      <c r="G57" s="4">
        <v>15</v>
      </c>
      <c r="H57" s="12">
        <f t="shared" si="1"/>
        <v>12.333333333333334</v>
      </c>
    </row>
    <row r="58" spans="1:8" ht="12" customHeight="1" x14ac:dyDescent="0.2">
      <c r="A58" s="7" t="s">
        <v>94</v>
      </c>
      <c r="B58" s="4">
        <v>8</v>
      </c>
      <c r="C58" s="4">
        <v>9</v>
      </c>
      <c r="D58" s="4">
        <v>9</v>
      </c>
      <c r="E58" s="4">
        <v>4</v>
      </c>
      <c r="F58" s="4">
        <v>6</v>
      </c>
      <c r="G58" s="4">
        <v>5</v>
      </c>
      <c r="H58" s="12">
        <f t="shared" si="1"/>
        <v>6.833333333333333</v>
      </c>
    </row>
    <row r="59" spans="1:8" ht="12" customHeight="1" x14ac:dyDescent="0.2">
      <c r="A59" s="7" t="s">
        <v>95</v>
      </c>
      <c r="B59" s="4">
        <v>25</v>
      </c>
      <c r="C59" s="4">
        <v>27</v>
      </c>
      <c r="D59" s="4">
        <v>32</v>
      </c>
      <c r="E59" s="4">
        <v>30</v>
      </c>
      <c r="F59" s="4">
        <v>30</v>
      </c>
      <c r="G59" s="4">
        <v>35</v>
      </c>
      <c r="H59" s="12">
        <f t="shared" si="1"/>
        <v>29.833333333333332</v>
      </c>
    </row>
    <row r="60" spans="1:8" ht="12" customHeight="1" x14ac:dyDescent="0.2">
      <c r="A60" s="7" t="s">
        <v>96</v>
      </c>
      <c r="B60" s="4">
        <v>635</v>
      </c>
      <c r="C60" s="4">
        <v>593</v>
      </c>
      <c r="D60" s="4">
        <v>560</v>
      </c>
      <c r="E60" s="4">
        <v>562</v>
      </c>
      <c r="F60" s="4">
        <v>547</v>
      </c>
      <c r="G60" s="4">
        <v>545</v>
      </c>
      <c r="H60" s="12">
        <f t="shared" si="1"/>
        <v>573.66666666666663</v>
      </c>
    </row>
    <row r="61" spans="1:8" ht="12" customHeight="1" x14ac:dyDescent="0.2">
      <c r="A61" s="7" t="s">
        <v>97</v>
      </c>
      <c r="B61" s="4">
        <v>328</v>
      </c>
      <c r="C61" s="4">
        <v>307</v>
      </c>
      <c r="D61" s="4">
        <v>297</v>
      </c>
      <c r="E61" s="4">
        <v>314</v>
      </c>
      <c r="F61" s="4">
        <v>311</v>
      </c>
      <c r="G61" s="4">
        <v>328</v>
      </c>
      <c r="H61" s="12">
        <f t="shared" si="1"/>
        <v>314.16666666666669</v>
      </c>
    </row>
    <row r="62" spans="1:8" ht="12" customHeight="1" x14ac:dyDescent="0.2">
      <c r="A62" s="7" t="s">
        <v>98</v>
      </c>
      <c r="B62" s="4">
        <v>341</v>
      </c>
      <c r="C62" s="4">
        <v>338</v>
      </c>
      <c r="D62" s="4">
        <v>336</v>
      </c>
      <c r="E62" s="4">
        <v>331</v>
      </c>
      <c r="F62" s="4">
        <v>322</v>
      </c>
      <c r="G62" s="4">
        <v>353</v>
      </c>
      <c r="H62" s="12">
        <f t="shared" si="1"/>
        <v>336.83333333333331</v>
      </c>
    </row>
    <row r="63" spans="1:8" ht="12" customHeight="1" x14ac:dyDescent="0.2">
      <c r="A63" s="7" t="s">
        <v>99</v>
      </c>
      <c r="B63" s="4">
        <v>104</v>
      </c>
      <c r="C63" s="4">
        <v>105</v>
      </c>
      <c r="D63" s="4">
        <v>96</v>
      </c>
      <c r="E63" s="4">
        <v>107</v>
      </c>
      <c r="F63" s="4">
        <v>108</v>
      </c>
      <c r="G63" s="4">
        <v>119</v>
      </c>
      <c r="H63" s="12">
        <f t="shared" si="1"/>
        <v>106.5</v>
      </c>
    </row>
    <row r="64" spans="1:8" ht="12" customHeight="1" x14ac:dyDescent="0.2">
      <c r="A64" s="7" t="s">
        <v>100</v>
      </c>
      <c r="B64" s="4">
        <v>35</v>
      </c>
      <c r="C64" s="4">
        <v>33</v>
      </c>
      <c r="D64" s="4">
        <v>35</v>
      </c>
      <c r="E64" s="4">
        <v>34</v>
      </c>
      <c r="F64" s="4">
        <v>30</v>
      </c>
      <c r="G64" s="4">
        <v>32</v>
      </c>
      <c r="H64" s="12">
        <f t="shared" si="1"/>
        <v>33.166666666666664</v>
      </c>
    </row>
    <row r="65" spans="1:8" ht="12" customHeight="1" x14ac:dyDescent="0.2">
      <c r="A65" s="7" t="s">
        <v>101</v>
      </c>
      <c r="B65" s="4">
        <v>177</v>
      </c>
      <c r="C65" s="4">
        <v>154</v>
      </c>
      <c r="D65" s="4">
        <v>149</v>
      </c>
      <c r="E65" s="4">
        <v>153</v>
      </c>
      <c r="F65" s="4">
        <v>146</v>
      </c>
      <c r="G65" s="4">
        <v>153</v>
      </c>
      <c r="H65" s="12">
        <f t="shared" si="1"/>
        <v>155.33333333333334</v>
      </c>
    </row>
    <row r="66" spans="1:8" ht="12" customHeight="1" x14ac:dyDescent="0.2">
      <c r="A66" s="7" t="s">
        <v>102</v>
      </c>
      <c r="B66" s="4">
        <v>207</v>
      </c>
      <c r="C66" s="4">
        <v>204</v>
      </c>
      <c r="D66" s="4">
        <v>179</v>
      </c>
      <c r="E66" s="4">
        <v>195</v>
      </c>
      <c r="F66" s="4">
        <v>196</v>
      </c>
      <c r="G66" s="4">
        <v>206</v>
      </c>
      <c r="H66" s="12">
        <f t="shared" si="1"/>
        <v>197.83333333333334</v>
      </c>
    </row>
    <row r="67" spans="1:8" ht="12" customHeight="1" x14ac:dyDescent="0.2">
      <c r="A67" s="7" t="s">
        <v>103</v>
      </c>
      <c r="B67" s="4">
        <v>32</v>
      </c>
      <c r="C67" s="4">
        <v>28</v>
      </c>
      <c r="D67" s="4">
        <v>27</v>
      </c>
      <c r="E67" s="4">
        <v>27</v>
      </c>
      <c r="F67" s="4">
        <v>29</v>
      </c>
      <c r="G67" s="4">
        <v>30</v>
      </c>
      <c r="H67" s="12">
        <f t="shared" si="1"/>
        <v>28.833333333333332</v>
      </c>
    </row>
    <row r="68" spans="1:8" ht="12" customHeight="1" x14ac:dyDescent="0.2">
      <c r="A68" s="7" t="s">
        <v>104</v>
      </c>
      <c r="B68" s="4">
        <v>321</v>
      </c>
      <c r="C68" s="4">
        <v>292</v>
      </c>
      <c r="D68" s="4">
        <v>287</v>
      </c>
      <c r="E68" s="4">
        <v>292</v>
      </c>
      <c r="F68" s="4">
        <v>278</v>
      </c>
      <c r="G68" s="4">
        <v>315</v>
      </c>
      <c r="H68" s="12">
        <f t="shared" si="1"/>
        <v>297.5</v>
      </c>
    </row>
    <row r="69" spans="1:8" s="16" customFormat="1" ht="24.75" customHeight="1" x14ac:dyDescent="0.2">
      <c r="A69" s="13" t="s">
        <v>105</v>
      </c>
      <c r="B69" s="14">
        <v>116098</v>
      </c>
      <c r="C69" s="14">
        <v>110160</v>
      </c>
      <c r="D69" s="14">
        <v>106155</v>
      </c>
      <c r="E69" s="14">
        <v>105868</v>
      </c>
      <c r="F69" s="14">
        <v>106618</v>
      </c>
      <c r="G69" s="14">
        <v>109281</v>
      </c>
      <c r="H69" s="15">
        <f t="shared" si="1"/>
        <v>109030</v>
      </c>
    </row>
    <row r="70" spans="1:8" ht="12" customHeight="1" x14ac:dyDescent="0.2">
      <c r="A70" s="7" t="s">
        <v>106</v>
      </c>
      <c r="B70" s="12">
        <v>6993</v>
      </c>
      <c r="C70" s="4">
        <v>6872</v>
      </c>
      <c r="D70" s="4">
        <v>6814</v>
      </c>
      <c r="E70" s="4">
        <v>6824</v>
      </c>
      <c r="F70" s="4">
        <v>6952</v>
      </c>
      <c r="G70" s="4">
        <v>7063</v>
      </c>
      <c r="H70" s="12">
        <f t="shared" si="1"/>
        <v>6919.666666666667</v>
      </c>
    </row>
    <row r="71" spans="1:8" ht="12" customHeight="1" x14ac:dyDescent="0.2">
      <c r="A71" s="7" t="s">
        <v>107</v>
      </c>
      <c r="B71" s="12">
        <v>4389</v>
      </c>
      <c r="C71" s="4">
        <v>4107</v>
      </c>
      <c r="D71" s="4">
        <v>4115</v>
      </c>
      <c r="E71" s="4">
        <v>4132</v>
      </c>
      <c r="F71" s="4">
        <v>4015</v>
      </c>
      <c r="G71" s="4">
        <v>4113</v>
      </c>
      <c r="H71" s="12">
        <f t="shared" si="1"/>
        <v>4145.166666666667</v>
      </c>
    </row>
    <row r="72" spans="1:8" ht="12" customHeight="1" x14ac:dyDescent="0.2">
      <c r="A72" s="7" t="s">
        <v>108</v>
      </c>
      <c r="B72" s="12">
        <v>9480</v>
      </c>
      <c r="C72" s="4">
        <v>8899</v>
      </c>
      <c r="D72" s="4">
        <v>8535</v>
      </c>
      <c r="E72" s="4">
        <v>8551</v>
      </c>
      <c r="F72" s="4">
        <v>8243</v>
      </c>
      <c r="G72" s="4">
        <v>8578</v>
      </c>
      <c r="H72" s="12">
        <f t="shared" si="1"/>
        <v>8714.3333333333339</v>
      </c>
    </row>
    <row r="73" spans="1:8" ht="12" customHeight="1" x14ac:dyDescent="0.2">
      <c r="A73" s="7" t="s">
        <v>109</v>
      </c>
      <c r="B73" s="12">
        <v>1088</v>
      </c>
      <c r="C73" s="4">
        <v>1087</v>
      </c>
      <c r="D73" s="4">
        <v>1093</v>
      </c>
      <c r="E73" s="4">
        <v>1118</v>
      </c>
      <c r="F73" s="4">
        <v>1117</v>
      </c>
      <c r="G73" s="4">
        <v>1155</v>
      </c>
      <c r="H73" s="12">
        <f t="shared" si="1"/>
        <v>1109.6666666666667</v>
      </c>
    </row>
    <row r="74" spans="1:8" ht="12" customHeight="1" x14ac:dyDescent="0.2">
      <c r="A74" s="7" t="s">
        <v>110</v>
      </c>
      <c r="B74" s="12">
        <v>2713</v>
      </c>
      <c r="C74" s="4">
        <v>2611</v>
      </c>
      <c r="D74" s="4">
        <v>2497</v>
      </c>
      <c r="E74" s="4">
        <v>2505</v>
      </c>
      <c r="F74" s="4">
        <v>2500</v>
      </c>
      <c r="G74" s="4">
        <v>2557</v>
      </c>
      <c r="H74" s="12">
        <f t="shared" si="1"/>
        <v>2563.8333333333335</v>
      </c>
    </row>
    <row r="75" spans="1:8" ht="12" customHeight="1" x14ac:dyDescent="0.2">
      <c r="A75" s="7" t="s">
        <v>111</v>
      </c>
      <c r="B75" s="12">
        <v>725</v>
      </c>
      <c r="C75" s="4">
        <v>712</v>
      </c>
      <c r="D75" s="4">
        <v>688</v>
      </c>
      <c r="E75" s="4">
        <v>711</v>
      </c>
      <c r="F75" s="4">
        <v>753</v>
      </c>
      <c r="G75" s="4">
        <v>756</v>
      </c>
      <c r="H75" s="12">
        <f t="shared" si="1"/>
        <v>724.16666666666663</v>
      </c>
    </row>
    <row r="76" spans="1:8" ht="12" customHeight="1" x14ac:dyDescent="0.2">
      <c r="A76" s="7" t="s">
        <v>112</v>
      </c>
      <c r="B76" s="12">
        <v>1100</v>
      </c>
      <c r="C76" s="4">
        <v>1052</v>
      </c>
      <c r="D76" s="4">
        <v>1085</v>
      </c>
      <c r="E76" s="4">
        <v>1143</v>
      </c>
      <c r="F76" s="4">
        <v>1114</v>
      </c>
      <c r="G76" s="4">
        <v>1196</v>
      </c>
      <c r="H76" s="12">
        <f t="shared" si="1"/>
        <v>1115</v>
      </c>
    </row>
    <row r="77" spans="1:8" ht="12" customHeight="1" x14ac:dyDescent="0.2">
      <c r="A77" s="7" t="s">
        <v>113</v>
      </c>
      <c r="B77" s="12">
        <v>620</v>
      </c>
      <c r="C77" s="4">
        <v>633</v>
      </c>
      <c r="D77" s="4">
        <v>625</v>
      </c>
      <c r="E77" s="4">
        <v>626</v>
      </c>
      <c r="F77" s="4">
        <v>611</v>
      </c>
      <c r="G77" s="4">
        <v>601</v>
      </c>
      <c r="H77" s="12">
        <f t="shared" si="1"/>
        <v>619.33333333333337</v>
      </c>
    </row>
    <row r="78" spans="1:8" ht="12" customHeight="1" x14ac:dyDescent="0.2">
      <c r="A78" s="7" t="s">
        <v>114</v>
      </c>
      <c r="B78" s="12">
        <v>15</v>
      </c>
      <c r="C78" s="4">
        <v>10</v>
      </c>
      <c r="D78" s="4">
        <v>16</v>
      </c>
      <c r="E78" s="4">
        <v>11</v>
      </c>
      <c r="F78" s="4">
        <v>16</v>
      </c>
      <c r="G78" s="4">
        <v>15</v>
      </c>
      <c r="H78" s="12">
        <f t="shared" si="1"/>
        <v>13.833333333333334</v>
      </c>
    </row>
    <row r="79" spans="1:8" ht="12" customHeight="1" x14ac:dyDescent="0.2">
      <c r="A79" s="7" t="s">
        <v>115</v>
      </c>
      <c r="B79" s="12">
        <v>19</v>
      </c>
      <c r="C79" s="4">
        <v>17</v>
      </c>
      <c r="D79" s="4">
        <v>16</v>
      </c>
      <c r="E79" s="4">
        <v>18</v>
      </c>
      <c r="F79" s="4">
        <v>18</v>
      </c>
      <c r="G79" s="4">
        <v>16</v>
      </c>
      <c r="H79" s="12">
        <f t="shared" si="1"/>
        <v>17.333333333333332</v>
      </c>
    </row>
    <row r="80" spans="1:8" ht="12" customHeight="1" x14ac:dyDescent="0.2">
      <c r="A80" s="7" t="s">
        <v>116</v>
      </c>
      <c r="B80" s="12">
        <v>10</v>
      </c>
      <c r="C80" s="4">
        <v>12</v>
      </c>
      <c r="D80" s="4">
        <v>14</v>
      </c>
      <c r="E80" s="4">
        <v>13</v>
      </c>
      <c r="F80" s="4">
        <v>12</v>
      </c>
      <c r="G80" s="4">
        <v>14</v>
      </c>
      <c r="H80" s="12">
        <f t="shared" si="1"/>
        <v>12.5</v>
      </c>
    </row>
    <row r="81" spans="1:8" ht="12" customHeight="1" x14ac:dyDescent="0.2">
      <c r="A81" s="7" t="s">
        <v>117</v>
      </c>
      <c r="B81" s="12">
        <v>16</v>
      </c>
      <c r="C81" s="4">
        <v>16</v>
      </c>
      <c r="D81" s="4">
        <v>16</v>
      </c>
      <c r="E81" s="4">
        <v>18</v>
      </c>
      <c r="F81" s="4">
        <v>21</v>
      </c>
      <c r="G81" s="4">
        <v>22</v>
      </c>
      <c r="H81" s="12">
        <f t="shared" si="1"/>
        <v>18.166666666666668</v>
      </c>
    </row>
    <row r="82" spans="1:8" ht="12" customHeight="1" x14ac:dyDescent="0.2">
      <c r="A82" s="7" t="s">
        <v>118</v>
      </c>
      <c r="B82" s="12">
        <v>21</v>
      </c>
      <c r="C82" s="4">
        <v>16</v>
      </c>
      <c r="D82" s="4">
        <v>13</v>
      </c>
      <c r="E82" s="4">
        <v>14</v>
      </c>
      <c r="F82" s="4">
        <v>15</v>
      </c>
      <c r="G82" s="4">
        <v>16</v>
      </c>
      <c r="H82" s="12">
        <f t="shared" si="1"/>
        <v>15.833333333333334</v>
      </c>
    </row>
    <row r="83" spans="1:8" ht="12" customHeight="1" x14ac:dyDescent="0.2">
      <c r="A83" s="7" t="s">
        <v>119</v>
      </c>
      <c r="B83" s="12">
        <v>10</v>
      </c>
      <c r="C83" s="4">
        <v>10</v>
      </c>
      <c r="D83" s="4">
        <v>10</v>
      </c>
      <c r="E83" s="4">
        <v>9</v>
      </c>
      <c r="F83" s="4">
        <v>11</v>
      </c>
      <c r="G83" s="4">
        <v>10</v>
      </c>
      <c r="H83" s="12">
        <f t="shared" si="1"/>
        <v>10</v>
      </c>
    </row>
    <row r="84" spans="1:8" ht="12" customHeight="1" x14ac:dyDescent="0.2">
      <c r="A84" s="7" t="s">
        <v>120</v>
      </c>
      <c r="B84" s="12">
        <v>51</v>
      </c>
      <c r="C84" s="4">
        <v>44</v>
      </c>
      <c r="D84" s="4">
        <v>37</v>
      </c>
      <c r="E84" s="4">
        <v>37</v>
      </c>
      <c r="F84" s="4">
        <v>31</v>
      </c>
      <c r="G84" s="4">
        <v>38</v>
      </c>
      <c r="H84" s="12">
        <f t="shared" si="1"/>
        <v>39.666666666666664</v>
      </c>
    </row>
    <row r="85" spans="1:8" ht="12" customHeight="1" x14ac:dyDescent="0.2">
      <c r="A85" s="7" t="s">
        <v>121</v>
      </c>
      <c r="B85" s="12">
        <v>57</v>
      </c>
      <c r="C85" s="4">
        <v>42</v>
      </c>
      <c r="D85" s="4">
        <v>35</v>
      </c>
      <c r="E85" s="4">
        <v>48</v>
      </c>
      <c r="F85" s="4">
        <v>54</v>
      </c>
      <c r="G85" s="4">
        <v>41</v>
      </c>
      <c r="H85" s="12">
        <f t="shared" si="1"/>
        <v>46.166666666666664</v>
      </c>
    </row>
    <row r="86" spans="1:8" ht="12" customHeight="1" x14ac:dyDescent="0.2">
      <c r="A86" s="7" t="s">
        <v>122</v>
      </c>
      <c r="B86" s="12">
        <v>25</v>
      </c>
      <c r="C86" s="4">
        <v>21</v>
      </c>
      <c r="D86" s="4">
        <v>19</v>
      </c>
      <c r="E86" s="4">
        <v>17</v>
      </c>
      <c r="F86" s="4">
        <v>17</v>
      </c>
      <c r="G86" s="4">
        <v>11</v>
      </c>
      <c r="H86" s="12">
        <f t="shared" si="1"/>
        <v>18.333333333333332</v>
      </c>
    </row>
    <row r="87" spans="1:8" ht="12" customHeight="1" x14ac:dyDescent="0.2">
      <c r="A87" s="7" t="s">
        <v>123</v>
      </c>
      <c r="B87" s="12">
        <v>14</v>
      </c>
      <c r="C87" s="4">
        <v>11</v>
      </c>
      <c r="D87" s="4">
        <v>12</v>
      </c>
      <c r="E87" s="4">
        <v>7</v>
      </c>
      <c r="F87" s="4">
        <v>7</v>
      </c>
      <c r="G87" s="4">
        <v>10</v>
      </c>
      <c r="H87" s="12">
        <f t="shared" si="1"/>
        <v>10.166666666666666</v>
      </c>
    </row>
    <row r="88" spans="1:8" s="16" customFormat="1" ht="24.75" customHeight="1" x14ac:dyDescent="0.2">
      <c r="A88" s="13" t="s">
        <v>124</v>
      </c>
      <c r="B88" s="14">
        <v>27346</v>
      </c>
      <c r="C88" s="14">
        <v>26172</v>
      </c>
      <c r="D88" s="14">
        <v>25640</v>
      </c>
      <c r="E88" s="14">
        <v>25802</v>
      </c>
      <c r="F88" s="14">
        <v>25507</v>
      </c>
      <c r="G88" s="14">
        <v>26212</v>
      </c>
      <c r="H88" s="15">
        <f t="shared" si="1"/>
        <v>26113.166666666668</v>
      </c>
    </row>
    <row r="89" spans="1:8" ht="12" customHeight="1" x14ac:dyDescent="0.2">
      <c r="A89" s="8" t="s">
        <v>125</v>
      </c>
      <c r="B89" s="12">
        <v>1148</v>
      </c>
      <c r="C89" s="4">
        <v>1127</v>
      </c>
      <c r="D89" s="4">
        <v>1109</v>
      </c>
      <c r="E89" s="4">
        <v>1122</v>
      </c>
      <c r="F89" s="4">
        <v>1106</v>
      </c>
      <c r="G89" s="4">
        <v>1143</v>
      </c>
      <c r="H89" s="12">
        <f t="shared" si="1"/>
        <v>1125.8333333333333</v>
      </c>
    </row>
    <row r="90" spans="1:8" ht="12" customHeight="1" x14ac:dyDescent="0.2">
      <c r="A90" s="8" t="s">
        <v>126</v>
      </c>
      <c r="B90" s="12">
        <v>339</v>
      </c>
      <c r="C90" s="4">
        <v>323</v>
      </c>
      <c r="D90" s="4">
        <v>335</v>
      </c>
      <c r="E90" s="4">
        <v>342</v>
      </c>
      <c r="F90" s="4">
        <v>337</v>
      </c>
      <c r="G90" s="4">
        <v>344</v>
      </c>
      <c r="H90" s="12">
        <f t="shared" si="1"/>
        <v>336.66666666666669</v>
      </c>
    </row>
    <row r="91" spans="1:8" ht="12" customHeight="1" x14ac:dyDescent="0.2">
      <c r="A91" s="8" t="s">
        <v>127</v>
      </c>
      <c r="B91" s="12">
        <v>81451</v>
      </c>
      <c r="C91" s="4">
        <v>77390</v>
      </c>
      <c r="D91" s="4">
        <v>75562</v>
      </c>
      <c r="E91" s="4">
        <v>77212</v>
      </c>
      <c r="F91" s="4">
        <v>76211</v>
      </c>
      <c r="G91" s="4">
        <v>77914</v>
      </c>
      <c r="H91" s="12">
        <f t="shared" si="1"/>
        <v>77623.333333333328</v>
      </c>
    </row>
    <row r="92" spans="1:8" ht="12" customHeight="1" x14ac:dyDescent="0.2">
      <c r="A92" s="8" t="s">
        <v>128</v>
      </c>
      <c r="B92" s="12">
        <v>388</v>
      </c>
      <c r="C92" s="4">
        <v>379</v>
      </c>
      <c r="D92" s="4">
        <v>336</v>
      </c>
      <c r="E92" s="4">
        <v>355</v>
      </c>
      <c r="F92" s="4">
        <v>362</v>
      </c>
      <c r="G92" s="4">
        <v>371</v>
      </c>
      <c r="H92" s="12">
        <f t="shared" si="1"/>
        <v>365.16666666666669</v>
      </c>
    </row>
    <row r="93" spans="1:8" ht="12" customHeight="1" x14ac:dyDescent="0.2">
      <c r="A93" s="8" t="s">
        <v>129</v>
      </c>
      <c r="B93" s="12">
        <v>1997</v>
      </c>
      <c r="C93" s="4">
        <v>1856</v>
      </c>
      <c r="D93" s="4">
        <v>1741</v>
      </c>
      <c r="E93" s="4">
        <v>1803</v>
      </c>
      <c r="F93" s="4">
        <v>1764</v>
      </c>
      <c r="G93" s="4">
        <v>1798</v>
      </c>
      <c r="H93" s="12">
        <f t="shared" si="1"/>
        <v>1826.5</v>
      </c>
    </row>
    <row r="94" spans="1:8" ht="12" customHeight="1" x14ac:dyDescent="0.2">
      <c r="A94" s="8" t="s">
        <v>130</v>
      </c>
      <c r="B94" s="12">
        <v>2328</v>
      </c>
      <c r="C94" s="4">
        <v>2307</v>
      </c>
      <c r="D94" s="4">
        <v>2295</v>
      </c>
      <c r="E94" s="4">
        <v>2381</v>
      </c>
      <c r="F94" s="4">
        <v>2428</v>
      </c>
      <c r="G94" s="4">
        <v>2440</v>
      </c>
      <c r="H94" s="12">
        <f t="shared" si="1"/>
        <v>2363.1666666666665</v>
      </c>
    </row>
    <row r="95" spans="1:8" ht="12" customHeight="1" x14ac:dyDescent="0.2">
      <c r="A95" s="8" t="s">
        <v>131</v>
      </c>
      <c r="B95" s="12">
        <v>4047</v>
      </c>
      <c r="C95" s="4">
        <v>3844</v>
      </c>
      <c r="D95" s="4">
        <v>3691</v>
      </c>
      <c r="E95" s="4">
        <v>3681</v>
      </c>
      <c r="F95" s="4">
        <v>3708</v>
      </c>
      <c r="G95" s="4">
        <v>3753</v>
      </c>
      <c r="H95" s="12">
        <f t="shared" si="1"/>
        <v>3787.3333333333335</v>
      </c>
    </row>
    <row r="96" spans="1:8" ht="12" customHeight="1" x14ac:dyDescent="0.2">
      <c r="A96" s="8" t="s">
        <v>132</v>
      </c>
      <c r="B96" s="12">
        <v>6222</v>
      </c>
      <c r="C96" s="4">
        <v>6133</v>
      </c>
      <c r="D96" s="4">
        <v>6085</v>
      </c>
      <c r="E96" s="4">
        <v>6317</v>
      </c>
      <c r="F96" s="4">
        <v>6345</v>
      </c>
      <c r="G96" s="4">
        <v>6460</v>
      </c>
      <c r="H96" s="12">
        <f t="shared" si="1"/>
        <v>6260.333333333333</v>
      </c>
    </row>
    <row r="97" spans="1:8" ht="12" customHeight="1" x14ac:dyDescent="0.2">
      <c r="A97" s="8" t="s">
        <v>133</v>
      </c>
      <c r="B97" s="12">
        <v>12058</v>
      </c>
      <c r="C97" s="4">
        <v>11708</v>
      </c>
      <c r="D97" s="4">
        <v>11746</v>
      </c>
      <c r="E97" s="4">
        <v>12142</v>
      </c>
      <c r="F97" s="4">
        <v>12053</v>
      </c>
      <c r="G97" s="4">
        <v>12260</v>
      </c>
      <c r="H97" s="12">
        <f t="shared" si="1"/>
        <v>11994.5</v>
      </c>
    </row>
    <row r="98" spans="1:8" ht="12" customHeight="1" x14ac:dyDescent="0.2">
      <c r="A98" s="8" t="s">
        <v>134</v>
      </c>
      <c r="B98" s="12">
        <v>247</v>
      </c>
      <c r="C98" s="4">
        <v>238</v>
      </c>
      <c r="D98" s="4">
        <v>240</v>
      </c>
      <c r="E98" s="4">
        <v>226</v>
      </c>
      <c r="F98" s="4">
        <v>217</v>
      </c>
      <c r="G98" s="4">
        <v>213</v>
      </c>
      <c r="H98" s="12">
        <f t="shared" si="1"/>
        <v>230.16666666666666</v>
      </c>
    </row>
    <row r="99" spans="1:8" ht="12" customHeight="1" x14ac:dyDescent="0.2">
      <c r="A99" s="8" t="s">
        <v>135</v>
      </c>
      <c r="B99" s="12">
        <v>33</v>
      </c>
      <c r="C99" s="4">
        <v>29</v>
      </c>
      <c r="D99" s="4">
        <v>34</v>
      </c>
      <c r="E99" s="4">
        <v>36</v>
      </c>
      <c r="F99" s="4">
        <v>36</v>
      </c>
      <c r="G99" s="4">
        <v>35</v>
      </c>
      <c r="H99" s="12">
        <f t="shared" si="1"/>
        <v>33.833333333333336</v>
      </c>
    </row>
    <row r="100" spans="1:8" s="16" customFormat="1" ht="24.75" customHeight="1" x14ac:dyDescent="0.2">
      <c r="A100" s="13" t="s">
        <v>136</v>
      </c>
      <c r="B100" s="14">
        <v>110258</v>
      </c>
      <c r="C100" s="14">
        <v>105334</v>
      </c>
      <c r="D100" s="14">
        <v>103174</v>
      </c>
      <c r="E100" s="14">
        <v>105617</v>
      </c>
      <c r="F100" s="14">
        <v>104567</v>
      </c>
      <c r="G100" s="14">
        <v>106731</v>
      </c>
      <c r="H100" s="15">
        <f t="shared" si="1"/>
        <v>105946.83333333333</v>
      </c>
    </row>
    <row r="101" spans="1:8" s="24" customFormat="1" ht="16.5" customHeight="1" thickBot="1" x14ac:dyDescent="0.25">
      <c r="A101" s="21" t="s">
        <v>137</v>
      </c>
      <c r="B101" s="22">
        <v>571398</v>
      </c>
      <c r="C101" s="23">
        <v>546466</v>
      </c>
      <c r="D101" s="23">
        <v>531553</v>
      </c>
      <c r="E101" s="23">
        <v>535876</v>
      </c>
      <c r="F101" s="23">
        <v>533978</v>
      </c>
      <c r="G101" s="23">
        <v>548435</v>
      </c>
      <c r="H101" s="22">
        <f t="shared" si="1"/>
        <v>544617.66666666663</v>
      </c>
    </row>
    <row r="102" spans="1:8" ht="12.75" customHeight="1" thickTop="1" x14ac:dyDescent="0.2">
      <c r="A102" s="9"/>
    </row>
    <row r="103" spans="1:8" x14ac:dyDescent="0.2">
      <c r="A103" s="9"/>
    </row>
    <row r="104" spans="1:8" s="26" customFormat="1" ht="12.75" x14ac:dyDescent="0.2">
      <c r="A104" s="25" t="s">
        <v>1</v>
      </c>
    </row>
    <row r="105" spans="1:8" x14ac:dyDescent="0.2">
      <c r="B105" s="19"/>
    </row>
    <row r="112" spans="1:8" ht="12.75" customHeight="1" x14ac:dyDescent="0.2"/>
  </sheetData>
  <phoneticPr fontId="0" type="noConversion"/>
  <pageMargins left="0.5" right="0.5" top="0.5" bottom="0.5" header="0.5" footer="0.3"/>
  <pageSetup scale="99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workbookViewId="0"/>
  </sheetViews>
  <sheetFormatPr defaultColWidth="9.140625" defaultRowHeight="12" x14ac:dyDescent="0.2"/>
  <cols>
    <col min="1" max="1" width="34.7109375" style="47" customWidth="1"/>
    <col min="2" max="7" width="11.7109375" style="47" customWidth="1"/>
    <col min="8" max="8" width="13.7109375" style="47" customWidth="1"/>
    <col min="9" max="16384" width="9.140625" style="47"/>
  </cols>
  <sheetData>
    <row r="1" spans="1:8" ht="12" customHeight="1" x14ac:dyDescent="0.2">
      <c r="A1" s="45" t="s">
        <v>32</v>
      </c>
      <c r="B1" s="46"/>
      <c r="C1" s="46"/>
      <c r="D1" s="46"/>
      <c r="E1" s="46"/>
      <c r="F1" s="46"/>
      <c r="G1" s="46"/>
    </row>
    <row r="2" spans="1:8" ht="12" customHeight="1" x14ac:dyDescent="0.2">
      <c r="A2" s="45" t="str">
        <f>'Pregnant Women Participating'!A2</f>
        <v>FISCAL YEAR 2025</v>
      </c>
      <c r="B2" s="46"/>
      <c r="C2" s="46"/>
      <c r="D2" s="46"/>
      <c r="E2" s="46"/>
      <c r="F2" s="46"/>
      <c r="G2" s="46"/>
    </row>
    <row r="3" spans="1:8" ht="12" customHeight="1" x14ac:dyDescent="0.2">
      <c r="A3" s="48" t="str">
        <f>'Pregnant Women Participating'!A3</f>
        <v>Data as of June 13, 2025</v>
      </c>
      <c r="B3" s="46"/>
      <c r="C3" s="46"/>
      <c r="D3" s="46"/>
      <c r="E3" s="46"/>
      <c r="F3" s="46"/>
      <c r="G3" s="46"/>
    </row>
    <row r="4" spans="1:8" ht="12" customHeight="1" x14ac:dyDescent="0.2">
      <c r="A4" s="46"/>
      <c r="B4" s="46"/>
      <c r="C4" s="46"/>
      <c r="D4" s="46"/>
      <c r="E4" s="46"/>
      <c r="F4" s="46"/>
      <c r="G4" s="46"/>
    </row>
    <row r="5" spans="1:8" ht="24" customHeight="1" x14ac:dyDescent="0.2">
      <c r="A5" s="49" t="s">
        <v>0</v>
      </c>
      <c r="B5" s="50">
        <f>DATE(RIGHT(A2,4)-1,10,1)</f>
        <v>45566</v>
      </c>
      <c r="C5" s="51">
        <f>DATE(RIGHT(A2,4)-1,11,1)</f>
        <v>45597</v>
      </c>
      <c r="D5" s="51">
        <f>DATE(RIGHT(A2,4)-1,12,1)</f>
        <v>45627</v>
      </c>
      <c r="E5" s="51">
        <f>DATE(RIGHT(A2,4),1,1)</f>
        <v>45658</v>
      </c>
      <c r="F5" s="51">
        <f>DATE(RIGHT(A2,4),2,1)</f>
        <v>45689</v>
      </c>
      <c r="G5" s="51">
        <f>DATE(RIGHT(A2,4),3,1)</f>
        <v>45717</v>
      </c>
      <c r="H5" s="52" t="s">
        <v>12</v>
      </c>
    </row>
    <row r="6" spans="1:8" ht="12" customHeight="1" x14ac:dyDescent="0.2">
      <c r="A6" s="53" t="str">
        <f>'Pregnant Women Participating'!A6</f>
        <v>Connecticut</v>
      </c>
      <c r="B6" s="54">
        <v>1550</v>
      </c>
      <c r="C6" s="55">
        <v>1548</v>
      </c>
      <c r="D6" s="55">
        <v>1530</v>
      </c>
      <c r="E6" s="55">
        <v>1543</v>
      </c>
      <c r="F6" s="55">
        <v>1574</v>
      </c>
      <c r="G6" s="56">
        <v>1557</v>
      </c>
      <c r="H6" s="54">
        <f t="shared" ref="H6:H101" si="0">IF(SUM(B6:G6)&gt;0,AVERAGE(B6:G6),"0")</f>
        <v>1550.3333333333333</v>
      </c>
    </row>
    <row r="7" spans="1:8" ht="12" customHeight="1" x14ac:dyDescent="0.2">
      <c r="A7" s="53" t="str">
        <f>'Pregnant Women Participating'!A7</f>
        <v>Maine</v>
      </c>
      <c r="B7" s="54">
        <v>944</v>
      </c>
      <c r="C7" s="55">
        <v>909</v>
      </c>
      <c r="D7" s="55">
        <v>892</v>
      </c>
      <c r="E7" s="55">
        <v>900</v>
      </c>
      <c r="F7" s="55">
        <v>889</v>
      </c>
      <c r="G7" s="56">
        <v>895</v>
      </c>
      <c r="H7" s="54">
        <f t="shared" si="0"/>
        <v>904.83333333333337</v>
      </c>
    </row>
    <row r="8" spans="1:8" ht="12" customHeight="1" x14ac:dyDescent="0.2">
      <c r="A8" s="53" t="str">
        <f>'Pregnant Women Participating'!A8</f>
        <v>Massachusetts</v>
      </c>
      <c r="B8" s="54">
        <v>4103</v>
      </c>
      <c r="C8" s="55">
        <v>4036</v>
      </c>
      <c r="D8" s="55">
        <v>3980</v>
      </c>
      <c r="E8" s="55">
        <v>4101</v>
      </c>
      <c r="F8" s="55">
        <v>4094</v>
      </c>
      <c r="G8" s="56">
        <v>4209</v>
      </c>
      <c r="H8" s="54">
        <f t="shared" si="0"/>
        <v>4087.1666666666665</v>
      </c>
    </row>
    <row r="9" spans="1:8" ht="12" customHeight="1" x14ac:dyDescent="0.2">
      <c r="A9" s="53" t="str">
        <f>'Pregnant Women Participating'!A9</f>
        <v>New Hampshire</v>
      </c>
      <c r="B9" s="54">
        <v>616</v>
      </c>
      <c r="C9" s="55">
        <v>614</v>
      </c>
      <c r="D9" s="55">
        <v>619</v>
      </c>
      <c r="E9" s="55">
        <v>627</v>
      </c>
      <c r="F9" s="55">
        <v>630</v>
      </c>
      <c r="G9" s="56">
        <v>642</v>
      </c>
      <c r="H9" s="54">
        <f t="shared" si="0"/>
        <v>624.66666666666663</v>
      </c>
    </row>
    <row r="10" spans="1:8" ht="12" customHeight="1" x14ac:dyDescent="0.2">
      <c r="A10" s="53" t="str">
        <f>'Pregnant Women Participating'!A10</f>
        <v>New York</v>
      </c>
      <c r="B10" s="54">
        <v>14262</v>
      </c>
      <c r="C10" s="55">
        <v>14191</v>
      </c>
      <c r="D10" s="55">
        <v>14178</v>
      </c>
      <c r="E10" s="55">
        <v>14379</v>
      </c>
      <c r="F10" s="55">
        <v>14474</v>
      </c>
      <c r="G10" s="56">
        <v>14664</v>
      </c>
      <c r="H10" s="54">
        <f t="shared" si="0"/>
        <v>14358</v>
      </c>
    </row>
    <row r="11" spans="1:8" ht="12" customHeight="1" x14ac:dyDescent="0.2">
      <c r="A11" s="53" t="str">
        <f>'Pregnant Women Participating'!A11</f>
        <v>Rhode Island</v>
      </c>
      <c r="B11" s="54">
        <v>472</v>
      </c>
      <c r="C11" s="55">
        <v>473</v>
      </c>
      <c r="D11" s="55">
        <v>471</v>
      </c>
      <c r="E11" s="55">
        <v>497</v>
      </c>
      <c r="F11" s="55">
        <v>494</v>
      </c>
      <c r="G11" s="56">
        <v>508</v>
      </c>
      <c r="H11" s="54">
        <f t="shared" si="0"/>
        <v>485.83333333333331</v>
      </c>
    </row>
    <row r="12" spans="1:8" ht="12" customHeight="1" x14ac:dyDescent="0.2">
      <c r="A12" s="53" t="str">
        <f>'Pregnant Women Participating'!A12</f>
        <v>Vermont</v>
      </c>
      <c r="B12" s="54">
        <v>739</v>
      </c>
      <c r="C12" s="55">
        <v>721</v>
      </c>
      <c r="D12" s="55">
        <v>690</v>
      </c>
      <c r="E12" s="55">
        <v>710</v>
      </c>
      <c r="F12" s="55">
        <v>709</v>
      </c>
      <c r="G12" s="56">
        <v>721</v>
      </c>
      <c r="H12" s="54">
        <f t="shared" si="0"/>
        <v>715</v>
      </c>
    </row>
    <row r="13" spans="1:8" ht="12" customHeight="1" x14ac:dyDescent="0.2">
      <c r="A13" s="53" t="str">
        <f>'Pregnant Women Participating'!A13</f>
        <v>Virgin Islands</v>
      </c>
      <c r="B13" s="54">
        <v>57</v>
      </c>
      <c r="C13" s="55">
        <v>59</v>
      </c>
      <c r="D13" s="55">
        <v>56</v>
      </c>
      <c r="E13" s="55">
        <v>62</v>
      </c>
      <c r="F13" s="55">
        <v>69</v>
      </c>
      <c r="G13" s="56">
        <v>66</v>
      </c>
      <c r="H13" s="54">
        <f t="shared" si="0"/>
        <v>61.5</v>
      </c>
    </row>
    <row r="14" spans="1:8" ht="12" customHeight="1" x14ac:dyDescent="0.2">
      <c r="A14" s="53" t="str">
        <f>'Pregnant Women Participating'!A14</f>
        <v>Pleasant Point, ME</v>
      </c>
      <c r="B14" s="54">
        <v>1</v>
      </c>
      <c r="C14" s="55">
        <v>1</v>
      </c>
      <c r="D14" s="55">
        <v>1</v>
      </c>
      <c r="E14" s="55">
        <v>1</v>
      </c>
      <c r="F14" s="55">
        <v>1</v>
      </c>
      <c r="G14" s="56">
        <v>1</v>
      </c>
      <c r="H14" s="54">
        <f t="shared" si="0"/>
        <v>1</v>
      </c>
    </row>
    <row r="15" spans="1:8" s="61" customFormat="1" ht="24.75" customHeight="1" x14ac:dyDescent="0.2">
      <c r="A15" s="57" t="str">
        <f>'Pregnant Women Participating'!A15</f>
        <v>Northeast Region</v>
      </c>
      <c r="B15" s="58">
        <v>22744</v>
      </c>
      <c r="C15" s="59">
        <v>22552</v>
      </c>
      <c r="D15" s="59">
        <v>22417</v>
      </c>
      <c r="E15" s="59">
        <v>22820</v>
      </c>
      <c r="F15" s="59">
        <v>22934</v>
      </c>
      <c r="G15" s="60">
        <v>23263</v>
      </c>
      <c r="H15" s="58">
        <f t="shared" si="0"/>
        <v>22788.333333333332</v>
      </c>
    </row>
    <row r="16" spans="1:8" ht="12" customHeight="1" x14ac:dyDescent="0.2">
      <c r="A16" s="53" t="str">
        <f>'Pregnant Women Participating'!A16</f>
        <v>Delaware</v>
      </c>
      <c r="B16" s="55">
        <v>560</v>
      </c>
      <c r="C16" s="55">
        <v>576</v>
      </c>
      <c r="D16" s="55">
        <v>545</v>
      </c>
      <c r="E16" s="55">
        <v>524</v>
      </c>
      <c r="F16" s="55">
        <v>517</v>
      </c>
      <c r="G16" s="55">
        <v>537</v>
      </c>
      <c r="H16" s="54">
        <f t="shared" si="0"/>
        <v>543.16666666666663</v>
      </c>
    </row>
    <row r="17" spans="1:8" ht="12" customHeight="1" x14ac:dyDescent="0.2">
      <c r="A17" s="53" t="str">
        <f>'Pregnant Women Participating'!A17</f>
        <v>District of Columbia</v>
      </c>
      <c r="B17" s="55">
        <v>303</v>
      </c>
      <c r="C17" s="55">
        <v>319</v>
      </c>
      <c r="D17" s="55">
        <v>305</v>
      </c>
      <c r="E17" s="55">
        <v>323</v>
      </c>
      <c r="F17" s="55">
        <v>311</v>
      </c>
      <c r="G17" s="55">
        <v>323</v>
      </c>
      <c r="H17" s="54">
        <f t="shared" si="0"/>
        <v>314</v>
      </c>
    </row>
    <row r="18" spans="1:8" ht="12" customHeight="1" x14ac:dyDescent="0.2">
      <c r="A18" s="53" t="str">
        <f>'Pregnant Women Participating'!A18</f>
        <v>Maryland</v>
      </c>
      <c r="B18" s="55">
        <v>4047</v>
      </c>
      <c r="C18" s="55">
        <v>4017</v>
      </c>
      <c r="D18" s="55">
        <v>3952</v>
      </c>
      <c r="E18" s="55">
        <v>3960</v>
      </c>
      <c r="F18" s="55">
        <v>4005</v>
      </c>
      <c r="G18" s="55">
        <v>4108</v>
      </c>
      <c r="H18" s="54">
        <f t="shared" si="0"/>
        <v>4014.8333333333335</v>
      </c>
    </row>
    <row r="19" spans="1:8" ht="12" customHeight="1" x14ac:dyDescent="0.2">
      <c r="A19" s="53" t="str">
        <f>'Pregnant Women Participating'!A19</f>
        <v>New Jersey</v>
      </c>
      <c r="B19" s="55">
        <v>6296</v>
      </c>
      <c r="C19" s="55">
        <v>6296</v>
      </c>
      <c r="D19" s="55">
        <v>6216</v>
      </c>
      <c r="E19" s="55">
        <v>6340</v>
      </c>
      <c r="F19" s="55">
        <v>6477</v>
      </c>
      <c r="G19" s="55">
        <v>6663</v>
      </c>
      <c r="H19" s="54">
        <f t="shared" si="0"/>
        <v>6381.333333333333</v>
      </c>
    </row>
    <row r="20" spans="1:8" ht="12" customHeight="1" x14ac:dyDescent="0.2">
      <c r="A20" s="53" t="str">
        <f>'Pregnant Women Participating'!A20</f>
        <v>Pennsylvania</v>
      </c>
      <c r="B20" s="55">
        <v>5892</v>
      </c>
      <c r="C20" s="55">
        <v>5788</v>
      </c>
      <c r="D20" s="55">
        <v>5631</v>
      </c>
      <c r="E20" s="55">
        <v>5684</v>
      </c>
      <c r="F20" s="55">
        <v>5681</v>
      </c>
      <c r="G20" s="55">
        <v>5731</v>
      </c>
      <c r="H20" s="54">
        <f t="shared" si="0"/>
        <v>5734.5</v>
      </c>
    </row>
    <row r="21" spans="1:8" ht="12" customHeight="1" x14ac:dyDescent="0.2">
      <c r="A21" s="53" t="str">
        <f>'Pregnant Women Participating'!A21</f>
        <v>Puerto Rico</v>
      </c>
      <c r="B21" s="55">
        <v>2848</v>
      </c>
      <c r="C21" s="55">
        <v>2690</v>
      </c>
      <c r="D21" s="55">
        <v>2695</v>
      </c>
      <c r="E21" s="55">
        <v>2639</v>
      </c>
      <c r="F21" s="55">
        <v>2647</v>
      </c>
      <c r="G21" s="55">
        <v>2620</v>
      </c>
      <c r="H21" s="54">
        <f t="shared" si="0"/>
        <v>2689.8333333333335</v>
      </c>
    </row>
    <row r="22" spans="1:8" ht="12" customHeight="1" x14ac:dyDescent="0.2">
      <c r="A22" s="53" t="str">
        <f>'Pregnant Women Participating'!A22</f>
        <v>Virginia</v>
      </c>
      <c r="B22" s="55">
        <v>3487</v>
      </c>
      <c r="C22" s="55">
        <v>3432</v>
      </c>
      <c r="D22" s="55">
        <v>3413</v>
      </c>
      <c r="E22" s="55">
        <v>3402</v>
      </c>
      <c r="F22" s="55">
        <v>3373</v>
      </c>
      <c r="G22" s="55">
        <v>3485</v>
      </c>
      <c r="H22" s="54">
        <f t="shared" si="0"/>
        <v>3432</v>
      </c>
    </row>
    <row r="23" spans="1:8" ht="12" customHeight="1" x14ac:dyDescent="0.2">
      <c r="A23" s="53" t="str">
        <f>'Pregnant Women Participating'!A23</f>
        <v>West Virginia</v>
      </c>
      <c r="B23" s="55">
        <v>1207</v>
      </c>
      <c r="C23" s="55">
        <v>1183</v>
      </c>
      <c r="D23" s="55">
        <v>1153</v>
      </c>
      <c r="E23" s="55">
        <v>1163</v>
      </c>
      <c r="F23" s="55">
        <v>1168</v>
      </c>
      <c r="G23" s="55">
        <v>1187</v>
      </c>
      <c r="H23" s="54">
        <f t="shared" si="0"/>
        <v>1176.8333333333333</v>
      </c>
    </row>
    <row r="24" spans="1:8" s="61" customFormat="1" ht="24.75" customHeight="1" x14ac:dyDescent="0.2">
      <c r="A24" s="57" t="str">
        <f>'Pregnant Women Participating'!A24</f>
        <v>Mid-Atlantic Region</v>
      </c>
      <c r="B24" s="59">
        <v>24640</v>
      </c>
      <c r="C24" s="59">
        <v>24301</v>
      </c>
      <c r="D24" s="59">
        <v>23910</v>
      </c>
      <c r="E24" s="59">
        <v>24035</v>
      </c>
      <c r="F24" s="59">
        <v>24179</v>
      </c>
      <c r="G24" s="59">
        <v>24654</v>
      </c>
      <c r="H24" s="58">
        <f t="shared" si="0"/>
        <v>24286.5</v>
      </c>
    </row>
    <row r="25" spans="1:8" ht="12" customHeight="1" x14ac:dyDescent="0.2">
      <c r="A25" s="53" t="str">
        <f>'Pregnant Women Participating'!A25</f>
        <v>Alabama</v>
      </c>
      <c r="B25" s="55">
        <v>2388</v>
      </c>
      <c r="C25" s="55">
        <v>2352</v>
      </c>
      <c r="D25" s="55">
        <v>2281</v>
      </c>
      <c r="E25" s="55">
        <v>2306</v>
      </c>
      <c r="F25" s="55">
        <v>2354</v>
      </c>
      <c r="G25" s="55">
        <v>2431</v>
      </c>
      <c r="H25" s="54">
        <f t="shared" si="0"/>
        <v>2352</v>
      </c>
    </row>
    <row r="26" spans="1:8" ht="12" customHeight="1" x14ac:dyDescent="0.2">
      <c r="A26" s="53" t="str">
        <f>'Pregnant Women Participating'!A26</f>
        <v>Florida</v>
      </c>
      <c r="B26" s="55">
        <v>14964</v>
      </c>
      <c r="C26" s="55">
        <v>14890</v>
      </c>
      <c r="D26" s="55">
        <v>14747</v>
      </c>
      <c r="E26" s="55">
        <v>14880</v>
      </c>
      <c r="F26" s="55">
        <v>15188</v>
      </c>
      <c r="G26" s="55">
        <v>15326</v>
      </c>
      <c r="H26" s="54">
        <f t="shared" si="0"/>
        <v>14999.166666666666</v>
      </c>
    </row>
    <row r="27" spans="1:8" ht="12" customHeight="1" x14ac:dyDescent="0.2">
      <c r="A27" s="53" t="str">
        <f>'Pregnant Women Participating'!A27</f>
        <v>Georgia</v>
      </c>
      <c r="B27" s="55">
        <v>6206</v>
      </c>
      <c r="C27" s="55">
        <v>6308</v>
      </c>
      <c r="D27" s="55">
        <v>6341</v>
      </c>
      <c r="E27" s="55">
        <v>6300</v>
      </c>
      <c r="F27" s="55">
        <v>6385</v>
      </c>
      <c r="G27" s="55">
        <v>6617</v>
      </c>
      <c r="H27" s="54">
        <f t="shared" si="0"/>
        <v>6359.5</v>
      </c>
    </row>
    <row r="28" spans="1:8" ht="12" customHeight="1" x14ac:dyDescent="0.2">
      <c r="A28" s="53" t="str">
        <f>'Pregnant Women Participating'!A28</f>
        <v>Kentucky</v>
      </c>
      <c r="B28" s="55">
        <v>2944</v>
      </c>
      <c r="C28" s="55">
        <v>2945</v>
      </c>
      <c r="D28" s="55">
        <v>2895</v>
      </c>
      <c r="E28" s="55">
        <v>2947</v>
      </c>
      <c r="F28" s="55">
        <v>2948</v>
      </c>
      <c r="G28" s="55">
        <v>2975</v>
      </c>
      <c r="H28" s="54">
        <f t="shared" si="0"/>
        <v>2942.3333333333335</v>
      </c>
    </row>
    <row r="29" spans="1:8" ht="12" customHeight="1" x14ac:dyDescent="0.2">
      <c r="A29" s="53" t="str">
        <f>'Pregnant Women Participating'!A29</f>
        <v>Mississippi</v>
      </c>
      <c r="B29" s="55">
        <v>1169</v>
      </c>
      <c r="C29" s="55">
        <v>1158</v>
      </c>
      <c r="D29" s="55">
        <v>1139</v>
      </c>
      <c r="E29" s="55">
        <v>1150</v>
      </c>
      <c r="F29" s="55">
        <v>1150</v>
      </c>
      <c r="G29" s="55">
        <v>1174</v>
      </c>
      <c r="H29" s="54">
        <f t="shared" si="0"/>
        <v>1156.6666666666667</v>
      </c>
    </row>
    <row r="30" spans="1:8" ht="12" customHeight="1" x14ac:dyDescent="0.2">
      <c r="A30" s="53" t="str">
        <f>'Pregnant Women Participating'!A30</f>
        <v>North Carolina</v>
      </c>
      <c r="B30" s="55">
        <v>9539</v>
      </c>
      <c r="C30" s="55">
        <v>9508</v>
      </c>
      <c r="D30" s="55">
        <v>9434</v>
      </c>
      <c r="E30" s="55">
        <v>9495</v>
      </c>
      <c r="F30" s="55">
        <v>9559</v>
      </c>
      <c r="G30" s="55">
        <v>9838</v>
      </c>
      <c r="H30" s="54">
        <f t="shared" si="0"/>
        <v>9562.1666666666661</v>
      </c>
    </row>
    <row r="31" spans="1:8" ht="12" customHeight="1" x14ac:dyDescent="0.2">
      <c r="A31" s="53" t="str">
        <f>'Pregnant Women Participating'!A31</f>
        <v>South Carolina</v>
      </c>
      <c r="B31" s="55">
        <v>2744</v>
      </c>
      <c r="C31" s="55">
        <v>2701</v>
      </c>
      <c r="D31" s="55">
        <v>2648</v>
      </c>
      <c r="E31" s="55">
        <v>2660</v>
      </c>
      <c r="F31" s="55">
        <v>2731</v>
      </c>
      <c r="G31" s="55">
        <v>2792</v>
      </c>
      <c r="H31" s="54">
        <f t="shared" si="0"/>
        <v>2712.6666666666665</v>
      </c>
    </row>
    <row r="32" spans="1:8" ht="12" customHeight="1" x14ac:dyDescent="0.2">
      <c r="A32" s="53" t="str">
        <f>'Pregnant Women Participating'!A32</f>
        <v>Tennessee</v>
      </c>
      <c r="B32" s="55">
        <v>5185</v>
      </c>
      <c r="C32" s="55">
        <v>5123</v>
      </c>
      <c r="D32" s="55">
        <v>5234</v>
      </c>
      <c r="E32" s="55">
        <v>5383</v>
      </c>
      <c r="F32" s="55">
        <v>5521</v>
      </c>
      <c r="G32" s="55">
        <v>5737</v>
      </c>
      <c r="H32" s="54">
        <f t="shared" si="0"/>
        <v>5363.833333333333</v>
      </c>
    </row>
    <row r="33" spans="1:8" ht="12" customHeight="1" x14ac:dyDescent="0.2">
      <c r="A33" s="53" t="str">
        <f>'Pregnant Women Participating'!A33</f>
        <v>Choctaw Indians, MS</v>
      </c>
      <c r="B33" s="55">
        <v>8</v>
      </c>
      <c r="C33" s="55">
        <v>8</v>
      </c>
      <c r="D33" s="55">
        <v>9</v>
      </c>
      <c r="E33" s="55">
        <v>8</v>
      </c>
      <c r="F33" s="55">
        <v>9</v>
      </c>
      <c r="G33" s="55">
        <v>9</v>
      </c>
      <c r="H33" s="54">
        <f t="shared" si="0"/>
        <v>8.5</v>
      </c>
    </row>
    <row r="34" spans="1:8" ht="12" customHeight="1" x14ac:dyDescent="0.2">
      <c r="A34" s="53" t="str">
        <f>'Pregnant Women Participating'!A34</f>
        <v>Eastern Cherokee, NC</v>
      </c>
      <c r="B34" s="55">
        <v>28</v>
      </c>
      <c r="C34" s="55">
        <v>31</v>
      </c>
      <c r="D34" s="55">
        <v>32</v>
      </c>
      <c r="E34" s="55">
        <v>29</v>
      </c>
      <c r="F34" s="55">
        <v>28</v>
      </c>
      <c r="G34" s="55">
        <v>30</v>
      </c>
      <c r="H34" s="54">
        <f t="shared" si="0"/>
        <v>29.666666666666668</v>
      </c>
    </row>
    <row r="35" spans="1:8" s="61" customFormat="1" ht="24.75" customHeight="1" x14ac:dyDescent="0.2">
      <c r="A35" s="57" t="str">
        <f>'Pregnant Women Participating'!A35</f>
        <v>Southeast Region</v>
      </c>
      <c r="B35" s="59">
        <v>45175</v>
      </c>
      <c r="C35" s="59">
        <v>45024</v>
      </c>
      <c r="D35" s="59">
        <v>44760</v>
      </c>
      <c r="E35" s="59">
        <v>45158</v>
      </c>
      <c r="F35" s="59">
        <v>45873</v>
      </c>
      <c r="G35" s="59">
        <v>46929</v>
      </c>
      <c r="H35" s="58">
        <f t="shared" si="0"/>
        <v>45486.5</v>
      </c>
    </row>
    <row r="36" spans="1:8" ht="12" customHeight="1" x14ac:dyDescent="0.2">
      <c r="A36" s="53" t="str">
        <f>'Pregnant Women Participating'!A36</f>
        <v>Illinois</v>
      </c>
      <c r="B36" s="55">
        <v>4583</v>
      </c>
      <c r="C36" s="55">
        <v>4641</v>
      </c>
      <c r="D36" s="55">
        <v>4612</v>
      </c>
      <c r="E36" s="55">
        <v>4631</v>
      </c>
      <c r="F36" s="55">
        <v>4674</v>
      </c>
      <c r="G36" s="55">
        <v>4687</v>
      </c>
      <c r="H36" s="54">
        <f t="shared" si="0"/>
        <v>4638</v>
      </c>
    </row>
    <row r="37" spans="1:8" ht="12" customHeight="1" x14ac:dyDescent="0.2">
      <c r="A37" s="53" t="str">
        <f>'Pregnant Women Participating'!A37</f>
        <v>Indiana</v>
      </c>
      <c r="B37" s="55">
        <v>6900</v>
      </c>
      <c r="C37" s="55">
        <v>6821</v>
      </c>
      <c r="D37" s="55">
        <v>6724</v>
      </c>
      <c r="E37" s="55">
        <v>6781</v>
      </c>
      <c r="F37" s="55">
        <v>6924</v>
      </c>
      <c r="G37" s="55">
        <v>7020</v>
      </c>
      <c r="H37" s="54">
        <f t="shared" si="0"/>
        <v>6861.666666666667</v>
      </c>
    </row>
    <row r="38" spans="1:8" ht="12" customHeight="1" x14ac:dyDescent="0.2">
      <c r="A38" s="53" t="str">
        <f>'Pregnant Women Participating'!A38</f>
        <v>Iowa</v>
      </c>
      <c r="B38" s="55">
        <v>2569</v>
      </c>
      <c r="C38" s="55">
        <v>2516</v>
      </c>
      <c r="D38" s="55">
        <v>2468</v>
      </c>
      <c r="E38" s="55">
        <v>2409</v>
      </c>
      <c r="F38" s="55">
        <v>2384</v>
      </c>
      <c r="G38" s="55">
        <v>2374</v>
      </c>
      <c r="H38" s="54">
        <f t="shared" si="0"/>
        <v>2453.3333333333335</v>
      </c>
    </row>
    <row r="39" spans="1:8" ht="12" customHeight="1" x14ac:dyDescent="0.2">
      <c r="A39" s="53" t="str">
        <f>'Pregnant Women Participating'!A39</f>
        <v>Michigan</v>
      </c>
      <c r="B39" s="55">
        <v>6915</v>
      </c>
      <c r="C39" s="55">
        <v>6935</v>
      </c>
      <c r="D39" s="55">
        <v>6794</v>
      </c>
      <c r="E39" s="55">
        <v>6748</v>
      </c>
      <c r="F39" s="55">
        <v>6769</v>
      </c>
      <c r="G39" s="55">
        <v>6799</v>
      </c>
      <c r="H39" s="54">
        <f t="shared" si="0"/>
        <v>6826.666666666667</v>
      </c>
    </row>
    <row r="40" spans="1:8" ht="12" customHeight="1" x14ac:dyDescent="0.2">
      <c r="A40" s="53" t="str">
        <f>'Pregnant Women Participating'!A40</f>
        <v>Minnesota</v>
      </c>
      <c r="B40" s="55">
        <v>4617</v>
      </c>
      <c r="C40" s="55">
        <v>4576</v>
      </c>
      <c r="D40" s="55">
        <v>4610</v>
      </c>
      <c r="E40" s="55">
        <v>4675</v>
      </c>
      <c r="F40" s="55">
        <v>4640</v>
      </c>
      <c r="G40" s="55">
        <v>4718</v>
      </c>
      <c r="H40" s="54">
        <f t="shared" si="0"/>
        <v>4639.333333333333</v>
      </c>
    </row>
    <row r="41" spans="1:8" ht="12" customHeight="1" x14ac:dyDescent="0.2">
      <c r="A41" s="53" t="str">
        <f>'Pregnant Women Participating'!A41</f>
        <v>Ohio</v>
      </c>
      <c r="B41" s="55">
        <v>6550</v>
      </c>
      <c r="C41" s="55">
        <v>6549</v>
      </c>
      <c r="D41" s="55">
        <v>6480</v>
      </c>
      <c r="E41" s="55">
        <v>6464</v>
      </c>
      <c r="F41" s="55">
        <v>6457</v>
      </c>
      <c r="G41" s="55">
        <v>6531</v>
      </c>
      <c r="H41" s="54">
        <f t="shared" si="0"/>
        <v>6505.166666666667</v>
      </c>
    </row>
    <row r="42" spans="1:8" ht="12" customHeight="1" x14ac:dyDescent="0.2">
      <c r="A42" s="53" t="str">
        <f>'Pregnant Women Participating'!A42</f>
        <v>Wisconsin</v>
      </c>
      <c r="B42" s="55">
        <v>3972</v>
      </c>
      <c r="C42" s="55">
        <v>3924</v>
      </c>
      <c r="D42" s="55">
        <v>3871</v>
      </c>
      <c r="E42" s="55">
        <v>3927</v>
      </c>
      <c r="F42" s="55">
        <v>3960</v>
      </c>
      <c r="G42" s="55">
        <v>4003</v>
      </c>
      <c r="H42" s="54">
        <f t="shared" si="0"/>
        <v>3942.8333333333335</v>
      </c>
    </row>
    <row r="43" spans="1:8" s="61" customFormat="1" ht="24.75" customHeight="1" x14ac:dyDescent="0.2">
      <c r="A43" s="57" t="str">
        <f>'Pregnant Women Participating'!A43</f>
        <v>Midwest Region</v>
      </c>
      <c r="B43" s="59">
        <v>36106</v>
      </c>
      <c r="C43" s="59">
        <v>35962</v>
      </c>
      <c r="D43" s="59">
        <v>35559</v>
      </c>
      <c r="E43" s="59">
        <v>35635</v>
      </c>
      <c r="F43" s="59">
        <v>35808</v>
      </c>
      <c r="G43" s="59">
        <v>36132</v>
      </c>
      <c r="H43" s="58">
        <f t="shared" si="0"/>
        <v>35867</v>
      </c>
    </row>
    <row r="44" spans="1:8" ht="12" customHeight="1" x14ac:dyDescent="0.2">
      <c r="A44" s="53" t="str">
        <f>'Pregnant Women Participating'!A44</f>
        <v>Arizona</v>
      </c>
      <c r="B44" s="55">
        <v>4724</v>
      </c>
      <c r="C44" s="55">
        <v>4689</v>
      </c>
      <c r="D44" s="55">
        <v>4656</v>
      </c>
      <c r="E44" s="55">
        <v>4740</v>
      </c>
      <c r="F44" s="55">
        <v>4723</v>
      </c>
      <c r="G44" s="55">
        <v>4757</v>
      </c>
      <c r="H44" s="54">
        <f t="shared" si="0"/>
        <v>4714.833333333333</v>
      </c>
    </row>
    <row r="45" spans="1:8" ht="12" customHeight="1" x14ac:dyDescent="0.2">
      <c r="A45" s="53" t="str">
        <f>'Pregnant Women Participating'!A45</f>
        <v>Arkansas</v>
      </c>
      <c r="B45" s="55">
        <v>2204</v>
      </c>
      <c r="C45" s="55">
        <v>2151</v>
      </c>
      <c r="D45" s="55">
        <v>2123</v>
      </c>
      <c r="E45" s="55">
        <v>2172</v>
      </c>
      <c r="F45" s="55">
        <v>2178</v>
      </c>
      <c r="G45" s="55">
        <v>2215</v>
      </c>
      <c r="H45" s="54">
        <f t="shared" si="0"/>
        <v>2173.8333333333335</v>
      </c>
    </row>
    <row r="46" spans="1:8" ht="12" customHeight="1" x14ac:dyDescent="0.2">
      <c r="A46" s="53" t="str">
        <f>'Pregnant Women Participating'!A46</f>
        <v>Louisiana</v>
      </c>
      <c r="B46" s="55">
        <v>2579</v>
      </c>
      <c r="C46" s="55">
        <v>2491</v>
      </c>
      <c r="D46" s="55">
        <v>2469</v>
      </c>
      <c r="E46" s="55">
        <v>2505</v>
      </c>
      <c r="F46" s="55">
        <v>2561</v>
      </c>
      <c r="G46" s="55">
        <v>2576</v>
      </c>
      <c r="H46" s="54">
        <f t="shared" si="0"/>
        <v>2530.1666666666665</v>
      </c>
    </row>
    <row r="47" spans="1:8" ht="12" customHeight="1" x14ac:dyDescent="0.2">
      <c r="A47" s="53" t="str">
        <f>'Pregnant Women Participating'!A47</f>
        <v>New Mexico</v>
      </c>
      <c r="B47" s="55">
        <v>2253</v>
      </c>
      <c r="C47" s="55">
        <v>2239</v>
      </c>
      <c r="D47" s="55">
        <v>2264</v>
      </c>
      <c r="E47" s="55">
        <v>2324</v>
      </c>
      <c r="F47" s="55">
        <v>2399</v>
      </c>
      <c r="G47" s="55">
        <v>2422</v>
      </c>
      <c r="H47" s="54">
        <f t="shared" si="0"/>
        <v>2316.8333333333335</v>
      </c>
    </row>
    <row r="48" spans="1:8" ht="12" customHeight="1" x14ac:dyDescent="0.2">
      <c r="A48" s="53" t="str">
        <f>'Pregnant Women Participating'!A48</f>
        <v>Oklahoma</v>
      </c>
      <c r="B48" s="55">
        <v>3295</v>
      </c>
      <c r="C48" s="55">
        <v>3280</v>
      </c>
      <c r="D48" s="55">
        <v>3211</v>
      </c>
      <c r="E48" s="55">
        <v>3260</v>
      </c>
      <c r="F48" s="55">
        <v>2808</v>
      </c>
      <c r="G48" s="55">
        <v>2864</v>
      </c>
      <c r="H48" s="54">
        <f t="shared" si="0"/>
        <v>3119.6666666666665</v>
      </c>
    </row>
    <row r="49" spans="1:8" ht="12" customHeight="1" x14ac:dyDescent="0.2">
      <c r="A49" s="53" t="str">
        <f>'Pregnant Women Participating'!A49</f>
        <v>Texas</v>
      </c>
      <c r="B49" s="55">
        <v>23068</v>
      </c>
      <c r="C49" s="55">
        <v>22666</v>
      </c>
      <c r="D49" s="55">
        <v>22562</v>
      </c>
      <c r="E49" s="55">
        <v>22900</v>
      </c>
      <c r="F49" s="55">
        <v>23173</v>
      </c>
      <c r="G49" s="55">
        <v>23610</v>
      </c>
      <c r="H49" s="54">
        <f t="shared" si="0"/>
        <v>22996.5</v>
      </c>
    </row>
    <row r="50" spans="1:8" ht="12" customHeight="1" x14ac:dyDescent="0.2">
      <c r="A50" s="53" t="str">
        <f>'Pregnant Women Participating'!A50</f>
        <v>Utah</v>
      </c>
      <c r="B50" s="55">
        <v>3441</v>
      </c>
      <c r="C50" s="55">
        <v>3453</v>
      </c>
      <c r="D50" s="55">
        <v>3435</v>
      </c>
      <c r="E50" s="55">
        <v>3480</v>
      </c>
      <c r="F50" s="55">
        <v>3481</v>
      </c>
      <c r="G50" s="55">
        <v>3538</v>
      </c>
      <c r="H50" s="54">
        <f t="shared" si="0"/>
        <v>3471.3333333333335</v>
      </c>
    </row>
    <row r="51" spans="1:8" ht="12" customHeight="1" x14ac:dyDescent="0.2">
      <c r="A51" s="53" t="str">
        <f>'Pregnant Women Participating'!A51</f>
        <v>Inter-Tribal Council, AZ</v>
      </c>
      <c r="B51" s="55">
        <v>177</v>
      </c>
      <c r="C51" s="55">
        <v>171</v>
      </c>
      <c r="D51" s="55">
        <v>174</v>
      </c>
      <c r="E51" s="55">
        <v>184</v>
      </c>
      <c r="F51" s="55">
        <v>173</v>
      </c>
      <c r="G51" s="55">
        <v>177</v>
      </c>
      <c r="H51" s="54">
        <f t="shared" si="0"/>
        <v>176</v>
      </c>
    </row>
    <row r="52" spans="1:8" ht="12" customHeight="1" x14ac:dyDescent="0.2">
      <c r="A52" s="53" t="str">
        <f>'Pregnant Women Participating'!A52</f>
        <v>Navajo Nation, AZ</v>
      </c>
      <c r="B52" s="55">
        <v>182</v>
      </c>
      <c r="C52" s="55">
        <v>177</v>
      </c>
      <c r="D52" s="55">
        <v>172</v>
      </c>
      <c r="E52" s="55">
        <v>173</v>
      </c>
      <c r="F52" s="55">
        <v>167</v>
      </c>
      <c r="G52" s="55">
        <v>175</v>
      </c>
      <c r="H52" s="54">
        <f t="shared" si="0"/>
        <v>174.33333333333334</v>
      </c>
    </row>
    <row r="53" spans="1:8" ht="12" customHeight="1" x14ac:dyDescent="0.2">
      <c r="A53" s="53" t="str">
        <f>'Pregnant Women Participating'!A53</f>
        <v>Acoma, Canoncito &amp; Laguna, NM</v>
      </c>
      <c r="B53" s="55">
        <v>16</v>
      </c>
      <c r="C53" s="55">
        <v>18</v>
      </c>
      <c r="D53" s="55">
        <v>19</v>
      </c>
      <c r="E53" s="55">
        <v>15</v>
      </c>
      <c r="F53" s="55">
        <v>11</v>
      </c>
      <c r="G53" s="55">
        <v>10</v>
      </c>
      <c r="H53" s="54">
        <f t="shared" si="0"/>
        <v>14.833333333333334</v>
      </c>
    </row>
    <row r="54" spans="1:8" ht="12" customHeight="1" x14ac:dyDescent="0.2">
      <c r="A54" s="53" t="str">
        <f>'Pregnant Women Participating'!A54</f>
        <v>Eight Northern Pueblos, NM</v>
      </c>
      <c r="B54" s="55">
        <v>13</v>
      </c>
      <c r="C54" s="55">
        <v>14</v>
      </c>
      <c r="D54" s="55">
        <v>13</v>
      </c>
      <c r="E54" s="55">
        <v>12</v>
      </c>
      <c r="F54" s="55">
        <v>12</v>
      </c>
      <c r="G54" s="55">
        <v>11</v>
      </c>
      <c r="H54" s="54">
        <f t="shared" si="0"/>
        <v>12.5</v>
      </c>
    </row>
    <row r="55" spans="1:8" ht="12" customHeight="1" x14ac:dyDescent="0.2">
      <c r="A55" s="53" t="str">
        <f>'Pregnant Women Participating'!A55</f>
        <v>Five Sandoval Pueblos, NM</v>
      </c>
      <c r="B55" s="55">
        <v>4</v>
      </c>
      <c r="C55" s="55">
        <v>4</v>
      </c>
      <c r="D55" s="55">
        <v>5</v>
      </c>
      <c r="E55" s="55">
        <v>4</v>
      </c>
      <c r="F55" s="55">
        <v>5</v>
      </c>
      <c r="G55" s="55">
        <v>3</v>
      </c>
      <c r="H55" s="54">
        <f t="shared" si="0"/>
        <v>4.166666666666667</v>
      </c>
    </row>
    <row r="56" spans="1:8" ht="12" customHeight="1" x14ac:dyDescent="0.2">
      <c r="A56" s="53" t="str">
        <f>'Pregnant Women Participating'!A56</f>
        <v>Isleta Pueblo, NM</v>
      </c>
      <c r="B56" s="55">
        <v>46</v>
      </c>
      <c r="C56" s="55">
        <v>39</v>
      </c>
      <c r="D56" s="55">
        <v>39</v>
      </c>
      <c r="E56" s="55">
        <v>49</v>
      </c>
      <c r="F56" s="55">
        <v>52</v>
      </c>
      <c r="G56" s="55">
        <v>46</v>
      </c>
      <c r="H56" s="54">
        <f t="shared" si="0"/>
        <v>45.166666666666664</v>
      </c>
    </row>
    <row r="57" spans="1:8" ht="12" customHeight="1" x14ac:dyDescent="0.2">
      <c r="A57" s="53" t="str">
        <f>'Pregnant Women Participating'!A57</f>
        <v>San Felipe Pueblo, NM</v>
      </c>
      <c r="B57" s="55">
        <v>16</v>
      </c>
      <c r="C57" s="55">
        <v>14</v>
      </c>
      <c r="D57" s="55">
        <v>10</v>
      </c>
      <c r="E57" s="55">
        <v>11</v>
      </c>
      <c r="F57" s="55">
        <v>13</v>
      </c>
      <c r="G57" s="55">
        <v>10</v>
      </c>
      <c r="H57" s="54">
        <f t="shared" si="0"/>
        <v>12.333333333333334</v>
      </c>
    </row>
    <row r="58" spans="1:8" ht="12" customHeight="1" x14ac:dyDescent="0.2">
      <c r="A58" s="53" t="str">
        <f>'Pregnant Women Participating'!A58</f>
        <v>Santo Domingo Tribe, NM</v>
      </c>
      <c r="B58" s="55">
        <v>7</v>
      </c>
      <c r="C58" s="55">
        <v>7</v>
      </c>
      <c r="D58" s="55">
        <v>6</v>
      </c>
      <c r="E58" s="55">
        <v>6</v>
      </c>
      <c r="F58" s="55">
        <v>8</v>
      </c>
      <c r="G58" s="55">
        <v>8</v>
      </c>
      <c r="H58" s="54">
        <f t="shared" si="0"/>
        <v>7</v>
      </c>
    </row>
    <row r="59" spans="1:8" ht="12" customHeight="1" x14ac:dyDescent="0.2">
      <c r="A59" s="53" t="str">
        <f>'Pregnant Women Participating'!A59</f>
        <v>Zuni Pueblo, NM</v>
      </c>
      <c r="B59" s="55">
        <v>42</v>
      </c>
      <c r="C59" s="55">
        <v>42</v>
      </c>
      <c r="D59" s="55">
        <v>45</v>
      </c>
      <c r="E59" s="55">
        <v>44</v>
      </c>
      <c r="F59" s="55">
        <v>43</v>
      </c>
      <c r="G59" s="55">
        <v>43</v>
      </c>
      <c r="H59" s="54">
        <f t="shared" si="0"/>
        <v>43.166666666666664</v>
      </c>
    </row>
    <row r="60" spans="1:8" ht="12" customHeight="1" x14ac:dyDescent="0.2">
      <c r="A60" s="53" t="str">
        <f>'Pregnant Women Participating'!A60</f>
        <v>Cherokee Nation, OK</v>
      </c>
      <c r="B60" s="55">
        <v>260</v>
      </c>
      <c r="C60" s="55">
        <v>249</v>
      </c>
      <c r="D60" s="55">
        <v>239</v>
      </c>
      <c r="E60" s="55">
        <v>249</v>
      </c>
      <c r="F60" s="55">
        <v>239</v>
      </c>
      <c r="G60" s="55">
        <v>242</v>
      </c>
      <c r="H60" s="54">
        <f t="shared" si="0"/>
        <v>246.33333333333334</v>
      </c>
    </row>
    <row r="61" spans="1:8" ht="12" customHeight="1" x14ac:dyDescent="0.2">
      <c r="A61" s="53" t="str">
        <f>'Pregnant Women Participating'!A61</f>
        <v>Chickasaw Nation, OK</v>
      </c>
      <c r="B61" s="55">
        <v>173</v>
      </c>
      <c r="C61" s="55">
        <v>175</v>
      </c>
      <c r="D61" s="55">
        <v>182</v>
      </c>
      <c r="E61" s="55">
        <v>181</v>
      </c>
      <c r="F61" s="55">
        <v>192</v>
      </c>
      <c r="G61" s="55">
        <v>182</v>
      </c>
      <c r="H61" s="54">
        <f t="shared" si="0"/>
        <v>180.83333333333334</v>
      </c>
    </row>
    <row r="62" spans="1:8" ht="12" customHeight="1" x14ac:dyDescent="0.2">
      <c r="A62" s="53" t="str">
        <f>'Pregnant Women Participating'!A62</f>
        <v>Choctaw Nation, OK</v>
      </c>
      <c r="B62" s="55">
        <v>174</v>
      </c>
      <c r="C62" s="55">
        <v>177</v>
      </c>
      <c r="D62" s="55">
        <v>182</v>
      </c>
      <c r="E62" s="55">
        <v>185</v>
      </c>
      <c r="F62" s="55">
        <v>187</v>
      </c>
      <c r="G62" s="55">
        <v>184</v>
      </c>
      <c r="H62" s="54">
        <f t="shared" si="0"/>
        <v>181.5</v>
      </c>
    </row>
    <row r="63" spans="1:8" ht="12" customHeight="1" x14ac:dyDescent="0.2">
      <c r="A63" s="53" t="str">
        <f>'Pregnant Women Participating'!A63</f>
        <v>Citizen Potawatomi Nation, OK</v>
      </c>
      <c r="B63" s="55">
        <v>51</v>
      </c>
      <c r="C63" s="55">
        <v>44</v>
      </c>
      <c r="D63" s="55">
        <v>48</v>
      </c>
      <c r="E63" s="55">
        <v>46</v>
      </c>
      <c r="F63" s="55">
        <v>40</v>
      </c>
      <c r="G63" s="55">
        <v>33</v>
      </c>
      <c r="H63" s="54">
        <f t="shared" si="0"/>
        <v>43.666666666666664</v>
      </c>
    </row>
    <row r="64" spans="1:8" ht="12" customHeight="1" x14ac:dyDescent="0.2">
      <c r="A64" s="53" t="str">
        <f>'Pregnant Women Participating'!A64</f>
        <v>Inter-Tribal Council, OK</v>
      </c>
      <c r="B64" s="55">
        <v>32</v>
      </c>
      <c r="C64" s="55">
        <v>30</v>
      </c>
      <c r="D64" s="55">
        <v>34</v>
      </c>
      <c r="E64" s="55">
        <v>42</v>
      </c>
      <c r="F64" s="55">
        <v>44</v>
      </c>
      <c r="G64" s="55">
        <v>41</v>
      </c>
      <c r="H64" s="54">
        <f t="shared" si="0"/>
        <v>37.166666666666664</v>
      </c>
    </row>
    <row r="65" spans="1:8" ht="12" customHeight="1" x14ac:dyDescent="0.2">
      <c r="A65" s="53" t="str">
        <f>'Pregnant Women Participating'!A65</f>
        <v>Muscogee Creek Nation, OK</v>
      </c>
      <c r="B65" s="55">
        <v>63</v>
      </c>
      <c r="C65" s="55">
        <v>75</v>
      </c>
      <c r="D65" s="55">
        <v>69</v>
      </c>
      <c r="E65" s="55">
        <v>68</v>
      </c>
      <c r="F65" s="55">
        <v>63</v>
      </c>
      <c r="G65" s="55">
        <v>67</v>
      </c>
      <c r="H65" s="54">
        <f t="shared" si="0"/>
        <v>67.5</v>
      </c>
    </row>
    <row r="66" spans="1:8" ht="12" customHeight="1" x14ac:dyDescent="0.2">
      <c r="A66" s="53" t="str">
        <f>'Pregnant Women Participating'!A66</f>
        <v>Osage Tribal Council, OK</v>
      </c>
      <c r="B66" s="55">
        <v>79</v>
      </c>
      <c r="C66" s="55">
        <v>73</v>
      </c>
      <c r="D66" s="55">
        <v>72</v>
      </c>
      <c r="E66" s="55">
        <v>69</v>
      </c>
      <c r="F66" s="55">
        <v>64</v>
      </c>
      <c r="G66" s="55">
        <v>61</v>
      </c>
      <c r="H66" s="54">
        <f t="shared" si="0"/>
        <v>69.666666666666671</v>
      </c>
    </row>
    <row r="67" spans="1:8" ht="12" customHeight="1" x14ac:dyDescent="0.2">
      <c r="A67" s="53" t="str">
        <f>'Pregnant Women Participating'!A67</f>
        <v>Otoe-Missouria Tribe, OK</v>
      </c>
      <c r="B67" s="55">
        <v>19</v>
      </c>
      <c r="C67" s="55">
        <v>17</v>
      </c>
      <c r="D67" s="55">
        <v>18</v>
      </c>
      <c r="E67" s="55">
        <v>22</v>
      </c>
      <c r="F67" s="55">
        <v>25</v>
      </c>
      <c r="G67" s="55">
        <v>24</v>
      </c>
      <c r="H67" s="54">
        <f t="shared" si="0"/>
        <v>20.833333333333332</v>
      </c>
    </row>
    <row r="68" spans="1:8" ht="12" customHeight="1" x14ac:dyDescent="0.2">
      <c r="A68" s="53" t="str">
        <f>'Pregnant Women Participating'!A68</f>
        <v>Wichita, Caddo &amp; Delaware (WCD), OK</v>
      </c>
      <c r="B68" s="55">
        <v>135</v>
      </c>
      <c r="C68" s="55">
        <v>123</v>
      </c>
      <c r="D68" s="55">
        <v>124</v>
      </c>
      <c r="E68" s="55">
        <v>127</v>
      </c>
      <c r="F68" s="55">
        <v>122</v>
      </c>
      <c r="G68" s="55">
        <v>123</v>
      </c>
      <c r="H68" s="54">
        <f t="shared" si="0"/>
        <v>125.66666666666667</v>
      </c>
    </row>
    <row r="69" spans="1:8" s="61" customFormat="1" ht="24.75" customHeight="1" x14ac:dyDescent="0.2">
      <c r="A69" s="57" t="str">
        <f>'Pregnant Women Participating'!A69</f>
        <v>Southwest Region</v>
      </c>
      <c r="B69" s="59">
        <v>43053</v>
      </c>
      <c r="C69" s="59">
        <v>42418</v>
      </c>
      <c r="D69" s="59">
        <v>42171</v>
      </c>
      <c r="E69" s="59">
        <v>42868</v>
      </c>
      <c r="F69" s="59">
        <v>42783</v>
      </c>
      <c r="G69" s="59">
        <v>43422</v>
      </c>
      <c r="H69" s="58">
        <f t="shared" si="0"/>
        <v>42785.833333333336</v>
      </c>
    </row>
    <row r="70" spans="1:8" ht="12" customHeight="1" x14ac:dyDescent="0.2">
      <c r="A70" s="53" t="str">
        <f>'Pregnant Women Participating'!A70</f>
        <v>Colorado</v>
      </c>
      <c r="B70" s="54">
        <v>5385</v>
      </c>
      <c r="C70" s="55">
        <v>5345</v>
      </c>
      <c r="D70" s="55">
        <v>5323</v>
      </c>
      <c r="E70" s="55">
        <v>5357</v>
      </c>
      <c r="F70" s="55">
        <v>5449</v>
      </c>
      <c r="G70" s="55">
        <v>5553</v>
      </c>
      <c r="H70" s="54">
        <f t="shared" si="0"/>
        <v>5402</v>
      </c>
    </row>
    <row r="71" spans="1:8" ht="12" customHeight="1" x14ac:dyDescent="0.2">
      <c r="A71" s="53" t="str">
        <f>'Pregnant Women Participating'!A71</f>
        <v>Kansas</v>
      </c>
      <c r="B71" s="54">
        <v>2330</v>
      </c>
      <c r="C71" s="55">
        <v>2310</v>
      </c>
      <c r="D71" s="55">
        <v>2360</v>
      </c>
      <c r="E71" s="55">
        <v>2387</v>
      </c>
      <c r="F71" s="55">
        <v>2382</v>
      </c>
      <c r="G71" s="55">
        <v>2430</v>
      </c>
      <c r="H71" s="54">
        <f t="shared" si="0"/>
        <v>2366.5</v>
      </c>
    </row>
    <row r="72" spans="1:8" ht="12" customHeight="1" x14ac:dyDescent="0.2">
      <c r="A72" s="53" t="str">
        <f>'Pregnant Women Participating'!A72</f>
        <v>Missouri</v>
      </c>
      <c r="B72" s="54">
        <v>4308</v>
      </c>
      <c r="C72" s="55">
        <v>4308</v>
      </c>
      <c r="D72" s="55">
        <v>4338</v>
      </c>
      <c r="E72" s="55">
        <v>4270</v>
      </c>
      <c r="F72" s="55">
        <v>4325</v>
      </c>
      <c r="G72" s="55">
        <v>4357</v>
      </c>
      <c r="H72" s="54">
        <f t="shared" si="0"/>
        <v>4317.666666666667</v>
      </c>
    </row>
    <row r="73" spans="1:8" ht="12" customHeight="1" x14ac:dyDescent="0.2">
      <c r="A73" s="53" t="str">
        <f>'Pregnant Women Participating'!A73</f>
        <v>Montana</v>
      </c>
      <c r="B73" s="54">
        <v>808</v>
      </c>
      <c r="C73" s="55">
        <v>801</v>
      </c>
      <c r="D73" s="55">
        <v>809</v>
      </c>
      <c r="E73" s="55">
        <v>806</v>
      </c>
      <c r="F73" s="55">
        <v>827</v>
      </c>
      <c r="G73" s="55">
        <v>835</v>
      </c>
      <c r="H73" s="54">
        <f t="shared" si="0"/>
        <v>814.33333333333337</v>
      </c>
    </row>
    <row r="74" spans="1:8" ht="12" customHeight="1" x14ac:dyDescent="0.2">
      <c r="A74" s="53" t="str">
        <f>'Pregnant Women Participating'!A74</f>
        <v>Nebraska</v>
      </c>
      <c r="B74" s="54">
        <v>1312</v>
      </c>
      <c r="C74" s="55">
        <v>1302</v>
      </c>
      <c r="D74" s="55">
        <v>1246</v>
      </c>
      <c r="E74" s="55">
        <v>1218</v>
      </c>
      <c r="F74" s="55">
        <v>1181</v>
      </c>
      <c r="G74" s="55">
        <v>1164</v>
      </c>
      <c r="H74" s="54">
        <f t="shared" si="0"/>
        <v>1237.1666666666667</v>
      </c>
    </row>
    <row r="75" spans="1:8" ht="12" customHeight="1" x14ac:dyDescent="0.2">
      <c r="A75" s="53" t="str">
        <f>'Pregnant Women Participating'!A75</f>
        <v>North Dakota</v>
      </c>
      <c r="B75" s="54">
        <v>390</v>
      </c>
      <c r="C75" s="55">
        <v>383</v>
      </c>
      <c r="D75" s="55">
        <v>368</v>
      </c>
      <c r="E75" s="55">
        <v>356</v>
      </c>
      <c r="F75" s="55">
        <v>359</v>
      </c>
      <c r="G75" s="55">
        <v>366</v>
      </c>
      <c r="H75" s="54">
        <f t="shared" si="0"/>
        <v>370.33333333333331</v>
      </c>
    </row>
    <row r="76" spans="1:8" ht="12" customHeight="1" x14ac:dyDescent="0.2">
      <c r="A76" s="53" t="str">
        <f>'Pregnant Women Participating'!A76</f>
        <v>South Dakota</v>
      </c>
      <c r="B76" s="54">
        <v>571</v>
      </c>
      <c r="C76" s="55">
        <v>575</v>
      </c>
      <c r="D76" s="55">
        <v>577</v>
      </c>
      <c r="E76" s="55">
        <v>593</v>
      </c>
      <c r="F76" s="55">
        <v>570</v>
      </c>
      <c r="G76" s="55">
        <v>571</v>
      </c>
      <c r="H76" s="54">
        <f t="shared" si="0"/>
        <v>576.16666666666663</v>
      </c>
    </row>
    <row r="77" spans="1:8" ht="12" customHeight="1" x14ac:dyDescent="0.2">
      <c r="A77" s="53" t="str">
        <f>'Pregnant Women Participating'!A77</f>
        <v>Wyoming</v>
      </c>
      <c r="B77" s="54">
        <v>556</v>
      </c>
      <c r="C77" s="55">
        <v>549</v>
      </c>
      <c r="D77" s="55">
        <v>542</v>
      </c>
      <c r="E77" s="55">
        <v>559</v>
      </c>
      <c r="F77" s="55">
        <v>566</v>
      </c>
      <c r="G77" s="55">
        <v>580</v>
      </c>
      <c r="H77" s="54">
        <f t="shared" si="0"/>
        <v>558.66666666666663</v>
      </c>
    </row>
    <row r="78" spans="1:8" ht="12" customHeight="1" x14ac:dyDescent="0.2">
      <c r="A78" s="53" t="str">
        <f>'Pregnant Women Participating'!A78</f>
        <v>Ute Mountain Ute Tribe, CO</v>
      </c>
      <c r="B78" s="54">
        <v>3</v>
      </c>
      <c r="C78" s="55">
        <v>7</v>
      </c>
      <c r="D78" s="55">
        <v>4</v>
      </c>
      <c r="E78" s="55">
        <v>6</v>
      </c>
      <c r="F78" s="55">
        <v>4</v>
      </c>
      <c r="G78" s="55">
        <v>5</v>
      </c>
      <c r="H78" s="54">
        <f t="shared" si="0"/>
        <v>4.833333333333333</v>
      </c>
    </row>
    <row r="79" spans="1:8" ht="12" customHeight="1" x14ac:dyDescent="0.2">
      <c r="A79" s="53" t="str">
        <f>'Pregnant Women Participating'!A79</f>
        <v>Omaha Sioux, NE</v>
      </c>
      <c r="B79" s="54">
        <v>4</v>
      </c>
      <c r="C79" s="55">
        <v>5</v>
      </c>
      <c r="D79" s="55">
        <v>5</v>
      </c>
      <c r="E79" s="55">
        <v>2</v>
      </c>
      <c r="F79" s="55">
        <v>2</v>
      </c>
      <c r="G79" s="55">
        <v>2</v>
      </c>
      <c r="H79" s="54">
        <f t="shared" si="0"/>
        <v>3.3333333333333335</v>
      </c>
    </row>
    <row r="80" spans="1:8" ht="12" customHeight="1" x14ac:dyDescent="0.2">
      <c r="A80" s="53" t="str">
        <f>'Pregnant Women Participating'!A80</f>
        <v>Santee Sioux, NE</v>
      </c>
      <c r="B80" s="54">
        <v>2</v>
      </c>
      <c r="C80" s="55">
        <v>1</v>
      </c>
      <c r="D80" s="55">
        <v>1</v>
      </c>
      <c r="E80" s="55">
        <v>1</v>
      </c>
      <c r="F80" s="55">
        <v>1</v>
      </c>
      <c r="G80" s="55">
        <v>1</v>
      </c>
      <c r="H80" s="54">
        <f t="shared" si="0"/>
        <v>1.1666666666666667</v>
      </c>
    </row>
    <row r="81" spans="1:8" ht="12" customHeight="1" x14ac:dyDescent="0.2">
      <c r="A81" s="53" t="str">
        <f>'Pregnant Women Participating'!A81</f>
        <v>Winnebago Tribe, NE</v>
      </c>
      <c r="B81" s="54">
        <v>2</v>
      </c>
      <c r="C81" s="55">
        <v>1</v>
      </c>
      <c r="D81" s="55">
        <v>1</v>
      </c>
      <c r="E81" s="55">
        <v>1</v>
      </c>
      <c r="F81" s="55">
        <v>2</v>
      </c>
      <c r="G81" s="55">
        <v>1</v>
      </c>
      <c r="H81" s="54">
        <f t="shared" si="0"/>
        <v>1.3333333333333333</v>
      </c>
    </row>
    <row r="82" spans="1:8" ht="12" customHeight="1" x14ac:dyDescent="0.2">
      <c r="A82" s="53" t="str">
        <f>'Pregnant Women Participating'!A82</f>
        <v>Standing Rock Sioux Tribe, ND</v>
      </c>
      <c r="B82" s="54">
        <v>9</v>
      </c>
      <c r="C82" s="55">
        <v>7</v>
      </c>
      <c r="D82" s="55">
        <v>4</v>
      </c>
      <c r="E82" s="55">
        <v>5</v>
      </c>
      <c r="F82" s="55">
        <v>4</v>
      </c>
      <c r="G82" s="55">
        <v>3</v>
      </c>
      <c r="H82" s="54">
        <f t="shared" si="0"/>
        <v>5.333333333333333</v>
      </c>
    </row>
    <row r="83" spans="1:8" ht="12" customHeight="1" x14ac:dyDescent="0.2">
      <c r="A83" s="53" t="str">
        <f>'Pregnant Women Participating'!A83</f>
        <v>Three Affiliated Tribes, ND</v>
      </c>
      <c r="B83" s="54">
        <v>2</v>
      </c>
      <c r="C83" s="55">
        <v>1</v>
      </c>
      <c r="D83" s="55">
        <v>1</v>
      </c>
      <c r="E83" s="55">
        <v>1</v>
      </c>
      <c r="F83" s="55">
        <v>0</v>
      </c>
      <c r="G83" s="55">
        <v>0</v>
      </c>
      <c r="H83" s="54">
        <f t="shared" si="0"/>
        <v>0.83333333333333337</v>
      </c>
    </row>
    <row r="84" spans="1:8" ht="12" customHeight="1" x14ac:dyDescent="0.2">
      <c r="A84" s="53" t="str">
        <f>'Pregnant Women Participating'!A84</f>
        <v>Cheyenne River Sioux, SD</v>
      </c>
      <c r="B84" s="54">
        <v>7</v>
      </c>
      <c r="C84" s="55">
        <v>9</v>
      </c>
      <c r="D84" s="55">
        <v>9</v>
      </c>
      <c r="E84" s="55">
        <v>8</v>
      </c>
      <c r="F84" s="55">
        <v>13</v>
      </c>
      <c r="G84" s="55">
        <v>13</v>
      </c>
      <c r="H84" s="54">
        <f t="shared" si="0"/>
        <v>9.8333333333333339</v>
      </c>
    </row>
    <row r="85" spans="1:8" ht="12" customHeight="1" x14ac:dyDescent="0.2">
      <c r="A85" s="53" t="str">
        <f>'Pregnant Women Participating'!A85</f>
        <v>Rosebud Sioux, SD</v>
      </c>
      <c r="B85" s="54">
        <v>31</v>
      </c>
      <c r="C85" s="55">
        <v>28</v>
      </c>
      <c r="D85" s="55">
        <v>21</v>
      </c>
      <c r="E85" s="55">
        <v>19</v>
      </c>
      <c r="F85" s="55">
        <v>22</v>
      </c>
      <c r="G85" s="55">
        <v>20</v>
      </c>
      <c r="H85" s="54">
        <f t="shared" si="0"/>
        <v>23.5</v>
      </c>
    </row>
    <row r="86" spans="1:8" ht="12" customHeight="1" x14ac:dyDescent="0.2">
      <c r="A86" s="53" t="str">
        <f>'Pregnant Women Participating'!A86</f>
        <v>Northern Arapahoe, WY</v>
      </c>
      <c r="B86" s="54">
        <v>12</v>
      </c>
      <c r="C86" s="55">
        <v>10</v>
      </c>
      <c r="D86" s="55">
        <v>13</v>
      </c>
      <c r="E86" s="55">
        <v>9</v>
      </c>
      <c r="F86" s="55">
        <v>7</v>
      </c>
      <c r="G86" s="55">
        <v>6</v>
      </c>
      <c r="H86" s="54">
        <f t="shared" si="0"/>
        <v>9.5</v>
      </c>
    </row>
    <row r="87" spans="1:8" ht="12" customHeight="1" x14ac:dyDescent="0.2">
      <c r="A87" s="53" t="str">
        <f>'Pregnant Women Participating'!A87</f>
        <v>Shoshone Tribe, WY</v>
      </c>
      <c r="B87" s="54">
        <v>4</v>
      </c>
      <c r="C87" s="55">
        <v>3</v>
      </c>
      <c r="D87" s="55">
        <v>4</v>
      </c>
      <c r="E87" s="55">
        <v>4</v>
      </c>
      <c r="F87" s="55">
        <v>2</v>
      </c>
      <c r="G87" s="55">
        <v>2</v>
      </c>
      <c r="H87" s="54">
        <f t="shared" si="0"/>
        <v>3.1666666666666665</v>
      </c>
    </row>
    <row r="88" spans="1:8" s="61" customFormat="1" ht="24.75" customHeight="1" x14ac:dyDescent="0.2">
      <c r="A88" s="57" t="str">
        <f>'Pregnant Women Participating'!A88</f>
        <v>Mountain Plains</v>
      </c>
      <c r="B88" s="59">
        <v>15736</v>
      </c>
      <c r="C88" s="59">
        <v>15645</v>
      </c>
      <c r="D88" s="59">
        <v>15626</v>
      </c>
      <c r="E88" s="59">
        <v>15602</v>
      </c>
      <c r="F88" s="59">
        <v>15716</v>
      </c>
      <c r="G88" s="59">
        <v>15909</v>
      </c>
      <c r="H88" s="58">
        <f t="shared" si="0"/>
        <v>15705.666666666666</v>
      </c>
    </row>
    <row r="89" spans="1:8" ht="12" customHeight="1" x14ac:dyDescent="0.2">
      <c r="A89" s="62" t="str">
        <f>'Pregnant Women Participating'!A89</f>
        <v>Alaska</v>
      </c>
      <c r="B89" s="54">
        <v>992</v>
      </c>
      <c r="C89" s="55">
        <v>956</v>
      </c>
      <c r="D89" s="55">
        <v>954</v>
      </c>
      <c r="E89" s="55">
        <v>965</v>
      </c>
      <c r="F89" s="55">
        <v>934</v>
      </c>
      <c r="G89" s="55">
        <v>919</v>
      </c>
      <c r="H89" s="54">
        <f t="shared" si="0"/>
        <v>953.33333333333337</v>
      </c>
    </row>
    <row r="90" spans="1:8" ht="12" customHeight="1" x14ac:dyDescent="0.2">
      <c r="A90" s="62" t="str">
        <f>'Pregnant Women Participating'!A90</f>
        <v>American Samoa</v>
      </c>
      <c r="B90" s="54">
        <v>45</v>
      </c>
      <c r="C90" s="55">
        <v>43</v>
      </c>
      <c r="D90" s="55">
        <v>46</v>
      </c>
      <c r="E90" s="55">
        <v>47</v>
      </c>
      <c r="F90" s="55">
        <v>47</v>
      </c>
      <c r="G90" s="55">
        <v>51</v>
      </c>
      <c r="H90" s="54">
        <f t="shared" si="0"/>
        <v>46.5</v>
      </c>
    </row>
    <row r="91" spans="1:8" ht="12" customHeight="1" x14ac:dyDescent="0.2">
      <c r="A91" s="62" t="str">
        <f>'Pregnant Women Participating'!A91</f>
        <v>California</v>
      </c>
      <c r="B91" s="54">
        <v>48018</v>
      </c>
      <c r="C91" s="55">
        <v>47916</v>
      </c>
      <c r="D91" s="55">
        <v>47834</v>
      </c>
      <c r="E91" s="55">
        <v>48112</v>
      </c>
      <c r="F91" s="55">
        <v>48591</v>
      </c>
      <c r="G91" s="55">
        <v>49237</v>
      </c>
      <c r="H91" s="54">
        <f t="shared" si="0"/>
        <v>48284.666666666664</v>
      </c>
    </row>
    <row r="92" spans="1:8" ht="12" customHeight="1" x14ac:dyDescent="0.2">
      <c r="A92" s="62" t="str">
        <f>'Pregnant Women Participating'!A92</f>
        <v>Guam</v>
      </c>
      <c r="B92" s="54">
        <v>185</v>
      </c>
      <c r="C92" s="55">
        <v>182</v>
      </c>
      <c r="D92" s="55">
        <v>194</v>
      </c>
      <c r="E92" s="55">
        <v>194</v>
      </c>
      <c r="F92" s="55">
        <v>215</v>
      </c>
      <c r="G92" s="55">
        <v>212</v>
      </c>
      <c r="H92" s="54">
        <f t="shared" si="0"/>
        <v>197</v>
      </c>
    </row>
    <row r="93" spans="1:8" ht="12" customHeight="1" x14ac:dyDescent="0.2">
      <c r="A93" s="62" t="str">
        <f>'Pregnant Women Participating'!A93</f>
        <v>Hawaii</v>
      </c>
      <c r="B93" s="54">
        <v>1647</v>
      </c>
      <c r="C93" s="55">
        <v>1642</v>
      </c>
      <c r="D93" s="55">
        <v>1685</v>
      </c>
      <c r="E93" s="55">
        <v>1663</v>
      </c>
      <c r="F93" s="55">
        <v>1681</v>
      </c>
      <c r="G93" s="55">
        <v>1629</v>
      </c>
      <c r="H93" s="54">
        <f t="shared" si="0"/>
        <v>1657.8333333333333</v>
      </c>
    </row>
    <row r="94" spans="1:8" ht="12" customHeight="1" x14ac:dyDescent="0.2">
      <c r="A94" s="62" t="str">
        <f>'Pregnant Women Participating'!A94</f>
        <v>Idaho</v>
      </c>
      <c r="B94" s="54">
        <v>2296</v>
      </c>
      <c r="C94" s="55">
        <v>2301</v>
      </c>
      <c r="D94" s="55">
        <v>2312</v>
      </c>
      <c r="E94" s="55">
        <v>2348</v>
      </c>
      <c r="F94" s="55">
        <v>2354</v>
      </c>
      <c r="G94" s="55">
        <v>2413</v>
      </c>
      <c r="H94" s="54">
        <f t="shared" si="0"/>
        <v>2337.3333333333335</v>
      </c>
    </row>
    <row r="95" spans="1:8" ht="12" customHeight="1" x14ac:dyDescent="0.2">
      <c r="A95" s="62" t="str">
        <f>'Pregnant Women Participating'!A95</f>
        <v>Nevada</v>
      </c>
      <c r="B95" s="54">
        <v>1876</v>
      </c>
      <c r="C95" s="55">
        <v>1804</v>
      </c>
      <c r="D95" s="55">
        <v>1765</v>
      </c>
      <c r="E95" s="55">
        <v>1763</v>
      </c>
      <c r="F95" s="55">
        <v>1750</v>
      </c>
      <c r="G95" s="55">
        <v>1723</v>
      </c>
      <c r="H95" s="54">
        <f t="shared" si="0"/>
        <v>1780.1666666666667</v>
      </c>
    </row>
    <row r="96" spans="1:8" ht="12" customHeight="1" x14ac:dyDescent="0.2">
      <c r="A96" s="62" t="str">
        <f>'Pregnant Women Participating'!A96</f>
        <v>Oregon</v>
      </c>
      <c r="B96" s="54">
        <v>5684</v>
      </c>
      <c r="C96" s="55">
        <v>5581</v>
      </c>
      <c r="D96" s="55">
        <v>5593</v>
      </c>
      <c r="E96" s="55">
        <v>5612</v>
      </c>
      <c r="F96" s="55">
        <v>5573</v>
      </c>
      <c r="G96" s="55">
        <v>5703</v>
      </c>
      <c r="H96" s="54">
        <f t="shared" si="0"/>
        <v>5624.333333333333</v>
      </c>
    </row>
    <row r="97" spans="1:8" ht="12" customHeight="1" x14ac:dyDescent="0.2">
      <c r="A97" s="62" t="str">
        <f>'Pregnant Women Participating'!A97</f>
        <v>Washington</v>
      </c>
      <c r="B97" s="54">
        <v>7463</v>
      </c>
      <c r="C97" s="55">
        <v>7522</v>
      </c>
      <c r="D97" s="55">
        <v>7640</v>
      </c>
      <c r="E97" s="55">
        <v>7835</v>
      </c>
      <c r="F97" s="55">
        <v>7955</v>
      </c>
      <c r="G97" s="55">
        <v>8108</v>
      </c>
      <c r="H97" s="54">
        <f t="shared" si="0"/>
        <v>7753.833333333333</v>
      </c>
    </row>
    <row r="98" spans="1:8" ht="12" customHeight="1" x14ac:dyDescent="0.2">
      <c r="A98" s="62" t="str">
        <f>'Pregnant Women Participating'!A98</f>
        <v>Northern Marianas</v>
      </c>
      <c r="B98" s="54">
        <v>78</v>
      </c>
      <c r="C98" s="55">
        <v>78</v>
      </c>
      <c r="D98" s="55">
        <v>91</v>
      </c>
      <c r="E98" s="55">
        <v>92</v>
      </c>
      <c r="F98" s="55">
        <v>88</v>
      </c>
      <c r="G98" s="55">
        <v>90</v>
      </c>
      <c r="H98" s="54">
        <f t="shared" si="0"/>
        <v>86.166666666666671</v>
      </c>
    </row>
    <row r="99" spans="1:8" ht="12" customHeight="1" x14ac:dyDescent="0.2">
      <c r="A99" s="62" t="str">
        <f>'Pregnant Women Participating'!A99</f>
        <v>Inter-Tribal Council, NV</v>
      </c>
      <c r="B99" s="54">
        <v>16</v>
      </c>
      <c r="C99" s="55">
        <v>20</v>
      </c>
      <c r="D99" s="55">
        <v>21</v>
      </c>
      <c r="E99" s="55">
        <v>23</v>
      </c>
      <c r="F99" s="55">
        <v>24</v>
      </c>
      <c r="G99" s="55">
        <v>23</v>
      </c>
      <c r="H99" s="54">
        <f t="shared" si="0"/>
        <v>21.166666666666668</v>
      </c>
    </row>
    <row r="100" spans="1:8" s="61" customFormat="1" ht="24.75" customHeight="1" x14ac:dyDescent="0.2">
      <c r="A100" s="57" t="str">
        <f>'Pregnant Women Participating'!A100</f>
        <v>Western Region</v>
      </c>
      <c r="B100" s="59">
        <v>68300</v>
      </c>
      <c r="C100" s="59">
        <v>68045</v>
      </c>
      <c r="D100" s="59">
        <v>68135</v>
      </c>
      <c r="E100" s="59">
        <v>68654</v>
      </c>
      <c r="F100" s="59">
        <v>69212</v>
      </c>
      <c r="G100" s="59">
        <v>70108</v>
      </c>
      <c r="H100" s="58">
        <f t="shared" si="0"/>
        <v>68742.333333333328</v>
      </c>
    </row>
    <row r="101" spans="1:8" s="67" customFormat="1" ht="16.5" customHeight="1" thickBot="1" x14ac:dyDescent="0.25">
      <c r="A101" s="63" t="str">
        <f>'Pregnant Women Participating'!A101</f>
        <v>TOTAL</v>
      </c>
      <c r="B101" s="64">
        <v>255754</v>
      </c>
      <c r="C101" s="65">
        <v>253947</v>
      </c>
      <c r="D101" s="65">
        <v>252578</v>
      </c>
      <c r="E101" s="65">
        <v>254772</v>
      </c>
      <c r="F101" s="65">
        <v>256505</v>
      </c>
      <c r="G101" s="65">
        <v>260417</v>
      </c>
      <c r="H101" s="66">
        <f t="shared" si="0"/>
        <v>255662.16666666666</v>
      </c>
    </row>
    <row r="102" spans="1:8" ht="12.75" customHeight="1" thickTop="1" x14ac:dyDescent="0.2">
      <c r="A102" s="68"/>
    </row>
    <row r="103" spans="1:8" x14ac:dyDescent="0.2">
      <c r="A103" s="68"/>
    </row>
    <row r="104" spans="1:8" s="69" customFormat="1" ht="12.75" x14ac:dyDescent="0.2">
      <c r="A104" s="45" t="s">
        <v>1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4"/>
  <sheetViews>
    <sheetView workbookViewId="0"/>
  </sheetViews>
  <sheetFormatPr defaultColWidth="9.140625" defaultRowHeight="12" x14ac:dyDescent="0.2"/>
  <cols>
    <col min="1" max="1" width="34.7109375" style="47" customWidth="1"/>
    <col min="2" max="7" width="11.7109375" style="47" customWidth="1"/>
    <col min="8" max="8" width="13.7109375" style="47" customWidth="1"/>
    <col min="9" max="16384" width="9.140625" style="47"/>
  </cols>
  <sheetData>
    <row r="1" spans="1:8" ht="12" customHeight="1" x14ac:dyDescent="0.2">
      <c r="A1" s="45" t="s">
        <v>33</v>
      </c>
      <c r="B1" s="46"/>
      <c r="C1" s="46"/>
      <c r="D1" s="46"/>
      <c r="E1" s="46"/>
      <c r="F1" s="46"/>
      <c r="G1" s="46"/>
    </row>
    <row r="2" spans="1:8" ht="12" customHeight="1" x14ac:dyDescent="0.2">
      <c r="A2" s="45" t="str">
        <f>'Pregnant Women Participating'!A2</f>
        <v>FISCAL YEAR 2025</v>
      </c>
      <c r="B2" s="46"/>
      <c r="C2" s="46"/>
      <c r="D2" s="46"/>
      <c r="E2" s="46"/>
      <c r="F2" s="46"/>
      <c r="G2" s="46"/>
    </row>
    <row r="3" spans="1:8" ht="12" customHeight="1" x14ac:dyDescent="0.2">
      <c r="A3" s="48" t="str">
        <f>'Pregnant Women Participating'!A3</f>
        <v>Data as of June 13, 2025</v>
      </c>
      <c r="B3" s="46"/>
      <c r="C3" s="46"/>
      <c r="D3" s="46"/>
      <c r="E3" s="46"/>
      <c r="F3" s="46"/>
      <c r="G3" s="46"/>
    </row>
    <row r="4" spans="1:8" ht="12" customHeight="1" x14ac:dyDescent="0.2">
      <c r="A4" s="46"/>
      <c r="B4" s="46"/>
      <c r="C4" s="46"/>
      <c r="D4" s="46"/>
      <c r="E4" s="46"/>
      <c r="F4" s="46"/>
      <c r="G4" s="46"/>
    </row>
    <row r="5" spans="1:8" ht="24" customHeight="1" x14ac:dyDescent="0.2">
      <c r="A5" s="49" t="s">
        <v>0</v>
      </c>
      <c r="B5" s="50">
        <f>DATE(RIGHT(A2,4)-1,10,1)</f>
        <v>45566</v>
      </c>
      <c r="C5" s="51">
        <f>DATE(RIGHT(A2,4)-1,11,1)</f>
        <v>45597</v>
      </c>
      <c r="D5" s="51">
        <f>DATE(RIGHT(A2,4)-1,12,1)</f>
        <v>45627</v>
      </c>
      <c r="E5" s="51">
        <f>DATE(RIGHT(A2,4),1,1)</f>
        <v>45658</v>
      </c>
      <c r="F5" s="51">
        <f>DATE(RIGHT(A2,4),2,1)</f>
        <v>45689</v>
      </c>
      <c r="G5" s="51">
        <f>DATE(RIGHT(A2,4),3,1)</f>
        <v>45717</v>
      </c>
      <c r="H5" s="52" t="s">
        <v>12</v>
      </c>
    </row>
    <row r="6" spans="1:8" ht="12" customHeight="1" x14ac:dyDescent="0.2">
      <c r="A6" s="53" t="str">
        <f>'Pregnant Women Participating'!A6</f>
        <v>Connecticut</v>
      </c>
      <c r="B6" s="54">
        <v>2987</v>
      </c>
      <c r="C6" s="55">
        <v>3016</v>
      </c>
      <c r="D6" s="55">
        <v>2962</v>
      </c>
      <c r="E6" s="55">
        <v>2966</v>
      </c>
      <c r="F6" s="55">
        <v>2953</v>
      </c>
      <c r="G6" s="56">
        <v>2912</v>
      </c>
      <c r="H6" s="54">
        <f t="shared" ref="H6:H101" si="0">IF(SUM(B6:G6)&gt;0,AVERAGE(B6:G6),"0")</f>
        <v>2966</v>
      </c>
    </row>
    <row r="7" spans="1:8" ht="12" customHeight="1" x14ac:dyDescent="0.2">
      <c r="A7" s="53" t="str">
        <f>'Pregnant Women Participating'!A7</f>
        <v>Maine</v>
      </c>
      <c r="B7" s="54">
        <v>766</v>
      </c>
      <c r="C7" s="55">
        <v>771</v>
      </c>
      <c r="D7" s="55">
        <v>762</v>
      </c>
      <c r="E7" s="55">
        <v>745</v>
      </c>
      <c r="F7" s="55">
        <v>743</v>
      </c>
      <c r="G7" s="56">
        <v>735</v>
      </c>
      <c r="H7" s="54">
        <f t="shared" si="0"/>
        <v>753.66666666666663</v>
      </c>
    </row>
    <row r="8" spans="1:8" ht="12" customHeight="1" x14ac:dyDescent="0.2">
      <c r="A8" s="53" t="str">
        <f>'Pregnant Women Participating'!A8</f>
        <v>Massachusetts</v>
      </c>
      <c r="B8" s="54">
        <v>7313</v>
      </c>
      <c r="C8" s="55">
        <v>7318</v>
      </c>
      <c r="D8" s="55">
        <v>7203</v>
      </c>
      <c r="E8" s="55">
        <v>7365</v>
      </c>
      <c r="F8" s="55">
        <v>7236</v>
      </c>
      <c r="G8" s="56">
        <v>7321</v>
      </c>
      <c r="H8" s="54">
        <f t="shared" si="0"/>
        <v>7292.666666666667</v>
      </c>
    </row>
    <row r="9" spans="1:8" ht="12" customHeight="1" x14ac:dyDescent="0.2">
      <c r="A9" s="53" t="str">
        <f>'Pregnant Women Participating'!A9</f>
        <v>New Hampshire</v>
      </c>
      <c r="B9" s="54">
        <v>367</v>
      </c>
      <c r="C9" s="55">
        <v>355</v>
      </c>
      <c r="D9" s="55">
        <v>352</v>
      </c>
      <c r="E9" s="55">
        <v>349</v>
      </c>
      <c r="F9" s="55">
        <v>352</v>
      </c>
      <c r="G9" s="56">
        <v>341</v>
      </c>
      <c r="H9" s="54">
        <f t="shared" si="0"/>
        <v>352.66666666666669</v>
      </c>
    </row>
    <row r="10" spans="1:8" ht="12" customHeight="1" x14ac:dyDescent="0.2">
      <c r="A10" s="53" t="str">
        <f>'Pregnant Women Participating'!A10</f>
        <v>New York</v>
      </c>
      <c r="B10" s="54">
        <v>35980</v>
      </c>
      <c r="C10" s="55">
        <v>35950</v>
      </c>
      <c r="D10" s="55">
        <v>35995</v>
      </c>
      <c r="E10" s="55">
        <v>36283</v>
      </c>
      <c r="F10" s="55">
        <v>36403</v>
      </c>
      <c r="G10" s="56">
        <v>36471</v>
      </c>
      <c r="H10" s="54">
        <f t="shared" si="0"/>
        <v>36180.333333333336</v>
      </c>
    </row>
    <row r="11" spans="1:8" ht="12" customHeight="1" x14ac:dyDescent="0.2">
      <c r="A11" s="53" t="str">
        <f>'Pregnant Women Participating'!A11</f>
        <v>Rhode Island</v>
      </c>
      <c r="B11" s="54">
        <v>865</v>
      </c>
      <c r="C11" s="55">
        <v>854</v>
      </c>
      <c r="D11" s="55">
        <v>861</v>
      </c>
      <c r="E11" s="55">
        <v>870</v>
      </c>
      <c r="F11" s="55">
        <v>896</v>
      </c>
      <c r="G11" s="56">
        <v>880</v>
      </c>
      <c r="H11" s="54">
        <f t="shared" si="0"/>
        <v>871</v>
      </c>
    </row>
    <row r="12" spans="1:8" ht="12" customHeight="1" x14ac:dyDescent="0.2">
      <c r="A12" s="53" t="str">
        <f>'Pregnant Women Participating'!A12</f>
        <v>Vermont</v>
      </c>
      <c r="B12" s="54">
        <v>329</v>
      </c>
      <c r="C12" s="55">
        <v>343</v>
      </c>
      <c r="D12" s="55">
        <v>343</v>
      </c>
      <c r="E12" s="55">
        <v>351</v>
      </c>
      <c r="F12" s="55">
        <v>337</v>
      </c>
      <c r="G12" s="56">
        <v>353</v>
      </c>
      <c r="H12" s="54">
        <f t="shared" si="0"/>
        <v>342.66666666666669</v>
      </c>
    </row>
    <row r="13" spans="1:8" ht="12" customHeight="1" x14ac:dyDescent="0.2">
      <c r="A13" s="53" t="str">
        <f>'Pregnant Women Participating'!A13</f>
        <v>Virgin Islands</v>
      </c>
      <c r="B13" s="54">
        <v>307</v>
      </c>
      <c r="C13" s="55">
        <v>307</v>
      </c>
      <c r="D13" s="55">
        <v>297</v>
      </c>
      <c r="E13" s="55">
        <v>312</v>
      </c>
      <c r="F13" s="55">
        <v>307</v>
      </c>
      <c r="G13" s="56">
        <v>301</v>
      </c>
      <c r="H13" s="54">
        <f t="shared" si="0"/>
        <v>305.16666666666669</v>
      </c>
    </row>
    <row r="14" spans="1:8" ht="12" customHeight="1" x14ac:dyDescent="0.2">
      <c r="A14" s="53" t="str">
        <f>'Pregnant Women Participating'!A14</f>
        <v>Pleasant Point, ME</v>
      </c>
      <c r="B14" s="54">
        <v>2</v>
      </c>
      <c r="C14" s="55">
        <v>1</v>
      </c>
      <c r="D14" s="55">
        <v>1</v>
      </c>
      <c r="E14" s="55">
        <v>1</v>
      </c>
      <c r="F14" s="55">
        <v>1</v>
      </c>
      <c r="G14" s="56">
        <v>0</v>
      </c>
      <c r="H14" s="54">
        <f t="shared" si="0"/>
        <v>1</v>
      </c>
    </row>
    <row r="15" spans="1:8" s="61" customFormat="1" ht="24.75" customHeight="1" x14ac:dyDescent="0.2">
      <c r="A15" s="57" t="str">
        <f>'Pregnant Women Participating'!A15</f>
        <v>Northeast Region</v>
      </c>
      <c r="B15" s="58">
        <v>48916</v>
      </c>
      <c r="C15" s="59">
        <v>48915</v>
      </c>
      <c r="D15" s="59">
        <v>48776</v>
      </c>
      <c r="E15" s="59">
        <v>49242</v>
      </c>
      <c r="F15" s="59">
        <v>49228</v>
      </c>
      <c r="G15" s="60">
        <v>49314</v>
      </c>
      <c r="H15" s="58">
        <f t="shared" si="0"/>
        <v>49065.166666666664</v>
      </c>
    </row>
    <row r="16" spans="1:8" ht="12" customHeight="1" x14ac:dyDescent="0.2">
      <c r="A16" s="53" t="str">
        <f>'Pregnant Women Participating'!A16</f>
        <v>Delaware</v>
      </c>
      <c r="B16" s="55">
        <v>1407</v>
      </c>
      <c r="C16" s="55">
        <v>1397</v>
      </c>
      <c r="D16" s="55">
        <v>1380</v>
      </c>
      <c r="E16" s="55">
        <v>1391</v>
      </c>
      <c r="F16" s="55">
        <v>1359</v>
      </c>
      <c r="G16" s="55">
        <v>1315</v>
      </c>
      <c r="H16" s="54">
        <f t="shared" si="0"/>
        <v>1374.8333333333333</v>
      </c>
    </row>
    <row r="17" spans="1:8" ht="12" customHeight="1" x14ac:dyDescent="0.2">
      <c r="A17" s="53" t="str">
        <f>'Pregnant Women Participating'!A17</f>
        <v>District of Columbia</v>
      </c>
      <c r="B17" s="55">
        <v>1244</v>
      </c>
      <c r="C17" s="55">
        <v>1187</v>
      </c>
      <c r="D17" s="55">
        <v>1193</v>
      </c>
      <c r="E17" s="55">
        <v>1185</v>
      </c>
      <c r="F17" s="55">
        <v>1160</v>
      </c>
      <c r="G17" s="55">
        <v>1174</v>
      </c>
      <c r="H17" s="54">
        <f t="shared" si="0"/>
        <v>1190.5</v>
      </c>
    </row>
    <row r="18" spans="1:8" ht="12" customHeight="1" x14ac:dyDescent="0.2">
      <c r="A18" s="53" t="str">
        <f>'Pregnant Women Participating'!A18</f>
        <v>Maryland</v>
      </c>
      <c r="B18" s="55">
        <v>8433</v>
      </c>
      <c r="C18" s="55">
        <v>8483</v>
      </c>
      <c r="D18" s="55">
        <v>8350</v>
      </c>
      <c r="E18" s="55">
        <v>8314</v>
      </c>
      <c r="F18" s="55">
        <v>8225</v>
      </c>
      <c r="G18" s="55">
        <v>8230</v>
      </c>
      <c r="H18" s="54">
        <f t="shared" si="0"/>
        <v>8339.1666666666661</v>
      </c>
    </row>
    <row r="19" spans="1:8" ht="12" customHeight="1" x14ac:dyDescent="0.2">
      <c r="A19" s="53" t="str">
        <f>'Pregnant Women Participating'!A19</f>
        <v>New Jersey</v>
      </c>
      <c r="B19" s="55">
        <v>11949</v>
      </c>
      <c r="C19" s="55">
        <v>11900</v>
      </c>
      <c r="D19" s="55">
        <v>11804</v>
      </c>
      <c r="E19" s="55">
        <v>11948</v>
      </c>
      <c r="F19" s="55">
        <v>11880</v>
      </c>
      <c r="G19" s="55">
        <v>11909</v>
      </c>
      <c r="H19" s="54">
        <f t="shared" si="0"/>
        <v>11898.333333333334</v>
      </c>
    </row>
    <row r="20" spans="1:8" ht="12" customHeight="1" x14ac:dyDescent="0.2">
      <c r="A20" s="53" t="str">
        <f>'Pregnant Women Participating'!A20</f>
        <v>Pennsylvania</v>
      </c>
      <c r="B20" s="55">
        <v>6046</v>
      </c>
      <c r="C20" s="55">
        <v>5908</v>
      </c>
      <c r="D20" s="55">
        <v>5832</v>
      </c>
      <c r="E20" s="55">
        <v>5890</v>
      </c>
      <c r="F20" s="55">
        <v>5807</v>
      </c>
      <c r="G20" s="55">
        <v>5988</v>
      </c>
      <c r="H20" s="54">
        <f t="shared" si="0"/>
        <v>5911.833333333333</v>
      </c>
    </row>
    <row r="21" spans="1:8" ht="12" customHeight="1" x14ac:dyDescent="0.2">
      <c r="A21" s="53" t="str">
        <f>'Pregnant Women Participating'!A21</f>
        <v>Puerto Rico</v>
      </c>
      <c r="B21" s="55">
        <v>2470</v>
      </c>
      <c r="C21" s="55">
        <v>2393</v>
      </c>
      <c r="D21" s="55">
        <v>2367</v>
      </c>
      <c r="E21" s="55">
        <v>2425</v>
      </c>
      <c r="F21" s="55">
        <v>2431</v>
      </c>
      <c r="G21" s="55">
        <v>2406</v>
      </c>
      <c r="H21" s="54">
        <f t="shared" si="0"/>
        <v>2415.3333333333335</v>
      </c>
    </row>
    <row r="22" spans="1:8" ht="12" customHeight="1" x14ac:dyDescent="0.2">
      <c r="A22" s="53" t="str">
        <f>'Pregnant Women Participating'!A22</f>
        <v>Virginia</v>
      </c>
      <c r="B22" s="55">
        <v>4981</v>
      </c>
      <c r="C22" s="55">
        <v>4856</v>
      </c>
      <c r="D22" s="55">
        <v>4766</v>
      </c>
      <c r="E22" s="55">
        <v>4810</v>
      </c>
      <c r="F22" s="55">
        <v>4679</v>
      </c>
      <c r="G22" s="55">
        <v>4812</v>
      </c>
      <c r="H22" s="54">
        <f t="shared" si="0"/>
        <v>4817.333333333333</v>
      </c>
    </row>
    <row r="23" spans="1:8" ht="12" customHeight="1" x14ac:dyDescent="0.2">
      <c r="A23" s="53" t="str">
        <f>'Pregnant Women Participating'!A23</f>
        <v>West Virginia</v>
      </c>
      <c r="B23" s="55">
        <v>680</v>
      </c>
      <c r="C23" s="55">
        <v>674</v>
      </c>
      <c r="D23" s="55">
        <v>676</v>
      </c>
      <c r="E23" s="55">
        <v>674</v>
      </c>
      <c r="F23" s="55">
        <v>674</v>
      </c>
      <c r="G23" s="55">
        <v>682</v>
      </c>
      <c r="H23" s="54">
        <f t="shared" si="0"/>
        <v>676.66666666666663</v>
      </c>
    </row>
    <row r="24" spans="1:8" s="61" customFormat="1" ht="24.75" customHeight="1" x14ac:dyDescent="0.2">
      <c r="A24" s="57" t="str">
        <f>'Pregnant Women Participating'!A24</f>
        <v>Mid-Atlantic Region</v>
      </c>
      <c r="B24" s="59">
        <v>37210</v>
      </c>
      <c r="C24" s="59">
        <v>36798</v>
      </c>
      <c r="D24" s="59">
        <v>36368</v>
      </c>
      <c r="E24" s="59">
        <v>36637</v>
      </c>
      <c r="F24" s="59">
        <v>36215</v>
      </c>
      <c r="G24" s="59">
        <v>36516</v>
      </c>
      <c r="H24" s="58">
        <f t="shared" si="0"/>
        <v>36624</v>
      </c>
    </row>
    <row r="25" spans="1:8" ht="12" customHeight="1" x14ac:dyDescent="0.2">
      <c r="A25" s="53" t="str">
        <f>'Pregnant Women Participating'!A25</f>
        <v>Alabama</v>
      </c>
      <c r="B25" s="55">
        <v>2655</v>
      </c>
      <c r="C25" s="55">
        <v>2652</v>
      </c>
      <c r="D25" s="55">
        <v>2601</v>
      </c>
      <c r="E25" s="55">
        <v>2625</v>
      </c>
      <c r="F25" s="55">
        <v>2597</v>
      </c>
      <c r="G25" s="55">
        <v>2670</v>
      </c>
      <c r="H25" s="54">
        <f t="shared" si="0"/>
        <v>2633.3333333333335</v>
      </c>
    </row>
    <row r="26" spans="1:8" ht="12" customHeight="1" x14ac:dyDescent="0.2">
      <c r="A26" s="53" t="str">
        <f>'Pregnant Women Participating'!A26</f>
        <v>Florida</v>
      </c>
      <c r="B26" s="55">
        <v>28585</v>
      </c>
      <c r="C26" s="55">
        <v>28494</v>
      </c>
      <c r="D26" s="55">
        <v>28428</v>
      </c>
      <c r="E26" s="55">
        <v>28774</v>
      </c>
      <c r="F26" s="55">
        <v>28680</v>
      </c>
      <c r="G26" s="55">
        <v>28600</v>
      </c>
      <c r="H26" s="54">
        <f t="shared" si="0"/>
        <v>28593.5</v>
      </c>
    </row>
    <row r="27" spans="1:8" ht="12" customHeight="1" x14ac:dyDescent="0.2">
      <c r="A27" s="53" t="str">
        <f>'Pregnant Women Participating'!A27</f>
        <v>Georgia</v>
      </c>
      <c r="B27" s="55">
        <v>12741</v>
      </c>
      <c r="C27" s="55">
        <v>12827</v>
      </c>
      <c r="D27" s="55">
        <v>12739</v>
      </c>
      <c r="E27" s="55">
        <v>12615</v>
      </c>
      <c r="F27" s="55">
        <v>12767</v>
      </c>
      <c r="G27" s="55">
        <v>13039</v>
      </c>
      <c r="H27" s="54">
        <f t="shared" si="0"/>
        <v>12788</v>
      </c>
    </row>
    <row r="28" spans="1:8" ht="12" customHeight="1" x14ac:dyDescent="0.2">
      <c r="A28" s="53" t="str">
        <f>'Pregnant Women Participating'!A28</f>
        <v>Kentucky</v>
      </c>
      <c r="B28" s="55">
        <v>3953</v>
      </c>
      <c r="C28" s="55">
        <v>3930</v>
      </c>
      <c r="D28" s="55">
        <v>3922</v>
      </c>
      <c r="E28" s="55">
        <v>3937</v>
      </c>
      <c r="F28" s="55">
        <v>3886</v>
      </c>
      <c r="G28" s="55">
        <v>3898</v>
      </c>
      <c r="H28" s="54">
        <f t="shared" si="0"/>
        <v>3921</v>
      </c>
    </row>
    <row r="29" spans="1:8" ht="12" customHeight="1" x14ac:dyDescent="0.2">
      <c r="A29" s="53" t="str">
        <f>'Pregnant Women Participating'!A29</f>
        <v>Mississippi</v>
      </c>
      <c r="B29" s="55">
        <v>2472</v>
      </c>
      <c r="C29" s="55">
        <v>2452</v>
      </c>
      <c r="D29" s="55">
        <v>2457</v>
      </c>
      <c r="E29" s="55">
        <v>739</v>
      </c>
      <c r="F29" s="55">
        <v>739</v>
      </c>
      <c r="G29" s="55">
        <v>791</v>
      </c>
      <c r="H29" s="54">
        <f t="shared" si="0"/>
        <v>1608.3333333333333</v>
      </c>
    </row>
    <row r="30" spans="1:8" ht="12" customHeight="1" x14ac:dyDescent="0.2">
      <c r="A30" s="53" t="str">
        <f>'Pregnant Women Participating'!A30</f>
        <v>North Carolina</v>
      </c>
      <c r="B30" s="55">
        <v>13169</v>
      </c>
      <c r="C30" s="55">
        <v>13169</v>
      </c>
      <c r="D30" s="55">
        <v>13251</v>
      </c>
      <c r="E30" s="55">
        <v>13467</v>
      </c>
      <c r="F30" s="55">
        <v>13528</v>
      </c>
      <c r="G30" s="55">
        <v>13585</v>
      </c>
      <c r="H30" s="54">
        <f t="shared" si="0"/>
        <v>13361.5</v>
      </c>
    </row>
    <row r="31" spans="1:8" ht="12" customHeight="1" x14ac:dyDescent="0.2">
      <c r="A31" s="53" t="str">
        <f>'Pregnant Women Participating'!A31</f>
        <v>South Carolina</v>
      </c>
      <c r="B31" s="55">
        <v>4363</v>
      </c>
      <c r="C31" s="55">
        <v>4336</v>
      </c>
      <c r="D31" s="55">
        <v>4246</v>
      </c>
      <c r="E31" s="55">
        <v>4229</v>
      </c>
      <c r="F31" s="55">
        <v>4241</v>
      </c>
      <c r="G31" s="55">
        <v>4339</v>
      </c>
      <c r="H31" s="54">
        <f t="shared" si="0"/>
        <v>4292.333333333333</v>
      </c>
    </row>
    <row r="32" spans="1:8" ht="12" customHeight="1" x14ac:dyDescent="0.2">
      <c r="A32" s="53" t="str">
        <f>'Pregnant Women Participating'!A32</f>
        <v>Tennessee</v>
      </c>
      <c r="B32" s="55">
        <v>7201</v>
      </c>
      <c r="C32" s="55">
        <v>7237</v>
      </c>
      <c r="D32" s="55">
        <v>7382</v>
      </c>
      <c r="E32" s="55">
        <v>7629</v>
      </c>
      <c r="F32" s="55">
        <v>7811</v>
      </c>
      <c r="G32" s="55">
        <v>7979</v>
      </c>
      <c r="H32" s="54">
        <f t="shared" si="0"/>
        <v>7539.833333333333</v>
      </c>
    </row>
    <row r="33" spans="1:8" ht="12" customHeight="1" x14ac:dyDescent="0.2">
      <c r="A33" s="53" t="str">
        <f>'Pregnant Women Participating'!A33</f>
        <v>Choctaw Indians, MS</v>
      </c>
      <c r="B33" s="55">
        <v>13</v>
      </c>
      <c r="C33" s="55">
        <v>19</v>
      </c>
      <c r="D33" s="55">
        <v>22</v>
      </c>
      <c r="E33" s="55">
        <v>25</v>
      </c>
      <c r="F33" s="55">
        <v>26</v>
      </c>
      <c r="G33" s="55">
        <v>25</v>
      </c>
      <c r="H33" s="54">
        <f t="shared" si="0"/>
        <v>21.666666666666668</v>
      </c>
    </row>
    <row r="34" spans="1:8" ht="12" customHeight="1" x14ac:dyDescent="0.2">
      <c r="A34" s="53" t="str">
        <f>'Pregnant Women Participating'!A34</f>
        <v>Eastern Cherokee, NC</v>
      </c>
      <c r="B34" s="55">
        <v>17</v>
      </c>
      <c r="C34" s="55">
        <v>19</v>
      </c>
      <c r="D34" s="55">
        <v>15</v>
      </c>
      <c r="E34" s="55">
        <v>14</v>
      </c>
      <c r="F34" s="55">
        <v>17</v>
      </c>
      <c r="G34" s="55">
        <v>13</v>
      </c>
      <c r="H34" s="54">
        <f t="shared" si="0"/>
        <v>15.833333333333334</v>
      </c>
    </row>
    <row r="35" spans="1:8" s="61" customFormat="1" ht="24.75" customHeight="1" x14ac:dyDescent="0.2">
      <c r="A35" s="57" t="str">
        <f>'Pregnant Women Participating'!A35</f>
        <v>Southeast Region</v>
      </c>
      <c r="B35" s="59">
        <v>75169</v>
      </c>
      <c r="C35" s="59">
        <v>75135</v>
      </c>
      <c r="D35" s="59">
        <v>75063</v>
      </c>
      <c r="E35" s="59">
        <v>74054</v>
      </c>
      <c r="F35" s="59">
        <v>74292</v>
      </c>
      <c r="G35" s="59">
        <v>74939</v>
      </c>
      <c r="H35" s="58">
        <f t="shared" si="0"/>
        <v>74775.333333333328</v>
      </c>
    </row>
    <row r="36" spans="1:8" ht="12" customHeight="1" x14ac:dyDescent="0.2">
      <c r="A36" s="53" t="str">
        <f>'Pregnant Women Participating'!A36</f>
        <v>Illinois</v>
      </c>
      <c r="B36" s="55">
        <v>11099</v>
      </c>
      <c r="C36" s="55">
        <v>11027</v>
      </c>
      <c r="D36" s="55">
        <v>10844</v>
      </c>
      <c r="E36" s="55">
        <v>10853</v>
      </c>
      <c r="F36" s="55">
        <v>10874</v>
      </c>
      <c r="G36" s="55">
        <v>10791</v>
      </c>
      <c r="H36" s="54">
        <f t="shared" si="0"/>
        <v>10914.666666666666</v>
      </c>
    </row>
    <row r="37" spans="1:8" ht="12" customHeight="1" x14ac:dyDescent="0.2">
      <c r="A37" s="53" t="str">
        <f>'Pregnant Women Participating'!A37</f>
        <v>Indiana</v>
      </c>
      <c r="B37" s="55">
        <v>7192</v>
      </c>
      <c r="C37" s="55">
        <v>7056</v>
      </c>
      <c r="D37" s="55">
        <v>7009</v>
      </c>
      <c r="E37" s="55">
        <v>6966</v>
      </c>
      <c r="F37" s="55">
        <v>6963</v>
      </c>
      <c r="G37" s="55">
        <v>6904</v>
      </c>
      <c r="H37" s="54">
        <f t="shared" si="0"/>
        <v>7015</v>
      </c>
    </row>
    <row r="38" spans="1:8" ht="12" customHeight="1" x14ac:dyDescent="0.2">
      <c r="A38" s="53" t="str">
        <f>'Pregnant Women Participating'!A38</f>
        <v>Iowa</v>
      </c>
      <c r="B38" s="55">
        <v>2222</v>
      </c>
      <c r="C38" s="55">
        <v>2253</v>
      </c>
      <c r="D38" s="55">
        <v>2179</v>
      </c>
      <c r="E38" s="55">
        <v>2187</v>
      </c>
      <c r="F38" s="55">
        <v>2077</v>
      </c>
      <c r="G38" s="55">
        <v>2051</v>
      </c>
      <c r="H38" s="54">
        <f t="shared" si="0"/>
        <v>2161.5</v>
      </c>
    </row>
    <row r="39" spans="1:8" ht="12" customHeight="1" x14ac:dyDescent="0.2">
      <c r="A39" s="53" t="str">
        <f>'Pregnant Women Participating'!A39</f>
        <v>Michigan</v>
      </c>
      <c r="B39" s="55">
        <v>5259</v>
      </c>
      <c r="C39" s="55">
        <v>5229</v>
      </c>
      <c r="D39" s="55">
        <v>5352</v>
      </c>
      <c r="E39" s="55">
        <v>5458</v>
      </c>
      <c r="F39" s="55">
        <v>5389</v>
      </c>
      <c r="G39" s="55">
        <v>5522</v>
      </c>
      <c r="H39" s="54">
        <f t="shared" si="0"/>
        <v>5368.166666666667</v>
      </c>
    </row>
    <row r="40" spans="1:8" ht="12" customHeight="1" x14ac:dyDescent="0.2">
      <c r="A40" s="53" t="str">
        <f>'Pregnant Women Participating'!A40</f>
        <v>Minnesota</v>
      </c>
      <c r="B40" s="55">
        <v>5238</v>
      </c>
      <c r="C40" s="55">
        <v>5247</v>
      </c>
      <c r="D40" s="55">
        <v>5170</v>
      </c>
      <c r="E40" s="55">
        <v>5307</v>
      </c>
      <c r="F40" s="55">
        <v>5345</v>
      </c>
      <c r="G40" s="55">
        <v>5310</v>
      </c>
      <c r="H40" s="54">
        <f t="shared" si="0"/>
        <v>5269.5</v>
      </c>
    </row>
    <row r="41" spans="1:8" ht="12" customHeight="1" x14ac:dyDescent="0.2">
      <c r="A41" s="53" t="str">
        <f>'Pregnant Women Participating'!A41</f>
        <v>Ohio</v>
      </c>
      <c r="B41" s="55">
        <v>8959</v>
      </c>
      <c r="C41" s="55">
        <v>8831</v>
      </c>
      <c r="D41" s="55">
        <v>8691</v>
      </c>
      <c r="E41" s="55">
        <v>8685</v>
      </c>
      <c r="F41" s="55">
        <v>8724</v>
      </c>
      <c r="G41" s="55">
        <v>8813</v>
      </c>
      <c r="H41" s="54">
        <f t="shared" si="0"/>
        <v>8783.8333333333339</v>
      </c>
    </row>
    <row r="42" spans="1:8" ht="12" customHeight="1" x14ac:dyDescent="0.2">
      <c r="A42" s="53" t="str">
        <f>'Pregnant Women Participating'!A42</f>
        <v>Wisconsin</v>
      </c>
      <c r="B42" s="55">
        <v>3485</v>
      </c>
      <c r="C42" s="55">
        <v>3502</v>
      </c>
      <c r="D42" s="55">
        <v>3586</v>
      </c>
      <c r="E42" s="55">
        <v>3589</v>
      </c>
      <c r="F42" s="55">
        <v>3539</v>
      </c>
      <c r="G42" s="55">
        <v>3575</v>
      </c>
      <c r="H42" s="54">
        <f t="shared" si="0"/>
        <v>3546</v>
      </c>
    </row>
    <row r="43" spans="1:8" s="61" customFormat="1" ht="24.75" customHeight="1" x14ac:dyDescent="0.2">
      <c r="A43" s="57" t="str">
        <f>'Pregnant Women Participating'!A43</f>
        <v>Midwest Region</v>
      </c>
      <c r="B43" s="59">
        <v>43454</v>
      </c>
      <c r="C43" s="59">
        <v>43145</v>
      </c>
      <c r="D43" s="59">
        <v>42831</v>
      </c>
      <c r="E43" s="59">
        <v>43045</v>
      </c>
      <c r="F43" s="59">
        <v>42911</v>
      </c>
      <c r="G43" s="59">
        <v>42966</v>
      </c>
      <c r="H43" s="58">
        <f t="shared" si="0"/>
        <v>43058.666666666664</v>
      </c>
    </row>
    <row r="44" spans="1:8" ht="12" customHeight="1" x14ac:dyDescent="0.2">
      <c r="A44" s="53" t="str">
        <f>'Pregnant Women Participating'!A44</f>
        <v>Arizona</v>
      </c>
      <c r="B44" s="55">
        <v>8167</v>
      </c>
      <c r="C44" s="55">
        <v>8102</v>
      </c>
      <c r="D44" s="55">
        <v>8235</v>
      </c>
      <c r="E44" s="55">
        <v>8300</v>
      </c>
      <c r="F44" s="55">
        <v>8198</v>
      </c>
      <c r="G44" s="55">
        <v>8183</v>
      </c>
      <c r="H44" s="54">
        <f t="shared" si="0"/>
        <v>8197.5</v>
      </c>
    </row>
    <row r="45" spans="1:8" ht="12" customHeight="1" x14ac:dyDescent="0.2">
      <c r="A45" s="53" t="str">
        <f>'Pregnant Women Participating'!A45</f>
        <v>Arkansas</v>
      </c>
      <c r="B45" s="55">
        <v>1523</v>
      </c>
      <c r="C45" s="55">
        <v>1499</v>
      </c>
      <c r="D45" s="55">
        <v>1498</v>
      </c>
      <c r="E45" s="55">
        <v>1498</v>
      </c>
      <c r="F45" s="55">
        <v>1506</v>
      </c>
      <c r="G45" s="55">
        <v>1481</v>
      </c>
      <c r="H45" s="54">
        <f t="shared" si="0"/>
        <v>1500.8333333333333</v>
      </c>
    </row>
    <row r="46" spans="1:8" ht="12" customHeight="1" x14ac:dyDescent="0.2">
      <c r="A46" s="53" t="str">
        <f>'Pregnant Women Participating'!A46</f>
        <v>Louisiana</v>
      </c>
      <c r="B46" s="55">
        <v>4577</v>
      </c>
      <c r="C46" s="55">
        <v>4581</v>
      </c>
      <c r="D46" s="55">
        <v>4528</v>
      </c>
      <c r="E46" s="55">
        <v>4472</v>
      </c>
      <c r="F46" s="55">
        <v>4454</v>
      </c>
      <c r="G46" s="55">
        <v>4375</v>
      </c>
      <c r="H46" s="54">
        <f t="shared" si="0"/>
        <v>4497.833333333333</v>
      </c>
    </row>
    <row r="47" spans="1:8" ht="12" customHeight="1" x14ac:dyDescent="0.2">
      <c r="A47" s="53" t="str">
        <f>'Pregnant Women Participating'!A47</f>
        <v>New Mexico</v>
      </c>
      <c r="B47" s="55">
        <v>2176</v>
      </c>
      <c r="C47" s="55">
        <v>2098</v>
      </c>
      <c r="D47" s="55">
        <v>2065</v>
      </c>
      <c r="E47" s="55">
        <v>2075</v>
      </c>
      <c r="F47" s="55">
        <v>2088</v>
      </c>
      <c r="G47" s="55">
        <v>2116</v>
      </c>
      <c r="H47" s="54">
        <f t="shared" si="0"/>
        <v>2103</v>
      </c>
    </row>
    <row r="48" spans="1:8" ht="12" customHeight="1" x14ac:dyDescent="0.2">
      <c r="A48" s="53" t="str">
        <f>'Pregnant Women Participating'!A48</f>
        <v>Oklahoma</v>
      </c>
      <c r="B48" s="55">
        <v>3084</v>
      </c>
      <c r="C48" s="55">
        <v>3134</v>
      </c>
      <c r="D48" s="55">
        <v>3117</v>
      </c>
      <c r="E48" s="55">
        <v>3191</v>
      </c>
      <c r="F48" s="55">
        <v>2710</v>
      </c>
      <c r="G48" s="55">
        <v>2764</v>
      </c>
      <c r="H48" s="54">
        <f t="shared" si="0"/>
        <v>3000</v>
      </c>
    </row>
    <row r="49" spans="1:8" ht="12" customHeight="1" x14ac:dyDescent="0.2">
      <c r="A49" s="53" t="str">
        <f>'Pregnant Women Participating'!A49</f>
        <v>Texas</v>
      </c>
      <c r="B49" s="55">
        <v>87146</v>
      </c>
      <c r="C49" s="55">
        <v>86494</v>
      </c>
      <c r="D49" s="55">
        <v>86448</v>
      </c>
      <c r="E49" s="55">
        <v>86545</v>
      </c>
      <c r="F49" s="55">
        <v>86548</v>
      </c>
      <c r="G49" s="55">
        <v>86670</v>
      </c>
      <c r="H49" s="54">
        <f t="shared" si="0"/>
        <v>86641.833333333328</v>
      </c>
    </row>
    <row r="50" spans="1:8" ht="12" customHeight="1" x14ac:dyDescent="0.2">
      <c r="A50" s="53" t="str">
        <f>'Pregnant Women Participating'!A50</f>
        <v>Utah</v>
      </c>
      <c r="B50" s="55">
        <v>2100</v>
      </c>
      <c r="C50" s="55">
        <v>2030</v>
      </c>
      <c r="D50" s="55">
        <v>2027</v>
      </c>
      <c r="E50" s="55">
        <v>2005</v>
      </c>
      <c r="F50" s="55">
        <v>1984</v>
      </c>
      <c r="G50" s="55">
        <v>1970</v>
      </c>
      <c r="H50" s="54">
        <f t="shared" si="0"/>
        <v>2019.3333333333333</v>
      </c>
    </row>
    <row r="51" spans="1:8" ht="12" customHeight="1" x14ac:dyDescent="0.2">
      <c r="A51" s="53" t="str">
        <f>'Pregnant Women Participating'!A51</f>
        <v>Inter-Tribal Council, AZ</v>
      </c>
      <c r="B51" s="55">
        <v>233</v>
      </c>
      <c r="C51" s="55">
        <v>218</v>
      </c>
      <c r="D51" s="55">
        <v>215</v>
      </c>
      <c r="E51" s="55">
        <v>220</v>
      </c>
      <c r="F51" s="55">
        <v>220</v>
      </c>
      <c r="G51" s="55">
        <v>219</v>
      </c>
      <c r="H51" s="54">
        <f t="shared" si="0"/>
        <v>220.83333333333334</v>
      </c>
    </row>
    <row r="52" spans="1:8" ht="12" customHeight="1" x14ac:dyDescent="0.2">
      <c r="A52" s="53" t="str">
        <f>'Pregnant Women Participating'!A52</f>
        <v>Navajo Nation, AZ</v>
      </c>
      <c r="B52" s="55">
        <v>211</v>
      </c>
      <c r="C52" s="55">
        <v>197</v>
      </c>
      <c r="D52" s="55">
        <v>202</v>
      </c>
      <c r="E52" s="55">
        <v>213</v>
      </c>
      <c r="F52" s="55">
        <v>196</v>
      </c>
      <c r="G52" s="55">
        <v>200</v>
      </c>
      <c r="H52" s="54">
        <f t="shared" si="0"/>
        <v>203.16666666666666</v>
      </c>
    </row>
    <row r="53" spans="1:8" ht="12" customHeight="1" x14ac:dyDescent="0.2">
      <c r="A53" s="53" t="str">
        <f>'Pregnant Women Participating'!A53</f>
        <v>Acoma, Canoncito &amp; Laguna, NM</v>
      </c>
      <c r="B53" s="55">
        <v>16</v>
      </c>
      <c r="C53" s="55">
        <v>12</v>
      </c>
      <c r="D53" s="55">
        <v>8</v>
      </c>
      <c r="E53" s="55">
        <v>9</v>
      </c>
      <c r="F53" s="55">
        <v>7</v>
      </c>
      <c r="G53" s="55">
        <v>10</v>
      </c>
      <c r="H53" s="54">
        <f t="shared" si="0"/>
        <v>10.333333333333334</v>
      </c>
    </row>
    <row r="54" spans="1:8" ht="12" customHeight="1" x14ac:dyDescent="0.2">
      <c r="A54" s="53" t="str">
        <f>'Pregnant Women Participating'!A54</f>
        <v>Eight Northern Pueblos, NM</v>
      </c>
      <c r="B54" s="55">
        <v>19</v>
      </c>
      <c r="C54" s="55">
        <v>21</v>
      </c>
      <c r="D54" s="55">
        <v>20</v>
      </c>
      <c r="E54" s="55">
        <v>19</v>
      </c>
      <c r="F54" s="55">
        <v>13</v>
      </c>
      <c r="G54" s="55">
        <v>14</v>
      </c>
      <c r="H54" s="54">
        <f t="shared" si="0"/>
        <v>17.666666666666668</v>
      </c>
    </row>
    <row r="55" spans="1:8" ht="12" customHeight="1" x14ac:dyDescent="0.2">
      <c r="A55" s="53" t="str">
        <f>'Pregnant Women Participating'!A55</f>
        <v>Five Sandoval Pueblos, NM</v>
      </c>
      <c r="B55" s="55">
        <v>8</v>
      </c>
      <c r="C55" s="55">
        <v>7</v>
      </c>
      <c r="D55" s="55">
        <v>7</v>
      </c>
      <c r="E55" s="55">
        <v>8</v>
      </c>
      <c r="F55" s="55">
        <v>9</v>
      </c>
      <c r="G55" s="55">
        <v>10</v>
      </c>
      <c r="H55" s="54">
        <f t="shared" si="0"/>
        <v>8.1666666666666661</v>
      </c>
    </row>
    <row r="56" spans="1:8" ht="12" customHeight="1" x14ac:dyDescent="0.2">
      <c r="A56" s="53" t="str">
        <f>'Pregnant Women Participating'!A56</f>
        <v>Isleta Pueblo, NM</v>
      </c>
      <c r="B56" s="55">
        <v>32</v>
      </c>
      <c r="C56" s="55">
        <v>32</v>
      </c>
      <c r="D56" s="55">
        <v>29</v>
      </c>
      <c r="E56" s="55">
        <v>32</v>
      </c>
      <c r="F56" s="55">
        <v>30</v>
      </c>
      <c r="G56" s="55">
        <v>33</v>
      </c>
      <c r="H56" s="54">
        <f t="shared" si="0"/>
        <v>31.333333333333332</v>
      </c>
    </row>
    <row r="57" spans="1:8" ht="12" customHeight="1" x14ac:dyDescent="0.2">
      <c r="A57" s="53" t="str">
        <f>'Pregnant Women Participating'!A57</f>
        <v>San Felipe Pueblo, NM</v>
      </c>
      <c r="B57" s="55">
        <v>11</v>
      </c>
      <c r="C57" s="55">
        <v>10</v>
      </c>
      <c r="D57" s="55">
        <v>5</v>
      </c>
      <c r="E57" s="55">
        <v>9</v>
      </c>
      <c r="F57" s="55">
        <v>9</v>
      </c>
      <c r="G57" s="55">
        <v>7</v>
      </c>
      <c r="H57" s="54">
        <f t="shared" si="0"/>
        <v>8.5</v>
      </c>
    </row>
    <row r="58" spans="1:8" ht="12" customHeight="1" x14ac:dyDescent="0.2">
      <c r="A58" s="53" t="str">
        <f>'Pregnant Women Participating'!A58</f>
        <v>Santo Domingo Tribe, NM</v>
      </c>
      <c r="B58" s="55">
        <v>5</v>
      </c>
      <c r="C58" s="55">
        <v>5</v>
      </c>
      <c r="D58" s="55">
        <v>5</v>
      </c>
      <c r="E58" s="55">
        <v>8</v>
      </c>
      <c r="F58" s="55">
        <v>4</v>
      </c>
      <c r="G58" s="55">
        <v>5</v>
      </c>
      <c r="H58" s="54">
        <f t="shared" si="0"/>
        <v>5.333333333333333</v>
      </c>
    </row>
    <row r="59" spans="1:8" ht="12" customHeight="1" x14ac:dyDescent="0.2">
      <c r="A59" s="53" t="str">
        <f>'Pregnant Women Participating'!A59</f>
        <v>Zuni Pueblo, NM</v>
      </c>
      <c r="B59" s="55">
        <v>13</v>
      </c>
      <c r="C59" s="55">
        <v>12</v>
      </c>
      <c r="D59" s="55">
        <v>9</v>
      </c>
      <c r="E59" s="55">
        <v>10</v>
      </c>
      <c r="F59" s="55">
        <v>9</v>
      </c>
      <c r="G59" s="55">
        <v>9</v>
      </c>
      <c r="H59" s="54">
        <f t="shared" si="0"/>
        <v>10.333333333333334</v>
      </c>
    </row>
    <row r="60" spans="1:8" ht="12" customHeight="1" x14ac:dyDescent="0.2">
      <c r="A60" s="53" t="str">
        <f>'Pregnant Women Participating'!A60</f>
        <v>Cherokee Nation, OK</v>
      </c>
      <c r="B60" s="55">
        <v>133</v>
      </c>
      <c r="C60" s="55">
        <v>128</v>
      </c>
      <c r="D60" s="55">
        <v>126</v>
      </c>
      <c r="E60" s="55">
        <v>115</v>
      </c>
      <c r="F60" s="55">
        <v>124</v>
      </c>
      <c r="G60" s="55">
        <v>126</v>
      </c>
      <c r="H60" s="54">
        <f t="shared" si="0"/>
        <v>125.33333333333333</v>
      </c>
    </row>
    <row r="61" spans="1:8" ht="12" customHeight="1" x14ac:dyDescent="0.2">
      <c r="A61" s="53" t="str">
        <f>'Pregnant Women Participating'!A61</f>
        <v>Chickasaw Nation, OK</v>
      </c>
      <c r="B61" s="55">
        <v>83</v>
      </c>
      <c r="C61" s="55">
        <v>81</v>
      </c>
      <c r="D61" s="55">
        <v>82</v>
      </c>
      <c r="E61" s="55">
        <v>83</v>
      </c>
      <c r="F61" s="55">
        <v>81</v>
      </c>
      <c r="G61" s="55">
        <v>80</v>
      </c>
      <c r="H61" s="54">
        <f t="shared" si="0"/>
        <v>81.666666666666671</v>
      </c>
    </row>
    <row r="62" spans="1:8" ht="12" customHeight="1" x14ac:dyDescent="0.2">
      <c r="A62" s="53" t="str">
        <f>'Pregnant Women Participating'!A62</f>
        <v>Choctaw Nation, OK</v>
      </c>
      <c r="B62" s="55">
        <v>104</v>
      </c>
      <c r="C62" s="55">
        <v>104</v>
      </c>
      <c r="D62" s="55">
        <v>100</v>
      </c>
      <c r="E62" s="55">
        <v>92</v>
      </c>
      <c r="F62" s="55">
        <v>90</v>
      </c>
      <c r="G62" s="55">
        <v>89</v>
      </c>
      <c r="H62" s="54">
        <f t="shared" si="0"/>
        <v>96.5</v>
      </c>
    </row>
    <row r="63" spans="1:8" ht="12" customHeight="1" x14ac:dyDescent="0.2">
      <c r="A63" s="53" t="str">
        <f>'Pregnant Women Participating'!A63</f>
        <v>Citizen Potawatomi Nation, OK</v>
      </c>
      <c r="B63" s="55">
        <v>55</v>
      </c>
      <c r="C63" s="55">
        <v>57</v>
      </c>
      <c r="D63" s="55">
        <v>54</v>
      </c>
      <c r="E63" s="55">
        <v>56</v>
      </c>
      <c r="F63" s="55">
        <v>50</v>
      </c>
      <c r="G63" s="55">
        <v>49</v>
      </c>
      <c r="H63" s="54">
        <f t="shared" si="0"/>
        <v>53.5</v>
      </c>
    </row>
    <row r="64" spans="1:8" ht="12" customHeight="1" x14ac:dyDescent="0.2">
      <c r="A64" s="53" t="str">
        <f>'Pregnant Women Participating'!A64</f>
        <v>Inter-Tribal Council, OK</v>
      </c>
      <c r="B64" s="55">
        <v>9</v>
      </c>
      <c r="C64" s="55">
        <v>11</v>
      </c>
      <c r="D64" s="55">
        <v>10</v>
      </c>
      <c r="E64" s="55">
        <v>16</v>
      </c>
      <c r="F64" s="55">
        <v>11</v>
      </c>
      <c r="G64" s="55">
        <v>12</v>
      </c>
      <c r="H64" s="54">
        <f t="shared" si="0"/>
        <v>11.5</v>
      </c>
    </row>
    <row r="65" spans="1:8" ht="12" customHeight="1" x14ac:dyDescent="0.2">
      <c r="A65" s="53" t="str">
        <f>'Pregnant Women Participating'!A65</f>
        <v>Muscogee Creek Nation, OK</v>
      </c>
      <c r="B65" s="55">
        <v>34</v>
      </c>
      <c r="C65" s="55">
        <v>28</v>
      </c>
      <c r="D65" s="55">
        <v>42</v>
      </c>
      <c r="E65" s="55">
        <v>44</v>
      </c>
      <c r="F65" s="55">
        <v>35</v>
      </c>
      <c r="G65" s="55">
        <v>29</v>
      </c>
      <c r="H65" s="54">
        <f t="shared" si="0"/>
        <v>35.333333333333336</v>
      </c>
    </row>
    <row r="66" spans="1:8" ht="12" customHeight="1" x14ac:dyDescent="0.2">
      <c r="A66" s="53" t="str">
        <f>'Pregnant Women Participating'!A66</f>
        <v>Osage Tribal Council, OK</v>
      </c>
      <c r="B66" s="55">
        <v>163</v>
      </c>
      <c r="C66" s="55">
        <v>143</v>
      </c>
      <c r="D66" s="55">
        <v>140</v>
      </c>
      <c r="E66" s="55">
        <v>145</v>
      </c>
      <c r="F66" s="55">
        <v>137</v>
      </c>
      <c r="G66" s="55">
        <v>125</v>
      </c>
      <c r="H66" s="54">
        <f t="shared" si="0"/>
        <v>142.16666666666666</v>
      </c>
    </row>
    <row r="67" spans="1:8" ht="12" customHeight="1" x14ac:dyDescent="0.2">
      <c r="A67" s="53" t="str">
        <f>'Pregnant Women Participating'!A67</f>
        <v>Otoe-Missouria Tribe, OK</v>
      </c>
      <c r="B67" s="55">
        <v>9</v>
      </c>
      <c r="C67" s="55">
        <v>12</v>
      </c>
      <c r="D67" s="55">
        <v>14</v>
      </c>
      <c r="E67" s="55">
        <v>14</v>
      </c>
      <c r="F67" s="55">
        <v>7</v>
      </c>
      <c r="G67" s="55">
        <v>10</v>
      </c>
      <c r="H67" s="54">
        <f t="shared" si="0"/>
        <v>11</v>
      </c>
    </row>
    <row r="68" spans="1:8" ht="12" customHeight="1" x14ac:dyDescent="0.2">
      <c r="A68" s="53" t="str">
        <f>'Pregnant Women Participating'!A68</f>
        <v>Wichita, Caddo &amp; Delaware (WCD), OK</v>
      </c>
      <c r="B68" s="55">
        <v>128</v>
      </c>
      <c r="C68" s="55">
        <v>135</v>
      </c>
      <c r="D68" s="55">
        <v>132</v>
      </c>
      <c r="E68" s="55">
        <v>133</v>
      </c>
      <c r="F68" s="55">
        <v>136</v>
      </c>
      <c r="G68" s="55">
        <v>145</v>
      </c>
      <c r="H68" s="54">
        <f t="shared" si="0"/>
        <v>134.83333333333334</v>
      </c>
    </row>
    <row r="69" spans="1:8" s="61" customFormat="1" ht="24.75" customHeight="1" x14ac:dyDescent="0.2">
      <c r="A69" s="57" t="str">
        <f>'Pregnant Women Participating'!A69</f>
        <v>Southwest Region</v>
      </c>
      <c r="B69" s="59">
        <v>110039</v>
      </c>
      <c r="C69" s="59">
        <v>109151</v>
      </c>
      <c r="D69" s="59">
        <v>109118</v>
      </c>
      <c r="E69" s="59">
        <v>109312</v>
      </c>
      <c r="F69" s="59">
        <v>108656</v>
      </c>
      <c r="G69" s="59">
        <v>108731</v>
      </c>
      <c r="H69" s="58">
        <f t="shared" si="0"/>
        <v>109167.83333333333</v>
      </c>
    </row>
    <row r="70" spans="1:8" ht="12" customHeight="1" x14ac:dyDescent="0.2">
      <c r="A70" s="53" t="str">
        <f>'Pregnant Women Participating'!A70</f>
        <v>Colorado</v>
      </c>
      <c r="B70" s="54">
        <v>4143</v>
      </c>
      <c r="C70" s="55">
        <v>4127</v>
      </c>
      <c r="D70" s="55">
        <v>4131</v>
      </c>
      <c r="E70" s="55">
        <v>4147</v>
      </c>
      <c r="F70" s="55">
        <v>4071</v>
      </c>
      <c r="G70" s="55">
        <v>4146</v>
      </c>
      <c r="H70" s="54">
        <f t="shared" si="0"/>
        <v>4127.5</v>
      </c>
    </row>
    <row r="71" spans="1:8" ht="12" customHeight="1" x14ac:dyDescent="0.2">
      <c r="A71" s="53" t="str">
        <f>'Pregnant Women Participating'!A71</f>
        <v>Kansas</v>
      </c>
      <c r="B71" s="54">
        <v>1956</v>
      </c>
      <c r="C71" s="55">
        <v>1933</v>
      </c>
      <c r="D71" s="55">
        <v>1899</v>
      </c>
      <c r="E71" s="55">
        <v>1892</v>
      </c>
      <c r="F71" s="55">
        <v>1893</v>
      </c>
      <c r="G71" s="55">
        <v>1871</v>
      </c>
      <c r="H71" s="54">
        <f t="shared" si="0"/>
        <v>1907.3333333333333</v>
      </c>
    </row>
    <row r="72" spans="1:8" ht="12" customHeight="1" x14ac:dyDescent="0.2">
      <c r="A72" s="53" t="str">
        <f>'Pregnant Women Participating'!A72</f>
        <v>Missouri</v>
      </c>
      <c r="B72" s="54">
        <v>3939</v>
      </c>
      <c r="C72" s="55">
        <v>3839</v>
      </c>
      <c r="D72" s="55">
        <v>3768</v>
      </c>
      <c r="E72" s="55">
        <v>3839</v>
      </c>
      <c r="F72" s="55">
        <v>3703</v>
      </c>
      <c r="G72" s="55">
        <v>3660</v>
      </c>
      <c r="H72" s="54">
        <f t="shared" si="0"/>
        <v>3791.3333333333335</v>
      </c>
    </row>
    <row r="73" spans="1:8" ht="12" customHeight="1" x14ac:dyDescent="0.2">
      <c r="A73" s="53" t="str">
        <f>'Pregnant Women Participating'!A73</f>
        <v>Montana</v>
      </c>
      <c r="B73" s="54">
        <v>371</v>
      </c>
      <c r="C73" s="55">
        <v>348</v>
      </c>
      <c r="D73" s="55">
        <v>346</v>
      </c>
      <c r="E73" s="55">
        <v>339</v>
      </c>
      <c r="F73" s="55">
        <v>358</v>
      </c>
      <c r="G73" s="55">
        <v>379</v>
      </c>
      <c r="H73" s="54">
        <f t="shared" si="0"/>
        <v>356.83333333333331</v>
      </c>
    </row>
    <row r="74" spans="1:8" ht="12" customHeight="1" x14ac:dyDescent="0.2">
      <c r="A74" s="53" t="str">
        <f>'Pregnant Women Participating'!A74</f>
        <v>Nebraska</v>
      </c>
      <c r="B74" s="54">
        <v>1875</v>
      </c>
      <c r="C74" s="55">
        <v>1830</v>
      </c>
      <c r="D74" s="55">
        <v>1770</v>
      </c>
      <c r="E74" s="55">
        <v>1749</v>
      </c>
      <c r="F74" s="55">
        <v>1672</v>
      </c>
      <c r="G74" s="55">
        <v>1635</v>
      </c>
      <c r="H74" s="54">
        <f t="shared" si="0"/>
        <v>1755.1666666666667</v>
      </c>
    </row>
    <row r="75" spans="1:8" ht="12" customHeight="1" x14ac:dyDescent="0.2">
      <c r="A75" s="53" t="str">
        <f>'Pregnant Women Participating'!A75</f>
        <v>North Dakota</v>
      </c>
      <c r="B75" s="54">
        <v>322</v>
      </c>
      <c r="C75" s="55">
        <v>301</v>
      </c>
      <c r="D75" s="55">
        <v>300</v>
      </c>
      <c r="E75" s="55">
        <v>290</v>
      </c>
      <c r="F75" s="55">
        <v>295</v>
      </c>
      <c r="G75" s="55">
        <v>297</v>
      </c>
      <c r="H75" s="54">
        <f t="shared" si="0"/>
        <v>300.83333333333331</v>
      </c>
    </row>
    <row r="76" spans="1:8" ht="12" customHeight="1" x14ac:dyDescent="0.2">
      <c r="A76" s="53" t="str">
        <f>'Pregnant Women Participating'!A76</f>
        <v>South Dakota</v>
      </c>
      <c r="B76" s="54">
        <v>610</v>
      </c>
      <c r="C76" s="55">
        <v>596</v>
      </c>
      <c r="D76" s="55">
        <v>556</v>
      </c>
      <c r="E76" s="55">
        <v>559</v>
      </c>
      <c r="F76" s="55">
        <v>597</v>
      </c>
      <c r="G76" s="55">
        <v>610</v>
      </c>
      <c r="H76" s="54">
        <f t="shared" si="0"/>
        <v>588</v>
      </c>
    </row>
    <row r="77" spans="1:8" ht="12" customHeight="1" x14ac:dyDescent="0.2">
      <c r="A77" s="53" t="str">
        <f>'Pregnant Women Participating'!A77</f>
        <v>Wyoming</v>
      </c>
      <c r="B77" s="54">
        <v>185</v>
      </c>
      <c r="C77" s="55">
        <v>196</v>
      </c>
      <c r="D77" s="55">
        <v>193</v>
      </c>
      <c r="E77" s="55">
        <v>183</v>
      </c>
      <c r="F77" s="55">
        <v>177</v>
      </c>
      <c r="G77" s="55">
        <v>180</v>
      </c>
      <c r="H77" s="54">
        <f t="shared" si="0"/>
        <v>185.66666666666666</v>
      </c>
    </row>
    <row r="78" spans="1:8" ht="12" customHeight="1" x14ac:dyDescent="0.2">
      <c r="A78" s="53" t="str">
        <f>'Pregnant Women Participating'!A78</f>
        <v>Ute Mountain Ute Tribe, CO</v>
      </c>
      <c r="B78" s="54">
        <v>9</v>
      </c>
      <c r="C78" s="55">
        <v>5</v>
      </c>
      <c r="D78" s="55">
        <v>3</v>
      </c>
      <c r="E78" s="55">
        <v>2</v>
      </c>
      <c r="F78" s="55">
        <v>3</v>
      </c>
      <c r="G78" s="55">
        <v>4</v>
      </c>
      <c r="H78" s="54">
        <f t="shared" si="0"/>
        <v>4.333333333333333</v>
      </c>
    </row>
    <row r="79" spans="1:8" ht="12" customHeight="1" x14ac:dyDescent="0.2">
      <c r="A79" s="53" t="str">
        <f>'Pregnant Women Participating'!A79</f>
        <v>Omaha Sioux, NE</v>
      </c>
      <c r="B79" s="54">
        <v>3</v>
      </c>
      <c r="C79" s="55">
        <v>3</v>
      </c>
      <c r="D79" s="55">
        <v>3</v>
      </c>
      <c r="E79" s="55">
        <v>4</v>
      </c>
      <c r="F79" s="55">
        <v>5</v>
      </c>
      <c r="G79" s="55">
        <v>4</v>
      </c>
      <c r="H79" s="54">
        <f t="shared" si="0"/>
        <v>3.6666666666666665</v>
      </c>
    </row>
    <row r="80" spans="1:8" ht="12" customHeight="1" x14ac:dyDescent="0.2">
      <c r="A80" s="53" t="str">
        <f>'Pregnant Women Participating'!A80</f>
        <v>Santee Sioux, NE</v>
      </c>
      <c r="B80" s="54">
        <v>0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54" t="str">
        <f t="shared" si="0"/>
        <v>0</v>
      </c>
    </row>
    <row r="81" spans="1:8" ht="12" customHeight="1" x14ac:dyDescent="0.2">
      <c r="A81" s="53" t="str">
        <f>'Pregnant Women Participating'!A81</f>
        <v>Winnebago Tribe, NE</v>
      </c>
      <c r="B81" s="54">
        <v>1</v>
      </c>
      <c r="C81" s="55">
        <v>1</v>
      </c>
      <c r="D81" s="55">
        <v>1</v>
      </c>
      <c r="E81" s="55">
        <v>0</v>
      </c>
      <c r="F81" s="55">
        <v>0</v>
      </c>
      <c r="G81" s="55">
        <v>0</v>
      </c>
      <c r="H81" s="54">
        <f t="shared" si="0"/>
        <v>0.5</v>
      </c>
    </row>
    <row r="82" spans="1:8" ht="12" customHeight="1" x14ac:dyDescent="0.2">
      <c r="A82" s="53" t="str">
        <f>'Pregnant Women Participating'!A82</f>
        <v>Standing Rock Sioux Tribe, ND</v>
      </c>
      <c r="B82" s="54">
        <v>2</v>
      </c>
      <c r="C82" s="55">
        <v>3</v>
      </c>
      <c r="D82" s="55">
        <v>4</v>
      </c>
      <c r="E82" s="55">
        <v>2</v>
      </c>
      <c r="F82" s="55">
        <v>2</v>
      </c>
      <c r="G82" s="55">
        <v>3</v>
      </c>
      <c r="H82" s="54">
        <f t="shared" si="0"/>
        <v>2.6666666666666665</v>
      </c>
    </row>
    <row r="83" spans="1:8" ht="12" customHeight="1" x14ac:dyDescent="0.2">
      <c r="A83" s="53" t="str">
        <f>'Pregnant Women Participating'!A83</f>
        <v>Three Affiliated Tribes, ND</v>
      </c>
      <c r="B83" s="54">
        <v>0</v>
      </c>
      <c r="C83" s="55">
        <v>1</v>
      </c>
      <c r="D83" s="55">
        <v>1</v>
      </c>
      <c r="E83" s="55">
        <v>1</v>
      </c>
      <c r="F83" s="55">
        <v>1</v>
      </c>
      <c r="G83" s="55">
        <v>2</v>
      </c>
      <c r="H83" s="54">
        <f t="shared" si="0"/>
        <v>1</v>
      </c>
    </row>
    <row r="84" spans="1:8" ht="12" customHeight="1" x14ac:dyDescent="0.2">
      <c r="A84" s="53" t="str">
        <f>'Pregnant Women Participating'!A84</f>
        <v>Cheyenne River Sioux, SD</v>
      </c>
      <c r="B84" s="54">
        <v>5</v>
      </c>
      <c r="C84" s="55">
        <v>4</v>
      </c>
      <c r="D84" s="55">
        <v>5</v>
      </c>
      <c r="E84" s="55">
        <v>7</v>
      </c>
      <c r="F84" s="55">
        <v>6</v>
      </c>
      <c r="G84" s="55">
        <v>7</v>
      </c>
      <c r="H84" s="54">
        <f t="shared" si="0"/>
        <v>5.666666666666667</v>
      </c>
    </row>
    <row r="85" spans="1:8" ht="12" customHeight="1" x14ac:dyDescent="0.2">
      <c r="A85" s="53" t="str">
        <f>'Pregnant Women Participating'!A85</f>
        <v>Rosebud Sioux, SD</v>
      </c>
      <c r="B85" s="54">
        <v>27</v>
      </c>
      <c r="C85" s="55">
        <v>28</v>
      </c>
      <c r="D85" s="55">
        <v>20</v>
      </c>
      <c r="E85" s="55">
        <v>19</v>
      </c>
      <c r="F85" s="55">
        <v>16</v>
      </c>
      <c r="G85" s="55">
        <v>18</v>
      </c>
      <c r="H85" s="54">
        <f t="shared" si="0"/>
        <v>21.333333333333332</v>
      </c>
    </row>
    <row r="86" spans="1:8" ht="12" customHeight="1" x14ac:dyDescent="0.2">
      <c r="A86" s="53" t="str">
        <f>'Pregnant Women Participating'!A86</f>
        <v>Northern Arapahoe, WY</v>
      </c>
      <c r="B86" s="54">
        <v>7</v>
      </c>
      <c r="C86" s="55">
        <v>9</v>
      </c>
      <c r="D86" s="55">
        <v>12</v>
      </c>
      <c r="E86" s="55">
        <v>12</v>
      </c>
      <c r="F86" s="55">
        <v>14</v>
      </c>
      <c r="G86" s="55">
        <v>13</v>
      </c>
      <c r="H86" s="54">
        <f t="shared" si="0"/>
        <v>11.166666666666666</v>
      </c>
    </row>
    <row r="87" spans="1:8" ht="12" customHeight="1" x14ac:dyDescent="0.2">
      <c r="A87" s="53" t="str">
        <f>'Pregnant Women Participating'!A87</f>
        <v>Shoshone Tribe, WY</v>
      </c>
      <c r="B87" s="54">
        <v>2</v>
      </c>
      <c r="C87" s="55">
        <v>3</v>
      </c>
      <c r="D87" s="55">
        <v>2</v>
      </c>
      <c r="E87" s="55">
        <v>2</v>
      </c>
      <c r="F87" s="55">
        <v>1</v>
      </c>
      <c r="G87" s="55">
        <v>1</v>
      </c>
      <c r="H87" s="54">
        <f t="shared" si="0"/>
        <v>1.8333333333333333</v>
      </c>
    </row>
    <row r="88" spans="1:8" s="61" customFormat="1" ht="24.75" customHeight="1" x14ac:dyDescent="0.2">
      <c r="A88" s="57" t="str">
        <f>'Pregnant Women Participating'!A88</f>
        <v>Mountain Plains</v>
      </c>
      <c r="B88" s="59">
        <v>13457</v>
      </c>
      <c r="C88" s="59">
        <v>13227</v>
      </c>
      <c r="D88" s="59">
        <v>13014</v>
      </c>
      <c r="E88" s="59">
        <v>13047</v>
      </c>
      <c r="F88" s="59">
        <v>12814</v>
      </c>
      <c r="G88" s="59">
        <v>12830</v>
      </c>
      <c r="H88" s="58">
        <f t="shared" si="0"/>
        <v>13064.833333333334</v>
      </c>
    </row>
    <row r="89" spans="1:8" ht="12" customHeight="1" x14ac:dyDescent="0.2">
      <c r="A89" s="62" t="str">
        <f>'Pregnant Women Participating'!A89</f>
        <v>Alaska</v>
      </c>
      <c r="B89" s="54">
        <v>599</v>
      </c>
      <c r="C89" s="55">
        <v>613</v>
      </c>
      <c r="D89" s="55">
        <v>608</v>
      </c>
      <c r="E89" s="55">
        <v>614</v>
      </c>
      <c r="F89" s="55">
        <v>597</v>
      </c>
      <c r="G89" s="55">
        <v>615</v>
      </c>
      <c r="H89" s="54">
        <f t="shared" si="0"/>
        <v>607.66666666666663</v>
      </c>
    </row>
    <row r="90" spans="1:8" ht="12" customHeight="1" x14ac:dyDescent="0.2">
      <c r="A90" s="62" t="str">
        <f>'Pregnant Women Participating'!A90</f>
        <v>American Samoa</v>
      </c>
      <c r="B90" s="54">
        <v>299</v>
      </c>
      <c r="C90" s="55">
        <v>310</v>
      </c>
      <c r="D90" s="55">
        <v>292</v>
      </c>
      <c r="E90" s="55">
        <v>284</v>
      </c>
      <c r="F90" s="55">
        <v>269</v>
      </c>
      <c r="G90" s="55">
        <v>278</v>
      </c>
      <c r="H90" s="54">
        <f t="shared" si="0"/>
        <v>288.66666666666669</v>
      </c>
    </row>
    <row r="91" spans="1:8" ht="12" customHeight="1" x14ac:dyDescent="0.2">
      <c r="A91" s="62" t="str">
        <f>'Pregnant Women Participating'!A91</f>
        <v>California</v>
      </c>
      <c r="B91" s="54">
        <v>45160</v>
      </c>
      <c r="C91" s="55">
        <v>44978</v>
      </c>
      <c r="D91" s="55">
        <v>44975</v>
      </c>
      <c r="E91" s="55">
        <v>45531</v>
      </c>
      <c r="F91" s="55">
        <v>45193</v>
      </c>
      <c r="G91" s="55">
        <v>45267</v>
      </c>
      <c r="H91" s="54">
        <f t="shared" si="0"/>
        <v>45184</v>
      </c>
    </row>
    <row r="92" spans="1:8" ht="12" customHeight="1" x14ac:dyDescent="0.2">
      <c r="A92" s="62" t="str">
        <f>'Pregnant Women Participating'!A92</f>
        <v>Guam</v>
      </c>
      <c r="B92" s="54">
        <v>382</v>
      </c>
      <c r="C92" s="55">
        <v>370</v>
      </c>
      <c r="D92" s="55">
        <v>371</v>
      </c>
      <c r="E92" s="55">
        <v>370</v>
      </c>
      <c r="F92" s="55">
        <v>330</v>
      </c>
      <c r="G92" s="55">
        <v>329</v>
      </c>
      <c r="H92" s="54">
        <f t="shared" si="0"/>
        <v>358.66666666666669</v>
      </c>
    </row>
    <row r="93" spans="1:8" ht="12" customHeight="1" x14ac:dyDescent="0.2">
      <c r="A93" s="62" t="str">
        <f>'Pregnant Women Participating'!A93</f>
        <v>Hawaii</v>
      </c>
      <c r="B93" s="54">
        <v>1115</v>
      </c>
      <c r="C93" s="55">
        <v>1103</v>
      </c>
      <c r="D93" s="55">
        <v>1076</v>
      </c>
      <c r="E93" s="55">
        <v>1103</v>
      </c>
      <c r="F93" s="55">
        <v>1091</v>
      </c>
      <c r="G93" s="55">
        <v>1099</v>
      </c>
      <c r="H93" s="54">
        <f t="shared" si="0"/>
        <v>1097.8333333333333</v>
      </c>
    </row>
    <row r="94" spans="1:8" ht="12" customHeight="1" x14ac:dyDescent="0.2">
      <c r="A94" s="62" t="str">
        <f>'Pregnant Women Participating'!A94</f>
        <v>Idaho</v>
      </c>
      <c r="B94" s="54">
        <v>1353</v>
      </c>
      <c r="C94" s="55">
        <v>1338</v>
      </c>
      <c r="D94" s="55">
        <v>1331</v>
      </c>
      <c r="E94" s="55">
        <v>1351</v>
      </c>
      <c r="F94" s="55">
        <v>1352</v>
      </c>
      <c r="G94" s="55">
        <v>1342</v>
      </c>
      <c r="H94" s="54">
        <f t="shared" si="0"/>
        <v>1344.5</v>
      </c>
    </row>
    <row r="95" spans="1:8" ht="12" customHeight="1" x14ac:dyDescent="0.2">
      <c r="A95" s="62" t="str">
        <f>'Pregnant Women Participating'!A95</f>
        <v>Nevada</v>
      </c>
      <c r="B95" s="54">
        <v>2661</v>
      </c>
      <c r="C95" s="55">
        <v>2601</v>
      </c>
      <c r="D95" s="55">
        <v>2621</v>
      </c>
      <c r="E95" s="55">
        <v>2600</v>
      </c>
      <c r="F95" s="55">
        <v>2499</v>
      </c>
      <c r="G95" s="55">
        <v>2512</v>
      </c>
      <c r="H95" s="54">
        <f t="shared" si="0"/>
        <v>2582.3333333333335</v>
      </c>
    </row>
    <row r="96" spans="1:8" ht="12" customHeight="1" x14ac:dyDescent="0.2">
      <c r="A96" s="62" t="str">
        <f>'Pregnant Women Participating'!A96</f>
        <v>Oregon</v>
      </c>
      <c r="B96" s="54">
        <v>2032</v>
      </c>
      <c r="C96" s="55">
        <v>2083</v>
      </c>
      <c r="D96" s="55">
        <v>2166</v>
      </c>
      <c r="E96" s="55">
        <v>2306</v>
      </c>
      <c r="F96" s="55">
        <v>2327</v>
      </c>
      <c r="G96" s="55">
        <v>2337</v>
      </c>
      <c r="H96" s="54">
        <f t="shared" si="0"/>
        <v>2208.5</v>
      </c>
    </row>
    <row r="97" spans="1:8" ht="12" customHeight="1" x14ac:dyDescent="0.2">
      <c r="A97" s="62" t="str">
        <f>'Pregnant Women Participating'!A97</f>
        <v>Washington</v>
      </c>
      <c r="B97" s="54">
        <v>3163</v>
      </c>
      <c r="C97" s="55">
        <v>3074</v>
      </c>
      <c r="D97" s="55">
        <v>3070</v>
      </c>
      <c r="E97" s="55">
        <v>3194</v>
      </c>
      <c r="F97" s="55">
        <v>3196</v>
      </c>
      <c r="G97" s="55">
        <v>3267</v>
      </c>
      <c r="H97" s="54">
        <f t="shared" si="0"/>
        <v>3160.6666666666665</v>
      </c>
    </row>
    <row r="98" spans="1:8" ht="12" customHeight="1" x14ac:dyDescent="0.2">
      <c r="A98" s="62" t="str">
        <f>'Pregnant Women Participating'!A98</f>
        <v>Northern Marianas</v>
      </c>
      <c r="B98" s="54">
        <v>145</v>
      </c>
      <c r="C98" s="55">
        <v>145</v>
      </c>
      <c r="D98" s="55">
        <v>145</v>
      </c>
      <c r="E98" s="55">
        <v>146</v>
      </c>
      <c r="F98" s="55">
        <v>139</v>
      </c>
      <c r="G98" s="55">
        <v>131</v>
      </c>
      <c r="H98" s="54">
        <f t="shared" si="0"/>
        <v>141.83333333333334</v>
      </c>
    </row>
    <row r="99" spans="1:8" ht="12" customHeight="1" x14ac:dyDescent="0.2">
      <c r="A99" s="62" t="str">
        <f>'Pregnant Women Participating'!A99</f>
        <v>Inter-Tribal Council, NV</v>
      </c>
      <c r="B99" s="54">
        <v>16</v>
      </c>
      <c r="C99" s="55">
        <v>17</v>
      </c>
      <c r="D99" s="55">
        <v>15</v>
      </c>
      <c r="E99" s="55">
        <v>15</v>
      </c>
      <c r="F99" s="55">
        <v>14</v>
      </c>
      <c r="G99" s="55">
        <v>19</v>
      </c>
      <c r="H99" s="54">
        <f t="shared" si="0"/>
        <v>16</v>
      </c>
    </row>
    <row r="100" spans="1:8" s="61" customFormat="1" ht="24.75" customHeight="1" x14ac:dyDescent="0.2">
      <c r="A100" s="57" t="str">
        <f>'Pregnant Women Participating'!A100</f>
        <v>Western Region</v>
      </c>
      <c r="B100" s="59">
        <v>56925</v>
      </c>
      <c r="C100" s="59">
        <v>56632</v>
      </c>
      <c r="D100" s="59">
        <v>56670</v>
      </c>
      <c r="E100" s="59">
        <v>57514</v>
      </c>
      <c r="F100" s="59">
        <v>57007</v>
      </c>
      <c r="G100" s="59">
        <v>57196</v>
      </c>
      <c r="H100" s="58">
        <f t="shared" si="0"/>
        <v>56990.666666666664</v>
      </c>
    </row>
    <row r="101" spans="1:8" s="67" customFormat="1" ht="16.5" customHeight="1" thickBot="1" x14ac:dyDescent="0.25">
      <c r="A101" s="63" t="str">
        <f>'Pregnant Women Participating'!A101</f>
        <v>TOTAL</v>
      </c>
      <c r="B101" s="64">
        <v>385170</v>
      </c>
      <c r="C101" s="65">
        <v>383003</v>
      </c>
      <c r="D101" s="65">
        <v>381840</v>
      </c>
      <c r="E101" s="65">
        <v>382851</v>
      </c>
      <c r="F101" s="65">
        <v>381123</v>
      </c>
      <c r="G101" s="65">
        <v>382492</v>
      </c>
      <c r="H101" s="66">
        <f t="shared" si="0"/>
        <v>382746.5</v>
      </c>
    </row>
    <row r="102" spans="1:8" ht="12.75" customHeight="1" thickTop="1" x14ac:dyDescent="0.2">
      <c r="A102" s="68"/>
    </row>
    <row r="103" spans="1:8" x14ac:dyDescent="0.2">
      <c r="A103" s="68"/>
    </row>
    <row r="104" spans="1:8" s="69" customFormat="1" ht="12.75" x14ac:dyDescent="0.2">
      <c r="A104" s="45" t="s">
        <v>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H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7" width="11.7109375" style="3" customWidth="1"/>
    <col min="8" max="8" width="13.7109375" style="3" customWidth="1"/>
    <col min="9" max="16384" width="9.140625" style="3"/>
  </cols>
  <sheetData>
    <row r="1" spans="1:8" ht="12" customHeight="1" x14ac:dyDescent="0.2">
      <c r="A1" s="10" t="s">
        <v>11</v>
      </c>
      <c r="B1" s="2"/>
      <c r="C1" s="2"/>
      <c r="D1" s="2"/>
      <c r="E1" s="2"/>
      <c r="F1" s="2"/>
      <c r="G1" s="2"/>
    </row>
    <row r="2" spans="1:8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</row>
    <row r="3" spans="1:8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</row>
    <row r="4" spans="1:8" ht="12" customHeight="1" x14ac:dyDescent="0.2">
      <c r="A4" s="2"/>
      <c r="B4" s="2"/>
      <c r="C4" s="2"/>
      <c r="D4" s="2"/>
      <c r="E4" s="2"/>
      <c r="F4" s="2"/>
      <c r="G4" s="2"/>
    </row>
    <row r="5" spans="1:8" ht="24" customHeight="1" x14ac:dyDescent="0.2">
      <c r="A5" s="6" t="s">
        <v>0</v>
      </c>
      <c r="B5" s="17">
        <f>DATE(RIGHT(A2,4)-1,10,1)</f>
        <v>45566</v>
      </c>
      <c r="C5" s="18">
        <f>DATE(RIGHT(A2,4)-1,11,1)</f>
        <v>45597</v>
      </c>
      <c r="D5" s="18">
        <f>DATE(RIGHT(A2,4)-1,12,1)</f>
        <v>45627</v>
      </c>
      <c r="E5" s="18">
        <f>DATE(RIGHT(A2,4),1,1)</f>
        <v>45658</v>
      </c>
      <c r="F5" s="18">
        <f>DATE(RIGHT(A2,4),2,1)</f>
        <v>45689</v>
      </c>
      <c r="G5" s="18">
        <f>DATE(RIGHT(A2,4),3,1)</f>
        <v>45717</v>
      </c>
      <c r="H5" s="11" t="s">
        <v>12</v>
      </c>
    </row>
    <row r="6" spans="1:8" ht="12" customHeight="1" x14ac:dyDescent="0.2">
      <c r="A6" s="7" t="str">
        <f>'Pregnant Women Participating'!A6</f>
        <v>Connecticut</v>
      </c>
      <c r="B6" s="12">
        <v>4537</v>
      </c>
      <c r="C6" s="4">
        <v>4564</v>
      </c>
      <c r="D6" s="4">
        <v>4492</v>
      </c>
      <c r="E6" s="4">
        <v>4509</v>
      </c>
      <c r="F6" s="4">
        <v>4527</v>
      </c>
      <c r="G6" s="35">
        <v>4469</v>
      </c>
      <c r="H6" s="12">
        <f t="shared" ref="H6:H14" si="0">IF(SUM(B6:G6)&gt;0,AVERAGE(B6:G6)," ")</f>
        <v>4516.333333333333</v>
      </c>
    </row>
    <row r="7" spans="1:8" ht="12" customHeight="1" x14ac:dyDescent="0.2">
      <c r="A7" s="7" t="str">
        <f>'Pregnant Women Participating'!A7</f>
        <v>Maine</v>
      </c>
      <c r="B7" s="12">
        <v>1710</v>
      </c>
      <c r="C7" s="4">
        <v>1680</v>
      </c>
      <c r="D7" s="4">
        <v>1654</v>
      </c>
      <c r="E7" s="4">
        <v>1645</v>
      </c>
      <c r="F7" s="4">
        <v>1632</v>
      </c>
      <c r="G7" s="35">
        <v>1630</v>
      </c>
      <c r="H7" s="12">
        <f t="shared" si="0"/>
        <v>1658.5</v>
      </c>
    </row>
    <row r="8" spans="1:8" ht="12" customHeight="1" x14ac:dyDescent="0.2">
      <c r="A8" s="7" t="str">
        <f>'Pregnant Women Participating'!A8</f>
        <v>Massachusetts</v>
      </c>
      <c r="B8" s="12">
        <v>11416</v>
      </c>
      <c r="C8" s="4">
        <v>11354</v>
      </c>
      <c r="D8" s="4">
        <v>11183</v>
      </c>
      <c r="E8" s="4">
        <v>11466</v>
      </c>
      <c r="F8" s="4">
        <v>11330</v>
      </c>
      <c r="G8" s="35">
        <v>11530</v>
      </c>
      <c r="H8" s="12">
        <f t="shared" si="0"/>
        <v>11379.833333333334</v>
      </c>
    </row>
    <row r="9" spans="1:8" ht="12" customHeight="1" x14ac:dyDescent="0.2">
      <c r="A9" s="7" t="str">
        <f>'Pregnant Women Participating'!A9</f>
        <v>New Hampshire</v>
      </c>
      <c r="B9" s="12">
        <v>983</v>
      </c>
      <c r="C9" s="4">
        <v>969</v>
      </c>
      <c r="D9" s="4">
        <v>971</v>
      </c>
      <c r="E9" s="4">
        <v>976</v>
      </c>
      <c r="F9" s="4">
        <v>982</v>
      </c>
      <c r="G9" s="35">
        <v>983</v>
      </c>
      <c r="H9" s="12">
        <f t="shared" si="0"/>
        <v>977.33333333333337</v>
      </c>
    </row>
    <row r="10" spans="1:8" ht="12" customHeight="1" x14ac:dyDescent="0.2">
      <c r="A10" s="7" t="str">
        <f>'Pregnant Women Participating'!A10</f>
        <v>New York</v>
      </c>
      <c r="B10" s="12">
        <v>50242</v>
      </c>
      <c r="C10" s="4">
        <v>50141</v>
      </c>
      <c r="D10" s="4">
        <v>50173</v>
      </c>
      <c r="E10" s="4">
        <v>50662</v>
      </c>
      <c r="F10" s="4">
        <v>50877</v>
      </c>
      <c r="G10" s="35">
        <v>51135</v>
      </c>
      <c r="H10" s="12">
        <f t="shared" si="0"/>
        <v>50538.333333333336</v>
      </c>
    </row>
    <row r="11" spans="1:8" ht="12" customHeight="1" x14ac:dyDescent="0.2">
      <c r="A11" s="7" t="str">
        <f>'Pregnant Women Participating'!A11</f>
        <v>Rhode Island</v>
      </c>
      <c r="B11" s="12">
        <v>1337</v>
      </c>
      <c r="C11" s="4">
        <v>1327</v>
      </c>
      <c r="D11" s="4">
        <v>1332</v>
      </c>
      <c r="E11" s="4">
        <v>1367</v>
      </c>
      <c r="F11" s="4">
        <v>1390</v>
      </c>
      <c r="G11" s="35">
        <v>1388</v>
      </c>
      <c r="H11" s="12">
        <f t="shared" si="0"/>
        <v>1356.8333333333333</v>
      </c>
    </row>
    <row r="12" spans="1:8" ht="12" customHeight="1" x14ac:dyDescent="0.2">
      <c r="A12" s="7" t="str">
        <f>'Pregnant Women Participating'!A12</f>
        <v>Vermont</v>
      </c>
      <c r="B12" s="12">
        <v>1068</v>
      </c>
      <c r="C12" s="4">
        <v>1064</v>
      </c>
      <c r="D12" s="4">
        <v>1033</v>
      </c>
      <c r="E12" s="4">
        <v>1061</v>
      </c>
      <c r="F12" s="4">
        <v>1046</v>
      </c>
      <c r="G12" s="35">
        <v>1074</v>
      </c>
      <c r="H12" s="12">
        <f t="shared" si="0"/>
        <v>1057.6666666666667</v>
      </c>
    </row>
    <row r="13" spans="1:8" ht="12" customHeight="1" x14ac:dyDescent="0.2">
      <c r="A13" s="7" t="str">
        <f>'Pregnant Women Participating'!A13</f>
        <v>Virgin Islands</v>
      </c>
      <c r="B13" s="12">
        <v>364</v>
      </c>
      <c r="C13" s="4">
        <v>366</v>
      </c>
      <c r="D13" s="4">
        <v>353</v>
      </c>
      <c r="E13" s="4">
        <v>374</v>
      </c>
      <c r="F13" s="4">
        <v>376</v>
      </c>
      <c r="G13" s="35">
        <v>367</v>
      </c>
      <c r="H13" s="12">
        <f t="shared" si="0"/>
        <v>366.66666666666669</v>
      </c>
    </row>
    <row r="14" spans="1:8" ht="12" customHeight="1" x14ac:dyDescent="0.2">
      <c r="A14" s="7" t="str">
        <f>'Pregnant Women Participating'!A14</f>
        <v>Pleasant Point, ME</v>
      </c>
      <c r="B14" s="12">
        <v>3</v>
      </c>
      <c r="C14" s="4">
        <v>2</v>
      </c>
      <c r="D14" s="4">
        <v>2</v>
      </c>
      <c r="E14" s="4">
        <v>2</v>
      </c>
      <c r="F14" s="4">
        <v>2</v>
      </c>
      <c r="G14" s="35">
        <v>1</v>
      </c>
      <c r="H14" s="12">
        <f t="shared" si="0"/>
        <v>2</v>
      </c>
    </row>
    <row r="15" spans="1:8" s="16" customFormat="1" ht="24.75" customHeight="1" x14ac:dyDescent="0.2">
      <c r="A15" s="13" t="str">
        <f>'Pregnant Women Participating'!A15</f>
        <v>Northeast Region</v>
      </c>
      <c r="B15" s="15">
        <v>71660</v>
      </c>
      <c r="C15" s="14">
        <v>71467</v>
      </c>
      <c r="D15" s="14">
        <v>71193</v>
      </c>
      <c r="E15" s="14">
        <v>72062</v>
      </c>
      <c r="F15" s="14">
        <v>72162</v>
      </c>
      <c r="G15" s="34">
        <v>72577</v>
      </c>
      <c r="H15" s="15">
        <f t="shared" ref="H15:H101" si="1">IF(SUM(B15:G15)&gt;0,AVERAGE(B15:G15)," ")</f>
        <v>71853.5</v>
      </c>
    </row>
    <row r="16" spans="1:8" ht="12" customHeight="1" x14ac:dyDescent="0.2">
      <c r="A16" s="7" t="str">
        <f>'Pregnant Women Participating'!A16</f>
        <v>Delaware</v>
      </c>
      <c r="B16" s="4">
        <v>1967</v>
      </c>
      <c r="C16" s="4">
        <v>1973</v>
      </c>
      <c r="D16" s="4">
        <v>1925</v>
      </c>
      <c r="E16" s="4">
        <v>1915</v>
      </c>
      <c r="F16" s="4">
        <v>1876</v>
      </c>
      <c r="G16" s="4">
        <v>1852</v>
      </c>
      <c r="H16" s="12">
        <f t="shared" si="1"/>
        <v>1918</v>
      </c>
    </row>
    <row r="17" spans="1:8" ht="12" customHeight="1" x14ac:dyDescent="0.2">
      <c r="A17" s="7" t="str">
        <f>'Pregnant Women Participating'!A17</f>
        <v>District of Columbia</v>
      </c>
      <c r="B17" s="4">
        <v>1547</v>
      </c>
      <c r="C17" s="4">
        <v>1506</v>
      </c>
      <c r="D17" s="4">
        <v>1498</v>
      </c>
      <c r="E17" s="4">
        <v>1508</v>
      </c>
      <c r="F17" s="4">
        <v>1471</v>
      </c>
      <c r="G17" s="4">
        <v>1497</v>
      </c>
      <c r="H17" s="12">
        <f t="shared" si="1"/>
        <v>1504.5</v>
      </c>
    </row>
    <row r="18" spans="1:8" ht="12" customHeight="1" x14ac:dyDescent="0.2">
      <c r="A18" s="7" t="str">
        <f>'Pregnant Women Participating'!A18</f>
        <v>Maryland</v>
      </c>
      <c r="B18" s="4">
        <v>12480</v>
      </c>
      <c r="C18" s="4">
        <v>12500</v>
      </c>
      <c r="D18" s="4">
        <v>12302</v>
      </c>
      <c r="E18" s="4">
        <v>12274</v>
      </c>
      <c r="F18" s="4">
        <v>12230</v>
      </c>
      <c r="G18" s="4">
        <v>12338</v>
      </c>
      <c r="H18" s="12">
        <f t="shared" si="1"/>
        <v>12354</v>
      </c>
    </row>
    <row r="19" spans="1:8" ht="12" customHeight="1" x14ac:dyDescent="0.2">
      <c r="A19" s="7" t="str">
        <f>'Pregnant Women Participating'!A19</f>
        <v>New Jersey</v>
      </c>
      <c r="B19" s="4">
        <v>18245</v>
      </c>
      <c r="C19" s="4">
        <v>18196</v>
      </c>
      <c r="D19" s="4">
        <v>18020</v>
      </c>
      <c r="E19" s="4">
        <v>18288</v>
      </c>
      <c r="F19" s="4">
        <v>18357</v>
      </c>
      <c r="G19" s="4">
        <v>18572</v>
      </c>
      <c r="H19" s="12">
        <f t="shared" si="1"/>
        <v>18279.666666666668</v>
      </c>
    </row>
    <row r="20" spans="1:8" ht="12" customHeight="1" x14ac:dyDescent="0.2">
      <c r="A20" s="7" t="str">
        <f>'Pregnant Women Participating'!A20</f>
        <v>Pennsylvania</v>
      </c>
      <c r="B20" s="4">
        <v>11938</v>
      </c>
      <c r="C20" s="4">
        <v>11696</v>
      </c>
      <c r="D20" s="4">
        <v>11463</v>
      </c>
      <c r="E20" s="4">
        <v>11574</v>
      </c>
      <c r="F20" s="4">
        <v>11488</v>
      </c>
      <c r="G20" s="4">
        <v>11719</v>
      </c>
      <c r="H20" s="12">
        <f t="shared" si="1"/>
        <v>11646.333333333334</v>
      </c>
    </row>
    <row r="21" spans="1:8" ht="12" customHeight="1" x14ac:dyDescent="0.2">
      <c r="A21" s="7" t="str">
        <f>'Pregnant Women Participating'!A21</f>
        <v>Puerto Rico</v>
      </c>
      <c r="B21" s="4">
        <v>5318</v>
      </c>
      <c r="C21" s="4">
        <v>5083</v>
      </c>
      <c r="D21" s="4">
        <v>5062</v>
      </c>
      <c r="E21" s="4">
        <v>5064</v>
      </c>
      <c r="F21" s="4">
        <v>5078</v>
      </c>
      <c r="G21" s="4">
        <v>5026</v>
      </c>
      <c r="H21" s="12">
        <f t="shared" si="1"/>
        <v>5105.166666666667</v>
      </c>
    </row>
    <row r="22" spans="1:8" ht="12" customHeight="1" x14ac:dyDescent="0.2">
      <c r="A22" s="7" t="str">
        <f>'Pregnant Women Participating'!A22</f>
        <v>Virginia</v>
      </c>
      <c r="B22" s="4">
        <v>8468</v>
      </c>
      <c r="C22" s="4">
        <v>8288</v>
      </c>
      <c r="D22" s="4">
        <v>8179</v>
      </c>
      <c r="E22" s="4">
        <v>8212</v>
      </c>
      <c r="F22" s="4">
        <v>8052</v>
      </c>
      <c r="G22" s="4">
        <v>8297</v>
      </c>
      <c r="H22" s="12">
        <f t="shared" si="1"/>
        <v>8249.3333333333339</v>
      </c>
    </row>
    <row r="23" spans="1:8" ht="12" customHeight="1" x14ac:dyDescent="0.2">
      <c r="A23" s="7" t="str">
        <f>'Pregnant Women Participating'!A23</f>
        <v>West Virginia</v>
      </c>
      <c r="B23" s="4">
        <v>1887</v>
      </c>
      <c r="C23" s="4">
        <v>1857</v>
      </c>
      <c r="D23" s="4">
        <v>1829</v>
      </c>
      <c r="E23" s="4">
        <v>1837</v>
      </c>
      <c r="F23" s="4">
        <v>1842</v>
      </c>
      <c r="G23" s="4">
        <v>1869</v>
      </c>
      <c r="H23" s="12">
        <f t="shared" si="1"/>
        <v>1853.5</v>
      </c>
    </row>
    <row r="24" spans="1:8" s="16" customFormat="1" ht="24.75" customHeight="1" x14ac:dyDescent="0.2">
      <c r="A24" s="13" t="str">
        <f>'Pregnant Women Participating'!A24</f>
        <v>Mid-Atlantic Region</v>
      </c>
      <c r="B24" s="14">
        <v>61850</v>
      </c>
      <c r="C24" s="14">
        <v>61099</v>
      </c>
      <c r="D24" s="14">
        <v>60278</v>
      </c>
      <c r="E24" s="14">
        <v>60672</v>
      </c>
      <c r="F24" s="14">
        <v>60394</v>
      </c>
      <c r="G24" s="14">
        <v>61170</v>
      </c>
      <c r="H24" s="15">
        <f t="shared" si="1"/>
        <v>60910.5</v>
      </c>
    </row>
    <row r="25" spans="1:8" ht="12" customHeight="1" x14ac:dyDescent="0.2">
      <c r="A25" s="7" t="str">
        <f>'Pregnant Women Participating'!A25</f>
        <v>Alabama</v>
      </c>
      <c r="B25" s="4">
        <v>5043</v>
      </c>
      <c r="C25" s="4">
        <v>5004</v>
      </c>
      <c r="D25" s="4">
        <v>4882</v>
      </c>
      <c r="E25" s="4">
        <v>4931</v>
      </c>
      <c r="F25" s="4">
        <v>4951</v>
      </c>
      <c r="G25" s="4">
        <v>5101</v>
      </c>
      <c r="H25" s="12">
        <f t="shared" si="1"/>
        <v>4985.333333333333</v>
      </c>
    </row>
    <row r="26" spans="1:8" ht="12" customHeight="1" x14ac:dyDescent="0.2">
      <c r="A26" s="7" t="str">
        <f>'Pregnant Women Participating'!A26</f>
        <v>Florida</v>
      </c>
      <c r="B26" s="4">
        <v>43549</v>
      </c>
      <c r="C26" s="4">
        <v>43384</v>
      </c>
      <c r="D26" s="4">
        <v>43175</v>
      </c>
      <c r="E26" s="4">
        <v>43654</v>
      </c>
      <c r="F26" s="4">
        <v>43868</v>
      </c>
      <c r="G26" s="4">
        <v>43926</v>
      </c>
      <c r="H26" s="12">
        <f t="shared" si="1"/>
        <v>43592.666666666664</v>
      </c>
    </row>
    <row r="27" spans="1:8" ht="12" customHeight="1" x14ac:dyDescent="0.2">
      <c r="A27" s="7" t="str">
        <f>'Pregnant Women Participating'!A27</f>
        <v>Georgia</v>
      </c>
      <c r="B27" s="4">
        <v>18947</v>
      </c>
      <c r="C27" s="4">
        <v>19135</v>
      </c>
      <c r="D27" s="4">
        <v>19080</v>
      </c>
      <c r="E27" s="4">
        <v>18915</v>
      </c>
      <c r="F27" s="4">
        <v>19152</v>
      </c>
      <c r="G27" s="4">
        <v>19656</v>
      </c>
      <c r="H27" s="12">
        <f t="shared" si="1"/>
        <v>19147.5</v>
      </c>
    </row>
    <row r="28" spans="1:8" ht="12" customHeight="1" x14ac:dyDescent="0.2">
      <c r="A28" s="7" t="str">
        <f>'Pregnant Women Participating'!A28</f>
        <v>Kentucky</v>
      </c>
      <c r="B28" s="4">
        <v>6897</v>
      </c>
      <c r="C28" s="4">
        <v>6875</v>
      </c>
      <c r="D28" s="4">
        <v>6817</v>
      </c>
      <c r="E28" s="4">
        <v>6884</v>
      </c>
      <c r="F28" s="4">
        <v>6834</v>
      </c>
      <c r="G28" s="4">
        <v>6873</v>
      </c>
      <c r="H28" s="12">
        <f t="shared" si="1"/>
        <v>6863.333333333333</v>
      </c>
    </row>
    <row r="29" spans="1:8" ht="12" customHeight="1" x14ac:dyDescent="0.2">
      <c r="A29" s="7" t="str">
        <f>'Pregnant Women Participating'!A29</f>
        <v>Mississippi</v>
      </c>
      <c r="B29" s="4">
        <v>3641</v>
      </c>
      <c r="C29" s="4">
        <v>3610</v>
      </c>
      <c r="D29" s="4">
        <v>3596</v>
      </c>
      <c r="E29" s="4">
        <v>1889</v>
      </c>
      <c r="F29" s="4">
        <v>1889</v>
      </c>
      <c r="G29" s="4">
        <v>1965</v>
      </c>
      <c r="H29" s="12">
        <f t="shared" si="1"/>
        <v>2765</v>
      </c>
    </row>
    <row r="30" spans="1:8" ht="12" customHeight="1" x14ac:dyDescent="0.2">
      <c r="A30" s="7" t="str">
        <f>'Pregnant Women Participating'!A30</f>
        <v>North Carolina</v>
      </c>
      <c r="B30" s="4">
        <v>22708</v>
      </c>
      <c r="C30" s="4">
        <v>22677</v>
      </c>
      <c r="D30" s="4">
        <v>22685</v>
      </c>
      <c r="E30" s="4">
        <v>22962</v>
      </c>
      <c r="F30" s="4">
        <v>23087</v>
      </c>
      <c r="G30" s="4">
        <v>23423</v>
      </c>
      <c r="H30" s="12">
        <f t="shared" si="1"/>
        <v>22923.666666666668</v>
      </c>
    </row>
    <row r="31" spans="1:8" ht="12" customHeight="1" x14ac:dyDescent="0.2">
      <c r="A31" s="7" t="str">
        <f>'Pregnant Women Participating'!A31</f>
        <v>South Carolina</v>
      </c>
      <c r="B31" s="4">
        <v>7107</v>
      </c>
      <c r="C31" s="4">
        <v>7037</v>
      </c>
      <c r="D31" s="4">
        <v>6894</v>
      </c>
      <c r="E31" s="4">
        <v>6889</v>
      </c>
      <c r="F31" s="4">
        <v>6972</v>
      </c>
      <c r="G31" s="4">
        <v>7131</v>
      </c>
      <c r="H31" s="12">
        <f t="shared" si="1"/>
        <v>7005</v>
      </c>
    </row>
    <row r="32" spans="1:8" ht="12" customHeight="1" x14ac:dyDescent="0.2">
      <c r="A32" s="7" t="str">
        <f>'Pregnant Women Participating'!A32</f>
        <v>Tennessee</v>
      </c>
      <c r="B32" s="4">
        <v>12386</v>
      </c>
      <c r="C32" s="4">
        <v>12360</v>
      </c>
      <c r="D32" s="4">
        <v>12616</v>
      </c>
      <c r="E32" s="4">
        <v>13012</v>
      </c>
      <c r="F32" s="4">
        <v>13332</v>
      </c>
      <c r="G32" s="4">
        <v>13716</v>
      </c>
      <c r="H32" s="12">
        <f t="shared" si="1"/>
        <v>12903.666666666666</v>
      </c>
    </row>
    <row r="33" spans="1:8" ht="12" customHeight="1" x14ac:dyDescent="0.2">
      <c r="A33" s="7" t="str">
        <f>'Pregnant Women Participating'!A33</f>
        <v>Choctaw Indians, MS</v>
      </c>
      <c r="B33" s="4">
        <v>21</v>
      </c>
      <c r="C33" s="4">
        <v>27</v>
      </c>
      <c r="D33" s="4">
        <v>31</v>
      </c>
      <c r="E33" s="4">
        <v>33</v>
      </c>
      <c r="F33" s="4">
        <v>35</v>
      </c>
      <c r="G33" s="4">
        <v>34</v>
      </c>
      <c r="H33" s="12">
        <f t="shared" si="1"/>
        <v>30.166666666666668</v>
      </c>
    </row>
    <row r="34" spans="1:8" ht="12" customHeight="1" x14ac:dyDescent="0.2">
      <c r="A34" s="7" t="str">
        <f>'Pregnant Women Participating'!A34</f>
        <v>Eastern Cherokee, NC</v>
      </c>
      <c r="B34" s="4">
        <v>45</v>
      </c>
      <c r="C34" s="4">
        <v>50</v>
      </c>
      <c r="D34" s="4">
        <v>47</v>
      </c>
      <c r="E34" s="4">
        <v>43</v>
      </c>
      <c r="F34" s="4">
        <v>45</v>
      </c>
      <c r="G34" s="4">
        <v>43</v>
      </c>
      <c r="H34" s="12">
        <f t="shared" si="1"/>
        <v>45.5</v>
      </c>
    </row>
    <row r="35" spans="1:8" s="16" customFormat="1" ht="24.75" customHeight="1" x14ac:dyDescent="0.2">
      <c r="A35" s="13" t="str">
        <f>'Pregnant Women Participating'!A35</f>
        <v>Southeast Region</v>
      </c>
      <c r="B35" s="14">
        <v>120344</v>
      </c>
      <c r="C35" s="14">
        <v>120159</v>
      </c>
      <c r="D35" s="14">
        <v>119823</v>
      </c>
      <c r="E35" s="14">
        <v>119212</v>
      </c>
      <c r="F35" s="14">
        <v>120165</v>
      </c>
      <c r="G35" s="14">
        <v>121868</v>
      </c>
      <c r="H35" s="15">
        <f t="shared" si="1"/>
        <v>120261.83333333333</v>
      </c>
    </row>
    <row r="36" spans="1:8" ht="12" customHeight="1" x14ac:dyDescent="0.2">
      <c r="A36" s="7" t="str">
        <f>'Pregnant Women Participating'!A36</f>
        <v>Illinois</v>
      </c>
      <c r="B36" s="4">
        <v>15682</v>
      </c>
      <c r="C36" s="4">
        <v>15668</v>
      </c>
      <c r="D36" s="4">
        <v>15456</v>
      </c>
      <c r="E36" s="4">
        <v>15484</v>
      </c>
      <c r="F36" s="4">
        <v>15548</v>
      </c>
      <c r="G36" s="4">
        <v>15478</v>
      </c>
      <c r="H36" s="12">
        <f t="shared" si="1"/>
        <v>15552.666666666666</v>
      </c>
    </row>
    <row r="37" spans="1:8" ht="12" customHeight="1" x14ac:dyDescent="0.2">
      <c r="A37" s="7" t="str">
        <f>'Pregnant Women Participating'!A37</f>
        <v>Indiana</v>
      </c>
      <c r="B37" s="4">
        <v>14092</v>
      </c>
      <c r="C37" s="4">
        <v>13877</v>
      </c>
      <c r="D37" s="4">
        <v>13733</v>
      </c>
      <c r="E37" s="4">
        <v>13747</v>
      </c>
      <c r="F37" s="4">
        <v>13887</v>
      </c>
      <c r="G37" s="4">
        <v>13924</v>
      </c>
      <c r="H37" s="12">
        <f t="shared" si="1"/>
        <v>13876.666666666666</v>
      </c>
    </row>
    <row r="38" spans="1:8" ht="12" customHeight="1" x14ac:dyDescent="0.2">
      <c r="A38" s="7" t="str">
        <f>'Pregnant Women Participating'!A38</f>
        <v>Iowa</v>
      </c>
      <c r="B38" s="4">
        <v>4791</v>
      </c>
      <c r="C38" s="4">
        <v>4769</v>
      </c>
      <c r="D38" s="4">
        <v>4647</v>
      </c>
      <c r="E38" s="4">
        <v>4596</v>
      </c>
      <c r="F38" s="4">
        <v>4461</v>
      </c>
      <c r="G38" s="4">
        <v>4425</v>
      </c>
      <c r="H38" s="12">
        <f t="shared" si="1"/>
        <v>4614.833333333333</v>
      </c>
    </row>
    <row r="39" spans="1:8" ht="12" customHeight="1" x14ac:dyDescent="0.2">
      <c r="A39" s="7" t="str">
        <f>'Pregnant Women Participating'!A39</f>
        <v>Michigan</v>
      </c>
      <c r="B39" s="4">
        <v>12174</v>
      </c>
      <c r="C39" s="4">
        <v>12164</v>
      </c>
      <c r="D39" s="4">
        <v>12146</v>
      </c>
      <c r="E39" s="4">
        <v>12206</v>
      </c>
      <c r="F39" s="4">
        <v>12158</v>
      </c>
      <c r="G39" s="4">
        <v>12321</v>
      </c>
      <c r="H39" s="12">
        <f t="shared" si="1"/>
        <v>12194.833333333334</v>
      </c>
    </row>
    <row r="40" spans="1:8" ht="12" customHeight="1" x14ac:dyDescent="0.2">
      <c r="A40" s="7" t="str">
        <f>'Pregnant Women Participating'!A40</f>
        <v>Minnesota</v>
      </c>
      <c r="B40" s="4">
        <v>9855</v>
      </c>
      <c r="C40" s="4">
        <v>9823</v>
      </c>
      <c r="D40" s="4">
        <v>9780</v>
      </c>
      <c r="E40" s="4">
        <v>9982</v>
      </c>
      <c r="F40" s="4">
        <v>9985</v>
      </c>
      <c r="G40" s="4">
        <v>10028</v>
      </c>
      <c r="H40" s="12">
        <f t="shared" si="1"/>
        <v>9908.8333333333339</v>
      </c>
    </row>
    <row r="41" spans="1:8" ht="12" customHeight="1" x14ac:dyDescent="0.2">
      <c r="A41" s="7" t="str">
        <f>'Pregnant Women Participating'!A41</f>
        <v>Ohio</v>
      </c>
      <c r="B41" s="4">
        <v>15509</v>
      </c>
      <c r="C41" s="4">
        <v>15380</v>
      </c>
      <c r="D41" s="4">
        <v>15171</v>
      </c>
      <c r="E41" s="4">
        <v>15149</v>
      </c>
      <c r="F41" s="4">
        <v>15181</v>
      </c>
      <c r="G41" s="4">
        <v>15344</v>
      </c>
      <c r="H41" s="12">
        <f t="shared" si="1"/>
        <v>15289</v>
      </c>
    </row>
    <row r="42" spans="1:8" ht="12" customHeight="1" x14ac:dyDescent="0.2">
      <c r="A42" s="7" t="str">
        <f>'Pregnant Women Participating'!A42</f>
        <v>Wisconsin</v>
      </c>
      <c r="B42" s="4">
        <v>7457</v>
      </c>
      <c r="C42" s="4">
        <v>7426</v>
      </c>
      <c r="D42" s="4">
        <v>7457</v>
      </c>
      <c r="E42" s="4">
        <v>7516</v>
      </c>
      <c r="F42" s="4">
        <v>7499</v>
      </c>
      <c r="G42" s="4">
        <v>7578</v>
      </c>
      <c r="H42" s="12">
        <f t="shared" si="1"/>
        <v>7488.833333333333</v>
      </c>
    </row>
    <row r="43" spans="1:8" s="16" customFormat="1" ht="24.75" customHeight="1" x14ac:dyDescent="0.2">
      <c r="A43" s="13" t="str">
        <f>'Pregnant Women Participating'!A43</f>
        <v>Midwest Region</v>
      </c>
      <c r="B43" s="14">
        <v>79560</v>
      </c>
      <c r="C43" s="14">
        <v>79107</v>
      </c>
      <c r="D43" s="14">
        <v>78390</v>
      </c>
      <c r="E43" s="14">
        <v>78680</v>
      </c>
      <c r="F43" s="14">
        <v>78719</v>
      </c>
      <c r="G43" s="14">
        <v>79098</v>
      </c>
      <c r="H43" s="15">
        <f t="shared" si="1"/>
        <v>78925.666666666672</v>
      </c>
    </row>
    <row r="44" spans="1:8" ht="12" customHeight="1" x14ac:dyDescent="0.2">
      <c r="A44" s="7" t="str">
        <f>'Pregnant Women Participating'!A44</f>
        <v>Arizona</v>
      </c>
      <c r="B44" s="4">
        <v>12891</v>
      </c>
      <c r="C44" s="4">
        <v>12791</v>
      </c>
      <c r="D44" s="4">
        <v>12891</v>
      </c>
      <c r="E44" s="4">
        <v>13040</v>
      </c>
      <c r="F44" s="4">
        <v>12921</v>
      </c>
      <c r="G44" s="4">
        <v>12940</v>
      </c>
      <c r="H44" s="12">
        <f t="shared" si="1"/>
        <v>12912.333333333334</v>
      </c>
    </row>
    <row r="45" spans="1:8" ht="12" customHeight="1" x14ac:dyDescent="0.2">
      <c r="A45" s="7" t="str">
        <f>'Pregnant Women Participating'!A45</f>
        <v>Arkansas</v>
      </c>
      <c r="B45" s="4">
        <v>3727</v>
      </c>
      <c r="C45" s="4">
        <v>3650</v>
      </c>
      <c r="D45" s="4">
        <v>3621</v>
      </c>
      <c r="E45" s="4">
        <v>3670</v>
      </c>
      <c r="F45" s="4">
        <v>3684</v>
      </c>
      <c r="G45" s="4">
        <v>3696</v>
      </c>
      <c r="H45" s="12">
        <f t="shared" si="1"/>
        <v>3674.6666666666665</v>
      </c>
    </row>
    <row r="46" spans="1:8" ht="12" customHeight="1" x14ac:dyDescent="0.2">
      <c r="A46" s="7" t="str">
        <f>'Pregnant Women Participating'!A46</f>
        <v>Louisiana</v>
      </c>
      <c r="B46" s="4">
        <v>7156</v>
      </c>
      <c r="C46" s="4">
        <v>7072</v>
      </c>
      <c r="D46" s="4">
        <v>6997</v>
      </c>
      <c r="E46" s="4">
        <v>6977</v>
      </c>
      <c r="F46" s="4">
        <v>7015</v>
      </c>
      <c r="G46" s="4">
        <v>6951</v>
      </c>
      <c r="H46" s="12">
        <f t="shared" si="1"/>
        <v>7028</v>
      </c>
    </row>
    <row r="47" spans="1:8" ht="12" customHeight="1" x14ac:dyDescent="0.2">
      <c r="A47" s="7" t="str">
        <f>'Pregnant Women Participating'!A47</f>
        <v>New Mexico</v>
      </c>
      <c r="B47" s="4">
        <v>4429</v>
      </c>
      <c r="C47" s="4">
        <v>4337</v>
      </c>
      <c r="D47" s="4">
        <v>4329</v>
      </c>
      <c r="E47" s="4">
        <v>4399</v>
      </c>
      <c r="F47" s="4">
        <v>4487</v>
      </c>
      <c r="G47" s="4">
        <v>4538</v>
      </c>
      <c r="H47" s="12">
        <f t="shared" si="1"/>
        <v>4419.833333333333</v>
      </c>
    </row>
    <row r="48" spans="1:8" ht="12" customHeight="1" x14ac:dyDescent="0.2">
      <c r="A48" s="7" t="str">
        <f>'Pregnant Women Participating'!A48</f>
        <v>Oklahoma</v>
      </c>
      <c r="B48" s="4">
        <v>6379</v>
      </c>
      <c r="C48" s="4">
        <v>6414</v>
      </c>
      <c r="D48" s="4">
        <v>6328</v>
      </c>
      <c r="E48" s="4">
        <v>6451</v>
      </c>
      <c r="F48" s="4">
        <v>5518</v>
      </c>
      <c r="G48" s="4">
        <v>5628</v>
      </c>
      <c r="H48" s="12">
        <f t="shared" si="1"/>
        <v>6119.666666666667</v>
      </c>
    </row>
    <row r="49" spans="1:8" ht="12" customHeight="1" x14ac:dyDescent="0.2">
      <c r="A49" s="7" t="str">
        <f>'Pregnant Women Participating'!A49</f>
        <v>Texas</v>
      </c>
      <c r="B49" s="4">
        <v>110214</v>
      </c>
      <c r="C49" s="4">
        <v>109160</v>
      </c>
      <c r="D49" s="4">
        <v>109010</v>
      </c>
      <c r="E49" s="4">
        <v>109445</v>
      </c>
      <c r="F49" s="4">
        <v>109721</v>
      </c>
      <c r="G49" s="4">
        <v>110280</v>
      </c>
      <c r="H49" s="12">
        <f t="shared" si="1"/>
        <v>109638.33333333333</v>
      </c>
    </row>
    <row r="50" spans="1:8" ht="12" customHeight="1" x14ac:dyDescent="0.2">
      <c r="A50" s="7" t="str">
        <f>'Pregnant Women Participating'!A50</f>
        <v>Utah</v>
      </c>
      <c r="B50" s="4">
        <v>5541</v>
      </c>
      <c r="C50" s="4">
        <v>5483</v>
      </c>
      <c r="D50" s="4">
        <v>5462</v>
      </c>
      <c r="E50" s="4">
        <v>5485</v>
      </c>
      <c r="F50" s="4">
        <v>5465</v>
      </c>
      <c r="G50" s="4">
        <v>5508</v>
      </c>
      <c r="H50" s="12">
        <f t="shared" si="1"/>
        <v>5490.666666666667</v>
      </c>
    </row>
    <row r="51" spans="1:8" ht="12" customHeight="1" x14ac:dyDescent="0.2">
      <c r="A51" s="7" t="str">
        <f>'Pregnant Women Participating'!A51</f>
        <v>Inter-Tribal Council, AZ</v>
      </c>
      <c r="B51" s="4">
        <v>410</v>
      </c>
      <c r="C51" s="4">
        <v>389</v>
      </c>
      <c r="D51" s="4">
        <v>389</v>
      </c>
      <c r="E51" s="4">
        <v>404</v>
      </c>
      <c r="F51" s="4">
        <v>393</v>
      </c>
      <c r="G51" s="4">
        <v>396</v>
      </c>
      <c r="H51" s="12">
        <f t="shared" si="1"/>
        <v>396.83333333333331</v>
      </c>
    </row>
    <row r="52" spans="1:8" ht="12" customHeight="1" x14ac:dyDescent="0.2">
      <c r="A52" s="7" t="str">
        <f>'Pregnant Women Participating'!A52</f>
        <v>Navajo Nation, AZ</v>
      </c>
      <c r="B52" s="4">
        <v>393</v>
      </c>
      <c r="C52" s="4">
        <v>374</v>
      </c>
      <c r="D52" s="4">
        <v>374</v>
      </c>
      <c r="E52" s="4">
        <v>386</v>
      </c>
      <c r="F52" s="4">
        <v>363</v>
      </c>
      <c r="G52" s="4">
        <v>375</v>
      </c>
      <c r="H52" s="12">
        <f t="shared" si="1"/>
        <v>377.5</v>
      </c>
    </row>
    <row r="53" spans="1:8" ht="12" customHeight="1" x14ac:dyDescent="0.2">
      <c r="A53" s="7" t="str">
        <f>'Pregnant Women Participating'!A53</f>
        <v>Acoma, Canoncito &amp; Laguna, NM</v>
      </c>
      <c r="B53" s="4">
        <v>32</v>
      </c>
      <c r="C53" s="4">
        <v>30</v>
      </c>
      <c r="D53" s="4">
        <v>27</v>
      </c>
      <c r="E53" s="4">
        <v>24</v>
      </c>
      <c r="F53" s="4">
        <v>18</v>
      </c>
      <c r="G53" s="4">
        <v>20</v>
      </c>
      <c r="H53" s="12">
        <f t="shared" si="1"/>
        <v>25.166666666666668</v>
      </c>
    </row>
    <row r="54" spans="1:8" ht="12" customHeight="1" x14ac:dyDescent="0.2">
      <c r="A54" s="7" t="str">
        <f>'Pregnant Women Participating'!A54</f>
        <v>Eight Northern Pueblos, NM</v>
      </c>
      <c r="B54" s="4">
        <v>32</v>
      </c>
      <c r="C54" s="4">
        <v>35</v>
      </c>
      <c r="D54" s="4">
        <v>33</v>
      </c>
      <c r="E54" s="4">
        <v>31</v>
      </c>
      <c r="F54" s="4">
        <v>25</v>
      </c>
      <c r="G54" s="4">
        <v>25</v>
      </c>
      <c r="H54" s="12">
        <f t="shared" si="1"/>
        <v>30.166666666666668</v>
      </c>
    </row>
    <row r="55" spans="1:8" ht="12" customHeight="1" x14ac:dyDescent="0.2">
      <c r="A55" s="7" t="str">
        <f>'Pregnant Women Participating'!A55</f>
        <v>Five Sandoval Pueblos, NM</v>
      </c>
      <c r="B55" s="4">
        <v>12</v>
      </c>
      <c r="C55" s="4">
        <v>11</v>
      </c>
      <c r="D55" s="4">
        <v>12</v>
      </c>
      <c r="E55" s="4">
        <v>12</v>
      </c>
      <c r="F55" s="4">
        <v>14</v>
      </c>
      <c r="G55" s="4">
        <v>13</v>
      </c>
      <c r="H55" s="12">
        <f t="shared" si="1"/>
        <v>12.333333333333334</v>
      </c>
    </row>
    <row r="56" spans="1:8" ht="12" customHeight="1" x14ac:dyDescent="0.2">
      <c r="A56" s="7" t="str">
        <f>'Pregnant Women Participating'!A56</f>
        <v>Isleta Pueblo, NM</v>
      </c>
      <c r="B56" s="4">
        <v>78</v>
      </c>
      <c r="C56" s="4">
        <v>71</v>
      </c>
      <c r="D56" s="4">
        <v>68</v>
      </c>
      <c r="E56" s="4">
        <v>81</v>
      </c>
      <c r="F56" s="4">
        <v>82</v>
      </c>
      <c r="G56" s="4">
        <v>79</v>
      </c>
      <c r="H56" s="12">
        <f t="shared" si="1"/>
        <v>76.5</v>
      </c>
    </row>
    <row r="57" spans="1:8" ht="12" customHeight="1" x14ac:dyDescent="0.2">
      <c r="A57" s="7" t="str">
        <f>'Pregnant Women Participating'!A57</f>
        <v>San Felipe Pueblo, NM</v>
      </c>
      <c r="B57" s="4">
        <v>27</v>
      </c>
      <c r="C57" s="4">
        <v>24</v>
      </c>
      <c r="D57" s="4">
        <v>15</v>
      </c>
      <c r="E57" s="4">
        <v>20</v>
      </c>
      <c r="F57" s="4">
        <v>22</v>
      </c>
      <c r="G57" s="4">
        <v>17</v>
      </c>
      <c r="H57" s="12">
        <f t="shared" si="1"/>
        <v>20.833333333333332</v>
      </c>
    </row>
    <row r="58" spans="1:8" ht="12" customHeight="1" x14ac:dyDescent="0.2">
      <c r="A58" s="7" t="str">
        <f>'Pregnant Women Participating'!A58</f>
        <v>Santo Domingo Tribe, NM</v>
      </c>
      <c r="B58" s="4">
        <v>12</v>
      </c>
      <c r="C58" s="4">
        <v>12</v>
      </c>
      <c r="D58" s="4">
        <v>11</v>
      </c>
      <c r="E58" s="4">
        <v>14</v>
      </c>
      <c r="F58" s="4">
        <v>12</v>
      </c>
      <c r="G58" s="4">
        <v>13</v>
      </c>
      <c r="H58" s="12">
        <f t="shared" si="1"/>
        <v>12.333333333333334</v>
      </c>
    </row>
    <row r="59" spans="1:8" ht="12" customHeight="1" x14ac:dyDescent="0.2">
      <c r="A59" s="7" t="str">
        <f>'Pregnant Women Participating'!A59</f>
        <v>Zuni Pueblo, NM</v>
      </c>
      <c r="B59" s="4">
        <v>55</v>
      </c>
      <c r="C59" s="4">
        <v>54</v>
      </c>
      <c r="D59" s="4">
        <v>54</v>
      </c>
      <c r="E59" s="4">
        <v>54</v>
      </c>
      <c r="F59" s="4">
        <v>52</v>
      </c>
      <c r="G59" s="4">
        <v>52</v>
      </c>
      <c r="H59" s="12">
        <f t="shared" si="1"/>
        <v>53.5</v>
      </c>
    </row>
    <row r="60" spans="1:8" ht="12" customHeight="1" x14ac:dyDescent="0.2">
      <c r="A60" s="7" t="str">
        <f>'Pregnant Women Participating'!A60</f>
        <v>Cherokee Nation, OK</v>
      </c>
      <c r="B60" s="4">
        <v>393</v>
      </c>
      <c r="C60" s="4">
        <v>377</v>
      </c>
      <c r="D60" s="4">
        <v>365</v>
      </c>
      <c r="E60" s="4">
        <v>364</v>
      </c>
      <c r="F60" s="4">
        <v>363</v>
      </c>
      <c r="G60" s="4">
        <v>368</v>
      </c>
      <c r="H60" s="12">
        <f t="shared" si="1"/>
        <v>371.66666666666669</v>
      </c>
    </row>
    <row r="61" spans="1:8" ht="12" customHeight="1" x14ac:dyDescent="0.2">
      <c r="A61" s="7" t="str">
        <f>'Pregnant Women Participating'!A61</f>
        <v>Chickasaw Nation, OK</v>
      </c>
      <c r="B61" s="4">
        <v>256</v>
      </c>
      <c r="C61" s="4">
        <v>256</v>
      </c>
      <c r="D61" s="4">
        <v>264</v>
      </c>
      <c r="E61" s="4">
        <v>264</v>
      </c>
      <c r="F61" s="4">
        <v>273</v>
      </c>
      <c r="G61" s="4">
        <v>262</v>
      </c>
      <c r="H61" s="12">
        <f t="shared" si="1"/>
        <v>262.5</v>
      </c>
    </row>
    <row r="62" spans="1:8" ht="12" customHeight="1" x14ac:dyDescent="0.2">
      <c r="A62" s="7" t="str">
        <f>'Pregnant Women Participating'!A62</f>
        <v>Choctaw Nation, OK</v>
      </c>
      <c r="B62" s="4">
        <v>278</v>
      </c>
      <c r="C62" s="4">
        <v>281</v>
      </c>
      <c r="D62" s="4">
        <v>282</v>
      </c>
      <c r="E62" s="4">
        <v>277</v>
      </c>
      <c r="F62" s="4">
        <v>277</v>
      </c>
      <c r="G62" s="4">
        <v>273</v>
      </c>
      <c r="H62" s="12">
        <f t="shared" si="1"/>
        <v>278</v>
      </c>
    </row>
    <row r="63" spans="1:8" ht="12" customHeight="1" x14ac:dyDescent="0.2">
      <c r="A63" s="7" t="str">
        <f>'Pregnant Women Participating'!A63</f>
        <v>Citizen Potawatomi Nation, OK</v>
      </c>
      <c r="B63" s="4">
        <v>106</v>
      </c>
      <c r="C63" s="4">
        <v>101</v>
      </c>
      <c r="D63" s="4">
        <v>102</v>
      </c>
      <c r="E63" s="4">
        <v>102</v>
      </c>
      <c r="F63" s="4">
        <v>90</v>
      </c>
      <c r="G63" s="4">
        <v>82</v>
      </c>
      <c r="H63" s="12">
        <f t="shared" si="1"/>
        <v>97.166666666666671</v>
      </c>
    </row>
    <row r="64" spans="1:8" ht="12" customHeight="1" x14ac:dyDescent="0.2">
      <c r="A64" s="7" t="str">
        <f>'Pregnant Women Participating'!A64</f>
        <v>Inter-Tribal Council, OK</v>
      </c>
      <c r="B64" s="4">
        <v>41</v>
      </c>
      <c r="C64" s="4">
        <v>41</v>
      </c>
      <c r="D64" s="4">
        <v>44</v>
      </c>
      <c r="E64" s="4">
        <v>58</v>
      </c>
      <c r="F64" s="4">
        <v>55</v>
      </c>
      <c r="G64" s="4">
        <v>53</v>
      </c>
      <c r="H64" s="12">
        <f t="shared" si="1"/>
        <v>48.666666666666664</v>
      </c>
    </row>
    <row r="65" spans="1:8" ht="12" customHeight="1" x14ac:dyDescent="0.2">
      <c r="A65" s="7" t="str">
        <f>'Pregnant Women Participating'!A65</f>
        <v>Muscogee Creek Nation, OK</v>
      </c>
      <c r="B65" s="4">
        <v>97</v>
      </c>
      <c r="C65" s="4">
        <v>103</v>
      </c>
      <c r="D65" s="4">
        <v>111</v>
      </c>
      <c r="E65" s="4">
        <v>112</v>
      </c>
      <c r="F65" s="4">
        <v>98</v>
      </c>
      <c r="G65" s="4">
        <v>96</v>
      </c>
      <c r="H65" s="12">
        <f t="shared" si="1"/>
        <v>102.83333333333333</v>
      </c>
    </row>
    <row r="66" spans="1:8" ht="12" customHeight="1" x14ac:dyDescent="0.2">
      <c r="A66" s="7" t="str">
        <f>'Pregnant Women Participating'!A66</f>
        <v>Osage Tribal Council, OK</v>
      </c>
      <c r="B66" s="4">
        <v>242</v>
      </c>
      <c r="C66" s="4">
        <v>216</v>
      </c>
      <c r="D66" s="4">
        <v>212</v>
      </c>
      <c r="E66" s="4">
        <v>214</v>
      </c>
      <c r="F66" s="4">
        <v>201</v>
      </c>
      <c r="G66" s="4">
        <v>186</v>
      </c>
      <c r="H66" s="12">
        <f t="shared" si="1"/>
        <v>211.83333333333334</v>
      </c>
    </row>
    <row r="67" spans="1:8" ht="12" customHeight="1" x14ac:dyDescent="0.2">
      <c r="A67" s="7" t="str">
        <f>'Pregnant Women Participating'!A67</f>
        <v>Otoe-Missouria Tribe, OK</v>
      </c>
      <c r="B67" s="4">
        <v>28</v>
      </c>
      <c r="C67" s="4">
        <v>29</v>
      </c>
      <c r="D67" s="4">
        <v>32</v>
      </c>
      <c r="E67" s="4">
        <v>36</v>
      </c>
      <c r="F67" s="4">
        <v>32</v>
      </c>
      <c r="G67" s="4">
        <v>34</v>
      </c>
      <c r="H67" s="12">
        <f t="shared" si="1"/>
        <v>31.833333333333332</v>
      </c>
    </row>
    <row r="68" spans="1:8" ht="12" customHeight="1" x14ac:dyDescent="0.2">
      <c r="A68" s="7" t="str">
        <f>'Pregnant Women Participating'!A68</f>
        <v>Wichita, Caddo &amp; Delaware (WCD), OK</v>
      </c>
      <c r="B68" s="4">
        <v>263</v>
      </c>
      <c r="C68" s="4">
        <v>258</v>
      </c>
      <c r="D68" s="4">
        <v>256</v>
      </c>
      <c r="E68" s="4">
        <v>260</v>
      </c>
      <c r="F68" s="4">
        <v>258</v>
      </c>
      <c r="G68" s="4">
        <v>268</v>
      </c>
      <c r="H68" s="12">
        <f t="shared" si="1"/>
        <v>260.5</v>
      </c>
    </row>
    <row r="69" spans="1:8" s="16" customFormat="1" ht="24.75" customHeight="1" x14ac:dyDescent="0.2">
      <c r="A69" s="13" t="str">
        <f>'Pregnant Women Participating'!A69</f>
        <v>Southwest Region</v>
      </c>
      <c r="B69" s="14">
        <v>153092</v>
      </c>
      <c r="C69" s="14">
        <v>151569</v>
      </c>
      <c r="D69" s="14">
        <v>151289</v>
      </c>
      <c r="E69" s="14">
        <v>152180</v>
      </c>
      <c r="F69" s="14">
        <v>151439</v>
      </c>
      <c r="G69" s="14">
        <v>152153</v>
      </c>
      <c r="H69" s="15">
        <f t="shared" si="1"/>
        <v>151953.66666666666</v>
      </c>
    </row>
    <row r="70" spans="1:8" ht="12" customHeight="1" x14ac:dyDescent="0.2">
      <c r="A70" s="7" t="str">
        <f>'Pregnant Women Participating'!A70</f>
        <v>Colorado</v>
      </c>
      <c r="B70" s="12">
        <v>9528</v>
      </c>
      <c r="C70" s="4">
        <v>9472</v>
      </c>
      <c r="D70" s="4">
        <v>9454</v>
      </c>
      <c r="E70" s="4">
        <v>9504</v>
      </c>
      <c r="F70" s="4">
        <v>9520</v>
      </c>
      <c r="G70" s="4">
        <v>9699</v>
      </c>
      <c r="H70" s="12">
        <f t="shared" si="1"/>
        <v>9529.5</v>
      </c>
    </row>
    <row r="71" spans="1:8" ht="12" customHeight="1" x14ac:dyDescent="0.2">
      <c r="A71" s="7" t="str">
        <f>'Pregnant Women Participating'!A71</f>
        <v>Kansas</v>
      </c>
      <c r="B71" s="12">
        <v>4286</v>
      </c>
      <c r="C71" s="4">
        <v>4243</v>
      </c>
      <c r="D71" s="4">
        <v>4259</v>
      </c>
      <c r="E71" s="4">
        <v>4279</v>
      </c>
      <c r="F71" s="4">
        <v>4275</v>
      </c>
      <c r="G71" s="4">
        <v>4301</v>
      </c>
      <c r="H71" s="12">
        <f t="shared" si="1"/>
        <v>4273.833333333333</v>
      </c>
    </row>
    <row r="72" spans="1:8" ht="12" customHeight="1" x14ac:dyDescent="0.2">
      <c r="A72" s="7" t="str">
        <f>'Pregnant Women Participating'!A72</f>
        <v>Missouri</v>
      </c>
      <c r="B72" s="12">
        <v>8247</v>
      </c>
      <c r="C72" s="4">
        <v>8147</v>
      </c>
      <c r="D72" s="4">
        <v>8106</v>
      </c>
      <c r="E72" s="4">
        <v>8109</v>
      </c>
      <c r="F72" s="4">
        <v>8028</v>
      </c>
      <c r="G72" s="4">
        <v>8017</v>
      </c>
      <c r="H72" s="12">
        <f t="shared" si="1"/>
        <v>8109</v>
      </c>
    </row>
    <row r="73" spans="1:8" ht="12" customHeight="1" x14ac:dyDescent="0.2">
      <c r="A73" s="7" t="str">
        <f>'Pregnant Women Participating'!A73</f>
        <v>Montana</v>
      </c>
      <c r="B73" s="12">
        <v>1179</v>
      </c>
      <c r="C73" s="4">
        <v>1149</v>
      </c>
      <c r="D73" s="4">
        <v>1155</v>
      </c>
      <c r="E73" s="4">
        <v>1145</v>
      </c>
      <c r="F73" s="4">
        <v>1185</v>
      </c>
      <c r="G73" s="4">
        <v>1214</v>
      </c>
      <c r="H73" s="12">
        <f t="shared" si="1"/>
        <v>1171.1666666666667</v>
      </c>
    </row>
    <row r="74" spans="1:8" ht="12" customHeight="1" x14ac:dyDescent="0.2">
      <c r="A74" s="7" t="str">
        <f>'Pregnant Women Participating'!A74</f>
        <v>Nebraska</v>
      </c>
      <c r="B74" s="12">
        <v>3187</v>
      </c>
      <c r="C74" s="4">
        <v>3132</v>
      </c>
      <c r="D74" s="4">
        <v>3016</v>
      </c>
      <c r="E74" s="4">
        <v>2967</v>
      </c>
      <c r="F74" s="4">
        <v>2853</v>
      </c>
      <c r="G74" s="4">
        <v>2799</v>
      </c>
      <c r="H74" s="12">
        <f t="shared" si="1"/>
        <v>2992.3333333333335</v>
      </c>
    </row>
    <row r="75" spans="1:8" ht="12" customHeight="1" x14ac:dyDescent="0.2">
      <c r="A75" s="7" t="str">
        <f>'Pregnant Women Participating'!A75</f>
        <v>North Dakota</v>
      </c>
      <c r="B75" s="12">
        <v>712</v>
      </c>
      <c r="C75" s="4">
        <v>684</v>
      </c>
      <c r="D75" s="4">
        <v>668</v>
      </c>
      <c r="E75" s="4">
        <v>646</v>
      </c>
      <c r="F75" s="4">
        <v>654</v>
      </c>
      <c r="G75" s="4">
        <v>663</v>
      </c>
      <c r="H75" s="12">
        <f t="shared" si="1"/>
        <v>671.16666666666663</v>
      </c>
    </row>
    <row r="76" spans="1:8" ht="12" customHeight="1" x14ac:dyDescent="0.2">
      <c r="A76" s="7" t="str">
        <f>'Pregnant Women Participating'!A76</f>
        <v>South Dakota</v>
      </c>
      <c r="B76" s="12">
        <v>1181</v>
      </c>
      <c r="C76" s="4">
        <v>1171</v>
      </c>
      <c r="D76" s="4">
        <v>1133</v>
      </c>
      <c r="E76" s="4">
        <v>1152</v>
      </c>
      <c r="F76" s="4">
        <v>1167</v>
      </c>
      <c r="G76" s="4">
        <v>1181</v>
      </c>
      <c r="H76" s="12">
        <f t="shared" si="1"/>
        <v>1164.1666666666667</v>
      </c>
    </row>
    <row r="77" spans="1:8" ht="12" customHeight="1" x14ac:dyDescent="0.2">
      <c r="A77" s="7" t="str">
        <f>'Pregnant Women Participating'!A77</f>
        <v>Wyoming</v>
      </c>
      <c r="B77" s="12">
        <v>741</v>
      </c>
      <c r="C77" s="4">
        <v>745</v>
      </c>
      <c r="D77" s="4">
        <v>735</v>
      </c>
      <c r="E77" s="4">
        <v>742</v>
      </c>
      <c r="F77" s="4">
        <v>743</v>
      </c>
      <c r="G77" s="4">
        <v>760</v>
      </c>
      <c r="H77" s="12">
        <f t="shared" si="1"/>
        <v>744.33333333333337</v>
      </c>
    </row>
    <row r="78" spans="1:8" ht="12" customHeight="1" x14ac:dyDescent="0.2">
      <c r="A78" s="7" t="str">
        <f>'Pregnant Women Participating'!A78</f>
        <v>Ute Mountain Ute Tribe, CO</v>
      </c>
      <c r="B78" s="12">
        <v>12</v>
      </c>
      <c r="C78" s="4">
        <v>12</v>
      </c>
      <c r="D78" s="4">
        <v>7</v>
      </c>
      <c r="E78" s="4">
        <v>8</v>
      </c>
      <c r="F78" s="4">
        <v>7</v>
      </c>
      <c r="G78" s="4">
        <v>9</v>
      </c>
      <c r="H78" s="12">
        <f t="shared" si="1"/>
        <v>9.1666666666666661</v>
      </c>
    </row>
    <row r="79" spans="1:8" ht="12" customHeight="1" x14ac:dyDescent="0.2">
      <c r="A79" s="7" t="str">
        <f>'Pregnant Women Participating'!A79</f>
        <v>Omaha Sioux, NE</v>
      </c>
      <c r="B79" s="12">
        <v>7</v>
      </c>
      <c r="C79" s="4">
        <v>8</v>
      </c>
      <c r="D79" s="4">
        <v>8</v>
      </c>
      <c r="E79" s="4">
        <v>6</v>
      </c>
      <c r="F79" s="4">
        <v>7</v>
      </c>
      <c r="G79" s="4">
        <v>6</v>
      </c>
      <c r="H79" s="12">
        <f t="shared" si="1"/>
        <v>7</v>
      </c>
    </row>
    <row r="80" spans="1:8" ht="12" customHeight="1" x14ac:dyDescent="0.2">
      <c r="A80" s="7" t="str">
        <f>'Pregnant Women Participating'!A80</f>
        <v>Santee Sioux, NE</v>
      </c>
      <c r="B80" s="12">
        <v>2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12">
        <f t="shared" si="1"/>
        <v>1.1666666666666667</v>
      </c>
    </row>
    <row r="81" spans="1:8" ht="12" customHeight="1" x14ac:dyDescent="0.2">
      <c r="A81" s="7" t="str">
        <f>'Pregnant Women Participating'!A81</f>
        <v>Winnebago Tribe, NE</v>
      </c>
      <c r="B81" s="12">
        <v>3</v>
      </c>
      <c r="C81" s="4">
        <v>2</v>
      </c>
      <c r="D81" s="4">
        <v>2</v>
      </c>
      <c r="E81" s="4">
        <v>1</v>
      </c>
      <c r="F81" s="4">
        <v>2</v>
      </c>
      <c r="G81" s="4">
        <v>1</v>
      </c>
      <c r="H81" s="12">
        <f t="shared" si="1"/>
        <v>1.8333333333333333</v>
      </c>
    </row>
    <row r="82" spans="1:8" ht="12" customHeight="1" x14ac:dyDescent="0.2">
      <c r="A82" s="7" t="str">
        <f>'Pregnant Women Participating'!A82</f>
        <v>Standing Rock Sioux Tribe, ND</v>
      </c>
      <c r="B82" s="12">
        <v>11</v>
      </c>
      <c r="C82" s="4">
        <v>10</v>
      </c>
      <c r="D82" s="4">
        <v>8</v>
      </c>
      <c r="E82" s="4">
        <v>7</v>
      </c>
      <c r="F82" s="4">
        <v>6</v>
      </c>
      <c r="G82" s="4">
        <v>6</v>
      </c>
      <c r="H82" s="12">
        <f t="shared" si="1"/>
        <v>8</v>
      </c>
    </row>
    <row r="83" spans="1:8" ht="12" customHeight="1" x14ac:dyDescent="0.2">
      <c r="A83" s="7" t="str">
        <f>'Pregnant Women Participating'!A83</f>
        <v>Three Affiliated Tribes, ND</v>
      </c>
      <c r="B83" s="12">
        <v>2</v>
      </c>
      <c r="C83" s="4">
        <v>2</v>
      </c>
      <c r="D83" s="4">
        <v>2</v>
      </c>
      <c r="E83" s="4">
        <v>2</v>
      </c>
      <c r="F83" s="4">
        <v>1</v>
      </c>
      <c r="G83" s="4">
        <v>2</v>
      </c>
      <c r="H83" s="12">
        <f t="shared" si="1"/>
        <v>1.8333333333333333</v>
      </c>
    </row>
    <row r="84" spans="1:8" ht="12" customHeight="1" x14ac:dyDescent="0.2">
      <c r="A84" s="7" t="str">
        <f>'Pregnant Women Participating'!A84</f>
        <v>Cheyenne River Sioux, SD</v>
      </c>
      <c r="B84" s="12">
        <v>12</v>
      </c>
      <c r="C84" s="4">
        <v>13</v>
      </c>
      <c r="D84" s="4">
        <v>14</v>
      </c>
      <c r="E84" s="4">
        <v>15</v>
      </c>
      <c r="F84" s="4">
        <v>19</v>
      </c>
      <c r="G84" s="4">
        <v>20</v>
      </c>
      <c r="H84" s="12">
        <f t="shared" si="1"/>
        <v>15.5</v>
      </c>
    </row>
    <row r="85" spans="1:8" ht="12" customHeight="1" x14ac:dyDescent="0.2">
      <c r="A85" s="7" t="str">
        <f>'Pregnant Women Participating'!A85</f>
        <v>Rosebud Sioux, SD</v>
      </c>
      <c r="B85" s="12">
        <v>58</v>
      </c>
      <c r="C85" s="4">
        <v>56</v>
      </c>
      <c r="D85" s="4">
        <v>41</v>
      </c>
      <c r="E85" s="4">
        <v>38</v>
      </c>
      <c r="F85" s="4">
        <v>38</v>
      </c>
      <c r="G85" s="4">
        <v>38</v>
      </c>
      <c r="H85" s="12">
        <f t="shared" si="1"/>
        <v>44.833333333333336</v>
      </c>
    </row>
    <row r="86" spans="1:8" ht="12" customHeight="1" x14ac:dyDescent="0.2">
      <c r="A86" s="7" t="str">
        <f>'Pregnant Women Participating'!A86</f>
        <v>Northern Arapahoe, WY</v>
      </c>
      <c r="B86" s="12">
        <v>19</v>
      </c>
      <c r="C86" s="4">
        <v>19</v>
      </c>
      <c r="D86" s="4">
        <v>25</v>
      </c>
      <c r="E86" s="4">
        <v>21</v>
      </c>
      <c r="F86" s="4">
        <v>21</v>
      </c>
      <c r="G86" s="4">
        <v>19</v>
      </c>
      <c r="H86" s="12">
        <f t="shared" si="1"/>
        <v>20.666666666666668</v>
      </c>
    </row>
    <row r="87" spans="1:8" ht="12" customHeight="1" x14ac:dyDescent="0.2">
      <c r="A87" s="7" t="str">
        <f>'Pregnant Women Participating'!A87</f>
        <v>Shoshone Tribe, WY</v>
      </c>
      <c r="B87" s="12">
        <v>6</v>
      </c>
      <c r="C87" s="4">
        <v>6</v>
      </c>
      <c r="D87" s="4">
        <v>6</v>
      </c>
      <c r="E87" s="4">
        <v>6</v>
      </c>
      <c r="F87" s="4">
        <v>3</v>
      </c>
      <c r="G87" s="4">
        <v>3</v>
      </c>
      <c r="H87" s="12">
        <f t="shared" si="1"/>
        <v>5</v>
      </c>
    </row>
    <row r="88" spans="1:8" s="16" customFormat="1" ht="24.75" customHeight="1" x14ac:dyDescent="0.2">
      <c r="A88" s="13" t="str">
        <f>'Pregnant Women Participating'!A88</f>
        <v>Mountain Plains</v>
      </c>
      <c r="B88" s="14">
        <v>29193</v>
      </c>
      <c r="C88" s="14">
        <v>28872</v>
      </c>
      <c r="D88" s="14">
        <v>28640</v>
      </c>
      <c r="E88" s="14">
        <v>28649</v>
      </c>
      <c r="F88" s="14">
        <v>28530</v>
      </c>
      <c r="G88" s="14">
        <v>28739</v>
      </c>
      <c r="H88" s="15">
        <f t="shared" si="1"/>
        <v>28770.5</v>
      </c>
    </row>
    <row r="89" spans="1:8" ht="12" customHeight="1" x14ac:dyDescent="0.2">
      <c r="A89" s="8" t="str">
        <f>'Pregnant Women Participating'!A89</f>
        <v>Alaska</v>
      </c>
      <c r="B89" s="12">
        <v>1591</v>
      </c>
      <c r="C89" s="4">
        <v>1569</v>
      </c>
      <c r="D89" s="4">
        <v>1562</v>
      </c>
      <c r="E89" s="4">
        <v>1579</v>
      </c>
      <c r="F89" s="4">
        <v>1531</v>
      </c>
      <c r="G89" s="4">
        <v>1534</v>
      </c>
      <c r="H89" s="12">
        <f t="shared" si="1"/>
        <v>1561</v>
      </c>
    </row>
    <row r="90" spans="1:8" ht="12" customHeight="1" x14ac:dyDescent="0.2">
      <c r="A90" s="8" t="str">
        <f>'Pregnant Women Participating'!A90</f>
        <v>American Samoa</v>
      </c>
      <c r="B90" s="12">
        <v>344</v>
      </c>
      <c r="C90" s="4">
        <v>353</v>
      </c>
      <c r="D90" s="4">
        <v>338</v>
      </c>
      <c r="E90" s="4">
        <v>331</v>
      </c>
      <c r="F90" s="4">
        <v>316</v>
      </c>
      <c r="G90" s="4">
        <v>329</v>
      </c>
      <c r="H90" s="12">
        <f t="shared" si="1"/>
        <v>335.16666666666669</v>
      </c>
    </row>
    <row r="91" spans="1:8" ht="12" customHeight="1" x14ac:dyDescent="0.2">
      <c r="A91" s="8" t="str">
        <f>'Pregnant Women Participating'!A91</f>
        <v>California</v>
      </c>
      <c r="B91" s="12">
        <v>93178</v>
      </c>
      <c r="C91" s="4">
        <v>92894</v>
      </c>
      <c r="D91" s="4">
        <v>92809</v>
      </c>
      <c r="E91" s="4">
        <v>93643</v>
      </c>
      <c r="F91" s="4">
        <v>93784</v>
      </c>
      <c r="G91" s="4">
        <v>94504</v>
      </c>
      <c r="H91" s="12">
        <f t="shared" si="1"/>
        <v>93468.666666666672</v>
      </c>
    </row>
    <row r="92" spans="1:8" ht="12" customHeight="1" x14ac:dyDescent="0.2">
      <c r="A92" s="8" t="str">
        <f>'Pregnant Women Participating'!A92</f>
        <v>Guam</v>
      </c>
      <c r="B92" s="12">
        <v>567</v>
      </c>
      <c r="C92" s="4">
        <v>552</v>
      </c>
      <c r="D92" s="4">
        <v>565</v>
      </c>
      <c r="E92" s="4">
        <v>564</v>
      </c>
      <c r="F92" s="4">
        <v>545</v>
      </c>
      <c r="G92" s="4">
        <v>541</v>
      </c>
      <c r="H92" s="12">
        <f t="shared" si="1"/>
        <v>555.66666666666663</v>
      </c>
    </row>
    <row r="93" spans="1:8" ht="12" customHeight="1" x14ac:dyDescent="0.2">
      <c r="A93" s="8" t="str">
        <f>'Pregnant Women Participating'!A93</f>
        <v>Hawaii</v>
      </c>
      <c r="B93" s="12">
        <v>2762</v>
      </c>
      <c r="C93" s="4">
        <v>2745</v>
      </c>
      <c r="D93" s="4">
        <v>2761</v>
      </c>
      <c r="E93" s="4">
        <v>2766</v>
      </c>
      <c r="F93" s="4">
        <v>2772</v>
      </c>
      <c r="G93" s="4">
        <v>2728</v>
      </c>
      <c r="H93" s="12">
        <f t="shared" si="1"/>
        <v>2755.6666666666665</v>
      </c>
    </row>
    <row r="94" spans="1:8" ht="12" customHeight="1" x14ac:dyDescent="0.2">
      <c r="A94" s="8" t="str">
        <f>'Pregnant Women Participating'!A94</f>
        <v>Idaho</v>
      </c>
      <c r="B94" s="12">
        <v>3649</v>
      </c>
      <c r="C94" s="4">
        <v>3639</v>
      </c>
      <c r="D94" s="4">
        <v>3643</v>
      </c>
      <c r="E94" s="4">
        <v>3699</v>
      </c>
      <c r="F94" s="4">
        <v>3706</v>
      </c>
      <c r="G94" s="4">
        <v>3755</v>
      </c>
      <c r="H94" s="12">
        <f t="shared" si="1"/>
        <v>3681.8333333333335</v>
      </c>
    </row>
    <row r="95" spans="1:8" ht="12" customHeight="1" x14ac:dyDescent="0.2">
      <c r="A95" s="8" t="str">
        <f>'Pregnant Women Participating'!A95</f>
        <v>Nevada</v>
      </c>
      <c r="B95" s="12">
        <v>4537</v>
      </c>
      <c r="C95" s="4">
        <v>4405</v>
      </c>
      <c r="D95" s="4">
        <v>4386</v>
      </c>
      <c r="E95" s="4">
        <v>4363</v>
      </c>
      <c r="F95" s="4">
        <v>4249</v>
      </c>
      <c r="G95" s="4">
        <v>4235</v>
      </c>
      <c r="H95" s="12">
        <f t="shared" si="1"/>
        <v>4362.5</v>
      </c>
    </row>
    <row r="96" spans="1:8" ht="12" customHeight="1" x14ac:dyDescent="0.2">
      <c r="A96" s="8" t="str">
        <f>'Pregnant Women Participating'!A96</f>
        <v>Oregon</v>
      </c>
      <c r="B96" s="12">
        <v>7716</v>
      </c>
      <c r="C96" s="4">
        <v>7664</v>
      </c>
      <c r="D96" s="4">
        <v>7759</v>
      </c>
      <c r="E96" s="4">
        <v>7918</v>
      </c>
      <c r="F96" s="4">
        <v>7900</v>
      </c>
      <c r="G96" s="4">
        <v>8040</v>
      </c>
      <c r="H96" s="12">
        <f t="shared" si="1"/>
        <v>7832.833333333333</v>
      </c>
    </row>
    <row r="97" spans="1:8" ht="12" customHeight="1" x14ac:dyDescent="0.2">
      <c r="A97" s="8" t="str">
        <f>'Pregnant Women Participating'!A97</f>
        <v>Washington</v>
      </c>
      <c r="B97" s="12">
        <v>10626</v>
      </c>
      <c r="C97" s="4">
        <v>10596</v>
      </c>
      <c r="D97" s="4">
        <v>10710</v>
      </c>
      <c r="E97" s="4">
        <v>11029</v>
      </c>
      <c r="F97" s="4">
        <v>11151</v>
      </c>
      <c r="G97" s="4">
        <v>11375</v>
      </c>
      <c r="H97" s="12">
        <f t="shared" si="1"/>
        <v>10914.5</v>
      </c>
    </row>
    <row r="98" spans="1:8" ht="12" customHeight="1" x14ac:dyDescent="0.2">
      <c r="A98" s="8" t="str">
        <f>'Pregnant Women Participating'!A98</f>
        <v>Northern Marianas</v>
      </c>
      <c r="B98" s="12">
        <v>223</v>
      </c>
      <c r="C98" s="4">
        <v>223</v>
      </c>
      <c r="D98" s="4">
        <v>236</v>
      </c>
      <c r="E98" s="4">
        <v>238</v>
      </c>
      <c r="F98" s="4">
        <v>227</v>
      </c>
      <c r="G98" s="4">
        <v>221</v>
      </c>
      <c r="H98" s="12">
        <f t="shared" si="1"/>
        <v>228</v>
      </c>
    </row>
    <row r="99" spans="1:8" ht="12" customHeight="1" x14ac:dyDescent="0.2">
      <c r="A99" s="8" t="str">
        <f>'Pregnant Women Participating'!A99</f>
        <v>Inter-Tribal Council, NV</v>
      </c>
      <c r="B99" s="12">
        <v>32</v>
      </c>
      <c r="C99" s="4">
        <v>37</v>
      </c>
      <c r="D99" s="4">
        <v>36</v>
      </c>
      <c r="E99" s="4">
        <v>38</v>
      </c>
      <c r="F99" s="4">
        <v>38</v>
      </c>
      <c r="G99" s="4">
        <v>42</v>
      </c>
      <c r="H99" s="12">
        <f t="shared" si="1"/>
        <v>37.166666666666664</v>
      </c>
    </row>
    <row r="100" spans="1:8" s="16" customFormat="1" ht="24.75" customHeight="1" x14ac:dyDescent="0.2">
      <c r="A100" s="13" t="str">
        <f>'Pregnant Women Participating'!A100</f>
        <v>Western Region</v>
      </c>
      <c r="B100" s="14">
        <v>125225</v>
      </c>
      <c r="C100" s="14">
        <v>124677</v>
      </c>
      <c r="D100" s="14">
        <v>124805</v>
      </c>
      <c r="E100" s="14">
        <v>126168</v>
      </c>
      <c r="F100" s="14">
        <v>126219</v>
      </c>
      <c r="G100" s="14">
        <v>127304</v>
      </c>
      <c r="H100" s="15">
        <f t="shared" si="1"/>
        <v>125733</v>
      </c>
    </row>
    <row r="101" spans="1:8" s="24" customFormat="1" ht="16.5" customHeight="1" thickBot="1" x14ac:dyDescent="0.25">
      <c r="A101" s="21" t="str">
        <f>'Pregnant Women Participating'!A101</f>
        <v>TOTAL</v>
      </c>
      <c r="B101" s="22">
        <v>640924</v>
      </c>
      <c r="C101" s="23">
        <v>636950</v>
      </c>
      <c r="D101" s="23">
        <v>634418</v>
      </c>
      <c r="E101" s="23">
        <v>637623</v>
      </c>
      <c r="F101" s="23">
        <v>637628</v>
      </c>
      <c r="G101" s="23">
        <v>642909</v>
      </c>
      <c r="H101" s="22">
        <f t="shared" si="1"/>
        <v>638408.66666666663</v>
      </c>
    </row>
    <row r="102" spans="1:8" ht="12.75" customHeight="1" thickTop="1" x14ac:dyDescent="0.2">
      <c r="A102" s="9"/>
    </row>
    <row r="103" spans="1:8" x14ac:dyDescent="0.2">
      <c r="A103" s="9"/>
    </row>
    <row r="104" spans="1:8" s="26" customFormat="1" ht="12.75" x14ac:dyDescent="0.2">
      <c r="A104" s="25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H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7" width="11.7109375" style="3" customWidth="1"/>
    <col min="8" max="8" width="13.7109375" style="3" customWidth="1"/>
    <col min="9" max="16384" width="9.140625" style="3"/>
  </cols>
  <sheetData>
    <row r="1" spans="1:8" ht="12" customHeight="1" x14ac:dyDescent="0.2">
      <c r="A1" s="10" t="s">
        <v>10</v>
      </c>
      <c r="B1" s="2"/>
      <c r="C1" s="2"/>
      <c r="D1" s="2"/>
      <c r="E1" s="2"/>
      <c r="F1" s="2"/>
      <c r="G1" s="2"/>
    </row>
    <row r="2" spans="1:8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</row>
    <row r="3" spans="1:8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</row>
    <row r="4" spans="1:8" ht="12" customHeight="1" x14ac:dyDescent="0.2">
      <c r="A4" s="2"/>
      <c r="B4" s="2"/>
      <c r="C4" s="2"/>
      <c r="D4" s="2"/>
      <c r="E4" s="2"/>
      <c r="F4" s="2"/>
      <c r="G4" s="2"/>
    </row>
    <row r="5" spans="1:8" ht="24" customHeight="1" x14ac:dyDescent="0.2">
      <c r="A5" s="6" t="s">
        <v>0</v>
      </c>
      <c r="B5" s="17">
        <f>DATE(RIGHT(A2,4)-1,10,1)</f>
        <v>45566</v>
      </c>
      <c r="C5" s="18">
        <f>DATE(RIGHT(A2,4)-1,11,1)</f>
        <v>45597</v>
      </c>
      <c r="D5" s="18">
        <f>DATE(RIGHT(A2,4)-1,12,1)</f>
        <v>45627</v>
      </c>
      <c r="E5" s="18">
        <f>DATE(RIGHT(A2,4),1,1)</f>
        <v>45658</v>
      </c>
      <c r="F5" s="18">
        <f>DATE(RIGHT(A2,4),2,1)</f>
        <v>45689</v>
      </c>
      <c r="G5" s="18">
        <f>DATE(RIGHT(A2,4),3,1)</f>
        <v>45717</v>
      </c>
      <c r="H5" s="11" t="s">
        <v>12</v>
      </c>
    </row>
    <row r="6" spans="1:8" ht="12" customHeight="1" x14ac:dyDescent="0.2">
      <c r="A6" s="7" t="str">
        <f>'Pregnant Women Participating'!A6</f>
        <v>Connecticut</v>
      </c>
      <c r="B6" s="12">
        <v>1927</v>
      </c>
      <c r="C6" s="4">
        <v>1943</v>
      </c>
      <c r="D6" s="4">
        <v>1861</v>
      </c>
      <c r="E6" s="4">
        <v>1893</v>
      </c>
      <c r="F6" s="4">
        <v>1827</v>
      </c>
      <c r="G6" s="35">
        <v>1789</v>
      </c>
      <c r="H6" s="12">
        <f t="shared" ref="H6:H14" si="0">IF(SUM(B6:G6)&gt;0,AVERAGE(B6:G6)," ")</f>
        <v>1873.3333333333333</v>
      </c>
    </row>
    <row r="7" spans="1:8" ht="12" customHeight="1" x14ac:dyDescent="0.2">
      <c r="A7" s="7" t="str">
        <f>'Pregnant Women Participating'!A7</f>
        <v>Maine</v>
      </c>
      <c r="B7" s="12">
        <v>730</v>
      </c>
      <c r="C7" s="4">
        <v>718</v>
      </c>
      <c r="D7" s="4">
        <v>703</v>
      </c>
      <c r="E7" s="4">
        <v>696</v>
      </c>
      <c r="F7" s="4">
        <v>671</v>
      </c>
      <c r="G7" s="35">
        <v>682</v>
      </c>
      <c r="H7" s="12">
        <f t="shared" si="0"/>
        <v>700</v>
      </c>
    </row>
    <row r="8" spans="1:8" ht="12" customHeight="1" x14ac:dyDescent="0.2">
      <c r="A8" s="7" t="str">
        <f>'Pregnant Women Participating'!A8</f>
        <v>Massachusetts</v>
      </c>
      <c r="B8" s="12">
        <v>5013</v>
      </c>
      <c r="C8" s="4">
        <v>4955</v>
      </c>
      <c r="D8" s="4">
        <v>4996</v>
      </c>
      <c r="E8" s="4">
        <v>5172</v>
      </c>
      <c r="F8" s="4">
        <v>4953</v>
      </c>
      <c r="G8" s="35">
        <v>4884</v>
      </c>
      <c r="H8" s="12">
        <f t="shared" si="0"/>
        <v>4995.5</v>
      </c>
    </row>
    <row r="9" spans="1:8" ht="12" customHeight="1" x14ac:dyDescent="0.2">
      <c r="A9" s="7" t="str">
        <f>'Pregnant Women Participating'!A9</f>
        <v>New Hampshire</v>
      </c>
      <c r="B9" s="12">
        <v>505</v>
      </c>
      <c r="C9" s="4">
        <v>516</v>
      </c>
      <c r="D9" s="4">
        <v>518</v>
      </c>
      <c r="E9" s="4">
        <v>509</v>
      </c>
      <c r="F9" s="4">
        <v>520</v>
      </c>
      <c r="G9" s="35">
        <v>494</v>
      </c>
      <c r="H9" s="12">
        <f t="shared" si="0"/>
        <v>510.33333333333331</v>
      </c>
    </row>
    <row r="10" spans="1:8" ht="12" customHeight="1" x14ac:dyDescent="0.2">
      <c r="A10" s="7" t="str">
        <f>'Pregnant Women Participating'!A10</f>
        <v>New York</v>
      </c>
      <c r="B10" s="12">
        <v>14816</v>
      </c>
      <c r="C10" s="4">
        <v>14708</v>
      </c>
      <c r="D10" s="4">
        <v>14506</v>
      </c>
      <c r="E10" s="4">
        <v>14695</v>
      </c>
      <c r="F10" s="4">
        <v>14385</v>
      </c>
      <c r="G10" s="35">
        <v>14103</v>
      </c>
      <c r="H10" s="12">
        <f t="shared" si="0"/>
        <v>14535.5</v>
      </c>
    </row>
    <row r="11" spans="1:8" ht="12" customHeight="1" x14ac:dyDescent="0.2">
      <c r="A11" s="7" t="str">
        <f>'Pregnant Women Participating'!A11</f>
        <v>Rhode Island</v>
      </c>
      <c r="B11" s="12">
        <v>1062</v>
      </c>
      <c r="C11" s="4">
        <v>1083</v>
      </c>
      <c r="D11" s="4">
        <v>1067</v>
      </c>
      <c r="E11" s="4">
        <v>1055</v>
      </c>
      <c r="F11" s="4">
        <v>1048</v>
      </c>
      <c r="G11" s="35">
        <v>1033</v>
      </c>
      <c r="H11" s="12">
        <f t="shared" si="0"/>
        <v>1058</v>
      </c>
    </row>
    <row r="12" spans="1:8" ht="12" customHeight="1" x14ac:dyDescent="0.2">
      <c r="A12" s="7" t="str">
        <f>'Pregnant Women Participating'!A12</f>
        <v>Vermont</v>
      </c>
      <c r="B12" s="12">
        <v>341</v>
      </c>
      <c r="C12" s="4">
        <v>331</v>
      </c>
      <c r="D12" s="4">
        <v>343</v>
      </c>
      <c r="E12" s="4">
        <v>345</v>
      </c>
      <c r="F12" s="4">
        <v>337</v>
      </c>
      <c r="G12" s="35">
        <v>335</v>
      </c>
      <c r="H12" s="12">
        <f t="shared" si="0"/>
        <v>338.66666666666669</v>
      </c>
    </row>
    <row r="13" spans="1:8" ht="12" customHeight="1" x14ac:dyDescent="0.2">
      <c r="A13" s="7" t="str">
        <f>'Pregnant Women Participating'!A13</f>
        <v>Virgin Islands</v>
      </c>
      <c r="B13" s="12">
        <v>63</v>
      </c>
      <c r="C13" s="4">
        <v>61</v>
      </c>
      <c r="D13" s="4">
        <v>73</v>
      </c>
      <c r="E13" s="4">
        <v>73</v>
      </c>
      <c r="F13" s="4">
        <v>72</v>
      </c>
      <c r="G13" s="35">
        <v>69</v>
      </c>
      <c r="H13" s="12">
        <f t="shared" si="0"/>
        <v>68.5</v>
      </c>
    </row>
    <row r="14" spans="1:8" ht="12" customHeight="1" x14ac:dyDescent="0.2">
      <c r="A14" s="7" t="str">
        <f>'Pregnant Women Participating'!A14</f>
        <v>Pleasant Point, ME</v>
      </c>
      <c r="B14" s="12">
        <v>1</v>
      </c>
      <c r="C14" s="4">
        <v>2</v>
      </c>
      <c r="D14" s="4">
        <v>1</v>
      </c>
      <c r="E14" s="4">
        <v>1</v>
      </c>
      <c r="F14" s="4">
        <v>0</v>
      </c>
      <c r="G14" s="35">
        <v>0</v>
      </c>
      <c r="H14" s="12">
        <f t="shared" si="0"/>
        <v>0.83333333333333337</v>
      </c>
    </row>
    <row r="15" spans="1:8" s="16" customFormat="1" ht="24.75" customHeight="1" x14ac:dyDescent="0.2">
      <c r="A15" s="13" t="str">
        <f>'Pregnant Women Participating'!A15</f>
        <v>Northeast Region</v>
      </c>
      <c r="B15" s="15">
        <v>24458</v>
      </c>
      <c r="C15" s="14">
        <v>24317</v>
      </c>
      <c r="D15" s="14">
        <v>24068</v>
      </c>
      <c r="E15" s="14">
        <v>24439</v>
      </c>
      <c r="F15" s="14">
        <v>23813</v>
      </c>
      <c r="G15" s="34">
        <v>23389</v>
      </c>
      <c r="H15" s="15">
        <f t="shared" ref="H15:H101" si="1">IF(SUM(B15:G15)&gt;0,AVERAGE(B15:G15)," ")</f>
        <v>24080.666666666668</v>
      </c>
    </row>
    <row r="16" spans="1:8" ht="12" customHeight="1" x14ac:dyDescent="0.2">
      <c r="A16" s="7" t="str">
        <f>'Pregnant Women Participating'!A16</f>
        <v>Delaware</v>
      </c>
      <c r="B16" s="4">
        <v>1046</v>
      </c>
      <c r="C16" s="4">
        <v>1039</v>
      </c>
      <c r="D16" s="4">
        <v>969</v>
      </c>
      <c r="E16" s="4">
        <v>917</v>
      </c>
      <c r="F16" s="4">
        <v>876</v>
      </c>
      <c r="G16" s="4">
        <v>917</v>
      </c>
      <c r="H16" s="12">
        <f t="shared" si="1"/>
        <v>960.66666666666663</v>
      </c>
    </row>
    <row r="17" spans="1:8" ht="12" customHeight="1" x14ac:dyDescent="0.2">
      <c r="A17" s="7" t="str">
        <f>'Pregnant Women Participating'!A17</f>
        <v>District of Columbia</v>
      </c>
      <c r="B17" s="4">
        <v>631</v>
      </c>
      <c r="C17" s="4">
        <v>617</v>
      </c>
      <c r="D17" s="4">
        <v>610</v>
      </c>
      <c r="E17" s="4">
        <v>624</v>
      </c>
      <c r="F17" s="4">
        <v>585</v>
      </c>
      <c r="G17" s="4">
        <v>586</v>
      </c>
      <c r="H17" s="12">
        <f t="shared" si="1"/>
        <v>608.83333333333337</v>
      </c>
    </row>
    <row r="18" spans="1:8" ht="12" customHeight="1" x14ac:dyDescent="0.2">
      <c r="A18" s="7" t="str">
        <f>'Pregnant Women Participating'!A18</f>
        <v>Maryland</v>
      </c>
      <c r="B18" s="4">
        <v>5203</v>
      </c>
      <c r="C18" s="4">
        <v>5295</v>
      </c>
      <c r="D18" s="4">
        <v>5255</v>
      </c>
      <c r="E18" s="4">
        <v>5234</v>
      </c>
      <c r="F18" s="4">
        <v>5213</v>
      </c>
      <c r="G18" s="4">
        <v>5086</v>
      </c>
      <c r="H18" s="12">
        <f t="shared" si="1"/>
        <v>5214.333333333333</v>
      </c>
    </row>
    <row r="19" spans="1:8" ht="12" customHeight="1" x14ac:dyDescent="0.2">
      <c r="A19" s="7" t="str">
        <f>'Pregnant Women Participating'!A19</f>
        <v>New Jersey</v>
      </c>
      <c r="B19" s="4">
        <v>6549</v>
      </c>
      <c r="C19" s="4">
        <v>6417</v>
      </c>
      <c r="D19" s="4">
        <v>6441</v>
      </c>
      <c r="E19" s="4">
        <v>6545</v>
      </c>
      <c r="F19" s="4">
        <v>6333</v>
      </c>
      <c r="G19" s="4">
        <v>6216</v>
      </c>
      <c r="H19" s="12">
        <f t="shared" si="1"/>
        <v>6416.833333333333</v>
      </c>
    </row>
    <row r="20" spans="1:8" ht="12" customHeight="1" x14ac:dyDescent="0.2">
      <c r="A20" s="7" t="str">
        <f>'Pregnant Women Participating'!A20</f>
        <v>Pennsylvania</v>
      </c>
      <c r="B20" s="4">
        <v>15167</v>
      </c>
      <c r="C20" s="4">
        <v>14893</v>
      </c>
      <c r="D20" s="4">
        <v>14733</v>
      </c>
      <c r="E20" s="4">
        <v>15000</v>
      </c>
      <c r="F20" s="4">
        <v>14627</v>
      </c>
      <c r="G20" s="4">
        <v>14347</v>
      </c>
      <c r="H20" s="12">
        <f t="shared" si="1"/>
        <v>14794.5</v>
      </c>
    </row>
    <row r="21" spans="1:8" ht="12" customHeight="1" x14ac:dyDescent="0.2">
      <c r="A21" s="7" t="str">
        <f>'Pregnant Women Participating'!A21</f>
        <v>Puerto Rico</v>
      </c>
      <c r="B21" s="4">
        <v>5013</v>
      </c>
      <c r="C21" s="4">
        <v>4961</v>
      </c>
      <c r="D21" s="4">
        <v>5047</v>
      </c>
      <c r="E21" s="4">
        <v>5271</v>
      </c>
      <c r="F21" s="4">
        <v>5234</v>
      </c>
      <c r="G21" s="4">
        <v>5096</v>
      </c>
      <c r="H21" s="12">
        <f t="shared" si="1"/>
        <v>5103.666666666667</v>
      </c>
    </row>
    <row r="22" spans="1:8" ht="12" customHeight="1" x14ac:dyDescent="0.2">
      <c r="A22" s="7" t="str">
        <f>'Pregnant Women Participating'!A22</f>
        <v>Virginia</v>
      </c>
      <c r="B22" s="4">
        <v>7068</v>
      </c>
      <c r="C22" s="4">
        <v>6964</v>
      </c>
      <c r="D22" s="4">
        <v>6897</v>
      </c>
      <c r="E22" s="4">
        <v>6900</v>
      </c>
      <c r="F22" s="4">
        <v>6693</v>
      </c>
      <c r="G22" s="4">
        <v>6524</v>
      </c>
      <c r="H22" s="12">
        <f t="shared" si="1"/>
        <v>6841</v>
      </c>
    </row>
    <row r="23" spans="1:8" ht="12" customHeight="1" x14ac:dyDescent="0.2">
      <c r="A23" s="7" t="str">
        <f>'Pregnant Women Participating'!A23</f>
        <v>West Virginia</v>
      </c>
      <c r="B23" s="4">
        <v>2485</v>
      </c>
      <c r="C23" s="4">
        <v>2464</v>
      </c>
      <c r="D23" s="4">
        <v>2435</v>
      </c>
      <c r="E23" s="4">
        <v>2439</v>
      </c>
      <c r="F23" s="4">
        <v>2404</v>
      </c>
      <c r="G23" s="4">
        <v>2370</v>
      </c>
      <c r="H23" s="12">
        <f t="shared" si="1"/>
        <v>2432.8333333333335</v>
      </c>
    </row>
    <row r="24" spans="1:8" s="16" customFormat="1" ht="24.75" customHeight="1" x14ac:dyDescent="0.2">
      <c r="A24" s="13" t="str">
        <f>'Pregnant Women Participating'!A24</f>
        <v>Mid-Atlantic Region</v>
      </c>
      <c r="B24" s="14">
        <v>43162</v>
      </c>
      <c r="C24" s="14">
        <v>42650</v>
      </c>
      <c r="D24" s="14">
        <v>42387</v>
      </c>
      <c r="E24" s="14">
        <v>42930</v>
      </c>
      <c r="F24" s="14">
        <v>41965</v>
      </c>
      <c r="G24" s="14">
        <v>41142</v>
      </c>
      <c r="H24" s="15">
        <f t="shared" si="1"/>
        <v>42372.666666666664</v>
      </c>
    </row>
    <row r="25" spans="1:8" ht="12" customHeight="1" x14ac:dyDescent="0.2">
      <c r="A25" s="7" t="str">
        <f>'Pregnant Women Participating'!A25</f>
        <v>Alabama</v>
      </c>
      <c r="B25" s="4">
        <v>9000</v>
      </c>
      <c r="C25" s="4">
        <v>9092</v>
      </c>
      <c r="D25" s="4">
        <v>9052</v>
      </c>
      <c r="E25" s="4">
        <v>9067</v>
      </c>
      <c r="F25" s="4">
        <v>8889</v>
      </c>
      <c r="G25" s="4">
        <v>8837</v>
      </c>
      <c r="H25" s="12">
        <f t="shared" si="1"/>
        <v>8989.5</v>
      </c>
    </row>
    <row r="26" spans="1:8" ht="12" customHeight="1" x14ac:dyDescent="0.2">
      <c r="A26" s="7" t="str">
        <f>'Pregnant Women Participating'!A26</f>
        <v>Florida</v>
      </c>
      <c r="B26" s="4">
        <v>18386</v>
      </c>
      <c r="C26" s="4">
        <v>19033</v>
      </c>
      <c r="D26" s="4">
        <v>19046</v>
      </c>
      <c r="E26" s="4">
        <v>19552</v>
      </c>
      <c r="F26" s="4">
        <v>19708</v>
      </c>
      <c r="G26" s="4">
        <v>19296</v>
      </c>
      <c r="H26" s="12">
        <f t="shared" si="1"/>
        <v>19170.166666666668</v>
      </c>
    </row>
    <row r="27" spans="1:8" ht="12" customHeight="1" x14ac:dyDescent="0.2">
      <c r="A27" s="7" t="str">
        <f>'Pregnant Women Participating'!A27</f>
        <v>Georgia</v>
      </c>
      <c r="B27" s="4">
        <v>13122</v>
      </c>
      <c r="C27" s="4">
        <v>13470</v>
      </c>
      <c r="D27" s="4">
        <v>13181</v>
      </c>
      <c r="E27" s="4">
        <v>13129</v>
      </c>
      <c r="F27" s="4">
        <v>13044</v>
      </c>
      <c r="G27" s="4">
        <v>12801</v>
      </c>
      <c r="H27" s="12">
        <f t="shared" si="1"/>
        <v>13124.5</v>
      </c>
    </row>
    <row r="28" spans="1:8" ht="12" customHeight="1" x14ac:dyDescent="0.2">
      <c r="A28" s="7" t="str">
        <f>'Pregnant Women Participating'!A28</f>
        <v>Kentucky</v>
      </c>
      <c r="B28" s="4">
        <v>6812</v>
      </c>
      <c r="C28" s="4">
        <v>6787</v>
      </c>
      <c r="D28" s="4">
        <v>6724</v>
      </c>
      <c r="E28" s="4">
        <v>6665</v>
      </c>
      <c r="F28" s="4">
        <v>6613</v>
      </c>
      <c r="G28" s="4">
        <v>6445</v>
      </c>
      <c r="H28" s="12">
        <f t="shared" si="1"/>
        <v>6674.333333333333</v>
      </c>
    </row>
    <row r="29" spans="1:8" ht="12" customHeight="1" x14ac:dyDescent="0.2">
      <c r="A29" s="7" t="str">
        <f>'Pregnant Women Participating'!A29</f>
        <v>Mississippi</v>
      </c>
      <c r="B29" s="4">
        <v>5205</v>
      </c>
      <c r="C29" s="4">
        <v>5237</v>
      </c>
      <c r="D29" s="4">
        <v>5218</v>
      </c>
      <c r="E29" s="4">
        <v>5327</v>
      </c>
      <c r="F29" s="4">
        <v>5327</v>
      </c>
      <c r="G29" s="4">
        <v>5083</v>
      </c>
      <c r="H29" s="12">
        <f t="shared" si="1"/>
        <v>5232.833333333333</v>
      </c>
    </row>
    <row r="30" spans="1:8" ht="12" customHeight="1" x14ac:dyDescent="0.2">
      <c r="A30" s="7" t="str">
        <f>'Pregnant Women Participating'!A30</f>
        <v>North Carolina</v>
      </c>
      <c r="B30" s="4">
        <v>13283</v>
      </c>
      <c r="C30" s="4">
        <v>13304</v>
      </c>
      <c r="D30" s="4">
        <v>12941</v>
      </c>
      <c r="E30" s="4">
        <v>13172</v>
      </c>
      <c r="F30" s="4">
        <v>12915</v>
      </c>
      <c r="G30" s="4">
        <v>12604</v>
      </c>
      <c r="H30" s="12">
        <f t="shared" si="1"/>
        <v>13036.5</v>
      </c>
    </row>
    <row r="31" spans="1:8" ht="12" customHeight="1" x14ac:dyDescent="0.2">
      <c r="A31" s="7" t="str">
        <f>'Pregnant Women Participating'!A31</f>
        <v>South Carolina</v>
      </c>
      <c r="B31" s="4">
        <v>6467</v>
      </c>
      <c r="C31" s="4">
        <v>6498</v>
      </c>
      <c r="D31" s="4">
        <v>6196</v>
      </c>
      <c r="E31" s="4">
        <v>6156</v>
      </c>
      <c r="F31" s="4">
        <v>5998</v>
      </c>
      <c r="G31" s="4">
        <v>5887</v>
      </c>
      <c r="H31" s="12">
        <f t="shared" si="1"/>
        <v>6200.333333333333</v>
      </c>
    </row>
    <row r="32" spans="1:8" ht="12" customHeight="1" x14ac:dyDescent="0.2">
      <c r="A32" s="7" t="str">
        <f>'Pregnant Women Participating'!A32</f>
        <v>Tennessee</v>
      </c>
      <c r="B32" s="4">
        <v>9691</v>
      </c>
      <c r="C32" s="4">
        <v>9637</v>
      </c>
      <c r="D32" s="4">
        <v>9541</v>
      </c>
      <c r="E32" s="4">
        <v>9585</v>
      </c>
      <c r="F32" s="4">
        <v>9519</v>
      </c>
      <c r="G32" s="4">
        <v>9217</v>
      </c>
      <c r="H32" s="12">
        <f t="shared" si="1"/>
        <v>9531.6666666666661</v>
      </c>
    </row>
    <row r="33" spans="1:8" ht="12" customHeight="1" x14ac:dyDescent="0.2">
      <c r="A33" s="7" t="str">
        <f>'Pregnant Women Participating'!A33</f>
        <v>Choctaw Indians, MS</v>
      </c>
      <c r="B33" s="4">
        <v>77</v>
      </c>
      <c r="C33" s="4">
        <v>71</v>
      </c>
      <c r="D33" s="4">
        <v>58</v>
      </c>
      <c r="E33" s="4">
        <v>62</v>
      </c>
      <c r="F33" s="4">
        <v>55</v>
      </c>
      <c r="G33" s="4">
        <v>42</v>
      </c>
      <c r="H33" s="12">
        <f t="shared" si="1"/>
        <v>60.833333333333336</v>
      </c>
    </row>
    <row r="34" spans="1:8" ht="12" customHeight="1" x14ac:dyDescent="0.2">
      <c r="A34" s="7" t="str">
        <f>'Pregnant Women Participating'!A34</f>
        <v>Eastern Cherokee, NC</v>
      </c>
      <c r="B34" s="4">
        <v>20</v>
      </c>
      <c r="C34" s="4">
        <v>18</v>
      </c>
      <c r="D34" s="4">
        <v>20</v>
      </c>
      <c r="E34" s="4">
        <v>22</v>
      </c>
      <c r="F34" s="4">
        <v>17</v>
      </c>
      <c r="G34" s="4">
        <v>14</v>
      </c>
      <c r="H34" s="12">
        <f t="shared" si="1"/>
        <v>18.5</v>
      </c>
    </row>
    <row r="35" spans="1:8" s="16" customFormat="1" ht="24.75" customHeight="1" x14ac:dyDescent="0.2">
      <c r="A35" s="13" t="str">
        <f>'Pregnant Women Participating'!A35</f>
        <v>Southeast Region</v>
      </c>
      <c r="B35" s="14">
        <v>82063</v>
      </c>
      <c r="C35" s="14">
        <v>83147</v>
      </c>
      <c r="D35" s="14">
        <v>81977</v>
      </c>
      <c r="E35" s="14">
        <v>82737</v>
      </c>
      <c r="F35" s="14">
        <v>82085</v>
      </c>
      <c r="G35" s="14">
        <v>80226</v>
      </c>
      <c r="H35" s="15">
        <f t="shared" si="1"/>
        <v>82039.166666666672</v>
      </c>
    </row>
    <row r="36" spans="1:8" ht="12" customHeight="1" x14ac:dyDescent="0.2">
      <c r="A36" s="7" t="str">
        <f>'Pregnant Women Participating'!A36</f>
        <v>Illinois</v>
      </c>
      <c r="B36" s="4">
        <v>9158</v>
      </c>
      <c r="C36" s="4">
        <v>9201</v>
      </c>
      <c r="D36" s="4">
        <v>8757</v>
      </c>
      <c r="E36" s="4">
        <v>8680</v>
      </c>
      <c r="F36" s="4">
        <v>8643</v>
      </c>
      <c r="G36" s="4">
        <v>8353</v>
      </c>
      <c r="H36" s="12">
        <f t="shared" si="1"/>
        <v>8798.6666666666661</v>
      </c>
    </row>
    <row r="37" spans="1:8" ht="12" customHeight="1" x14ac:dyDescent="0.2">
      <c r="A37" s="7" t="str">
        <f>'Pregnant Women Participating'!A37</f>
        <v>Indiana</v>
      </c>
      <c r="B37" s="4">
        <v>9391</v>
      </c>
      <c r="C37" s="4">
        <v>9347</v>
      </c>
      <c r="D37" s="4">
        <v>9333</v>
      </c>
      <c r="E37" s="4">
        <v>9469</v>
      </c>
      <c r="F37" s="4">
        <v>9271</v>
      </c>
      <c r="G37" s="4">
        <v>9235</v>
      </c>
      <c r="H37" s="12">
        <f t="shared" si="1"/>
        <v>9341</v>
      </c>
    </row>
    <row r="38" spans="1:8" ht="12" customHeight="1" x14ac:dyDescent="0.2">
      <c r="A38" s="7" t="str">
        <f>'Pregnant Women Participating'!A38</f>
        <v>Iowa</v>
      </c>
      <c r="B38" s="4">
        <v>4019</v>
      </c>
      <c r="C38" s="4">
        <v>3963</v>
      </c>
      <c r="D38" s="4">
        <v>3927</v>
      </c>
      <c r="E38" s="4">
        <v>3950</v>
      </c>
      <c r="F38" s="4">
        <v>3836</v>
      </c>
      <c r="G38" s="4">
        <v>3796</v>
      </c>
      <c r="H38" s="12">
        <f t="shared" si="1"/>
        <v>3915.1666666666665</v>
      </c>
    </row>
    <row r="39" spans="1:8" ht="12" customHeight="1" x14ac:dyDescent="0.2">
      <c r="A39" s="7" t="str">
        <f>'Pregnant Women Participating'!A39</f>
        <v>Michigan</v>
      </c>
      <c r="B39" s="4">
        <v>10798</v>
      </c>
      <c r="C39" s="4">
        <v>10901</v>
      </c>
      <c r="D39" s="4">
        <v>10409</v>
      </c>
      <c r="E39" s="4">
        <v>10274</v>
      </c>
      <c r="F39" s="4">
        <v>10222</v>
      </c>
      <c r="G39" s="4">
        <v>9854</v>
      </c>
      <c r="H39" s="12">
        <f t="shared" si="1"/>
        <v>10409.666666666666</v>
      </c>
    </row>
    <row r="40" spans="1:8" ht="12" customHeight="1" x14ac:dyDescent="0.2">
      <c r="A40" s="7" t="str">
        <f>'Pregnant Women Participating'!A40</f>
        <v>Minnesota</v>
      </c>
      <c r="B40" s="4">
        <v>4404</v>
      </c>
      <c r="C40" s="4">
        <v>4338</v>
      </c>
      <c r="D40" s="4">
        <v>4206</v>
      </c>
      <c r="E40" s="4">
        <v>4264</v>
      </c>
      <c r="F40" s="4">
        <v>4228</v>
      </c>
      <c r="G40" s="4">
        <v>4239</v>
      </c>
      <c r="H40" s="12">
        <f t="shared" si="1"/>
        <v>4279.833333333333</v>
      </c>
    </row>
    <row r="41" spans="1:8" ht="12" customHeight="1" x14ac:dyDescent="0.2">
      <c r="A41" s="7" t="str">
        <f>'Pregnant Women Participating'!A41</f>
        <v>Ohio</v>
      </c>
      <c r="B41" s="4">
        <v>14158</v>
      </c>
      <c r="C41" s="4">
        <v>13767</v>
      </c>
      <c r="D41" s="4">
        <v>13523</v>
      </c>
      <c r="E41" s="4">
        <v>13646</v>
      </c>
      <c r="F41" s="4">
        <v>13214</v>
      </c>
      <c r="G41" s="4">
        <v>13046</v>
      </c>
      <c r="H41" s="12">
        <f t="shared" si="1"/>
        <v>13559</v>
      </c>
    </row>
    <row r="42" spans="1:8" ht="12" customHeight="1" x14ac:dyDescent="0.2">
      <c r="A42" s="7" t="str">
        <f>'Pregnant Women Participating'!A42</f>
        <v>Wisconsin</v>
      </c>
      <c r="B42" s="4">
        <v>5120</v>
      </c>
      <c r="C42" s="4">
        <v>5036</v>
      </c>
      <c r="D42" s="4">
        <v>4993</v>
      </c>
      <c r="E42" s="4">
        <v>5033</v>
      </c>
      <c r="F42" s="4">
        <v>4961</v>
      </c>
      <c r="G42" s="4">
        <v>4767</v>
      </c>
      <c r="H42" s="12">
        <f t="shared" si="1"/>
        <v>4985</v>
      </c>
    </row>
    <row r="43" spans="1:8" s="16" customFormat="1" ht="24.75" customHeight="1" x14ac:dyDescent="0.2">
      <c r="A43" s="13" t="str">
        <f>'Pregnant Women Participating'!A43</f>
        <v>Midwest Region</v>
      </c>
      <c r="B43" s="14">
        <v>57048</v>
      </c>
      <c r="C43" s="14">
        <v>56553</v>
      </c>
      <c r="D43" s="14">
        <v>55148</v>
      </c>
      <c r="E43" s="14">
        <v>55316</v>
      </c>
      <c r="F43" s="14">
        <v>54375</v>
      </c>
      <c r="G43" s="14">
        <v>53290</v>
      </c>
      <c r="H43" s="15">
        <f t="shared" si="1"/>
        <v>55288.333333333336</v>
      </c>
    </row>
    <row r="44" spans="1:8" ht="12" customHeight="1" x14ac:dyDescent="0.2">
      <c r="A44" s="7" t="str">
        <f>'Pregnant Women Participating'!A44</f>
        <v>Arizona</v>
      </c>
      <c r="B44" s="4">
        <v>7994</v>
      </c>
      <c r="C44" s="4">
        <v>7967</v>
      </c>
      <c r="D44" s="4">
        <v>8090</v>
      </c>
      <c r="E44" s="4">
        <v>8392</v>
      </c>
      <c r="F44" s="4">
        <v>8099</v>
      </c>
      <c r="G44" s="4">
        <v>7823</v>
      </c>
      <c r="H44" s="12">
        <f t="shared" si="1"/>
        <v>8060.833333333333</v>
      </c>
    </row>
    <row r="45" spans="1:8" ht="12" customHeight="1" x14ac:dyDescent="0.2">
      <c r="A45" s="7" t="str">
        <f>'Pregnant Women Participating'!A45</f>
        <v>Arkansas</v>
      </c>
      <c r="B45" s="4">
        <v>5344</v>
      </c>
      <c r="C45" s="4">
        <v>5402</v>
      </c>
      <c r="D45" s="4">
        <v>5375</v>
      </c>
      <c r="E45" s="4">
        <v>5392</v>
      </c>
      <c r="F45" s="4">
        <v>5302</v>
      </c>
      <c r="G45" s="4">
        <v>5144</v>
      </c>
      <c r="H45" s="12">
        <f t="shared" si="1"/>
        <v>5326.5</v>
      </c>
    </row>
    <row r="46" spans="1:8" ht="12" customHeight="1" x14ac:dyDescent="0.2">
      <c r="A46" s="7" t="str">
        <f>'Pregnant Women Participating'!A46</f>
        <v>Louisiana</v>
      </c>
      <c r="B46" s="4">
        <v>9867</v>
      </c>
      <c r="C46" s="4">
        <v>9939</v>
      </c>
      <c r="D46" s="4">
        <v>9985</v>
      </c>
      <c r="E46" s="4">
        <v>9999</v>
      </c>
      <c r="F46" s="4">
        <v>9965</v>
      </c>
      <c r="G46" s="4">
        <v>9670</v>
      </c>
      <c r="H46" s="12">
        <f t="shared" si="1"/>
        <v>9904.1666666666661</v>
      </c>
    </row>
    <row r="47" spans="1:8" ht="12" customHeight="1" x14ac:dyDescent="0.2">
      <c r="A47" s="7" t="str">
        <f>'Pregnant Women Participating'!A47</f>
        <v>New Mexico</v>
      </c>
      <c r="B47" s="4">
        <v>2292</v>
      </c>
      <c r="C47" s="4">
        <v>2284</v>
      </c>
      <c r="D47" s="4">
        <v>2314</v>
      </c>
      <c r="E47" s="4">
        <v>2423</v>
      </c>
      <c r="F47" s="4">
        <v>2447</v>
      </c>
      <c r="G47" s="4">
        <v>2377</v>
      </c>
      <c r="H47" s="12">
        <f t="shared" si="1"/>
        <v>2356.1666666666665</v>
      </c>
    </row>
    <row r="48" spans="1:8" ht="12" customHeight="1" x14ac:dyDescent="0.2">
      <c r="A48" s="7" t="str">
        <f>'Pregnant Women Participating'!A48</f>
        <v>Oklahoma</v>
      </c>
      <c r="B48" s="4">
        <v>3561</v>
      </c>
      <c r="C48" s="4">
        <v>3551</v>
      </c>
      <c r="D48" s="4">
        <v>3522</v>
      </c>
      <c r="E48" s="4">
        <v>3594</v>
      </c>
      <c r="F48" s="4">
        <v>4014</v>
      </c>
      <c r="G48" s="4">
        <v>4095</v>
      </c>
      <c r="H48" s="12">
        <f t="shared" si="1"/>
        <v>3722.8333333333335</v>
      </c>
    </row>
    <row r="49" spans="1:8" ht="12" customHeight="1" x14ac:dyDescent="0.2">
      <c r="A49" s="7" t="str">
        <f>'Pregnant Women Participating'!A49</f>
        <v>Texas</v>
      </c>
      <c r="B49" s="4">
        <v>34898</v>
      </c>
      <c r="C49" s="4">
        <v>35080</v>
      </c>
      <c r="D49" s="4">
        <v>35061</v>
      </c>
      <c r="E49" s="4">
        <v>35862</v>
      </c>
      <c r="F49" s="4">
        <v>35286</v>
      </c>
      <c r="G49" s="4">
        <v>34298</v>
      </c>
      <c r="H49" s="12">
        <f t="shared" si="1"/>
        <v>35080.833333333336</v>
      </c>
    </row>
    <row r="50" spans="1:8" ht="12" customHeight="1" x14ac:dyDescent="0.2">
      <c r="A50" s="7" t="str">
        <f>'Pregnant Women Participating'!A50</f>
        <v>Utah</v>
      </c>
      <c r="B50" s="4">
        <v>2269</v>
      </c>
      <c r="C50" s="4">
        <v>2191</v>
      </c>
      <c r="D50" s="4">
        <v>2173</v>
      </c>
      <c r="E50" s="4">
        <v>2209</v>
      </c>
      <c r="F50" s="4">
        <v>2133</v>
      </c>
      <c r="G50" s="4">
        <v>2040</v>
      </c>
      <c r="H50" s="12">
        <f t="shared" si="1"/>
        <v>2169.1666666666665</v>
      </c>
    </row>
    <row r="51" spans="1:8" ht="12" customHeight="1" x14ac:dyDescent="0.2">
      <c r="A51" s="7" t="str">
        <f>'Pregnant Women Participating'!A51</f>
        <v>Inter-Tribal Council, AZ</v>
      </c>
      <c r="B51" s="4">
        <v>362</v>
      </c>
      <c r="C51" s="4">
        <v>344</v>
      </c>
      <c r="D51" s="4">
        <v>357</v>
      </c>
      <c r="E51" s="4">
        <v>364</v>
      </c>
      <c r="F51" s="4">
        <v>332</v>
      </c>
      <c r="G51" s="4">
        <v>338</v>
      </c>
      <c r="H51" s="12">
        <f t="shared" si="1"/>
        <v>349.5</v>
      </c>
    </row>
    <row r="52" spans="1:8" ht="12" customHeight="1" x14ac:dyDescent="0.2">
      <c r="A52" s="7" t="str">
        <f>'Pregnant Women Participating'!A52</f>
        <v>Navajo Nation, AZ</v>
      </c>
      <c r="B52" s="4">
        <v>151</v>
      </c>
      <c r="C52" s="4">
        <v>137</v>
      </c>
      <c r="D52" s="4">
        <v>136</v>
      </c>
      <c r="E52" s="4">
        <v>159</v>
      </c>
      <c r="F52" s="4">
        <v>162</v>
      </c>
      <c r="G52" s="4">
        <v>171</v>
      </c>
      <c r="H52" s="12">
        <f t="shared" si="1"/>
        <v>152.66666666666666</v>
      </c>
    </row>
    <row r="53" spans="1:8" ht="12" customHeight="1" x14ac:dyDescent="0.2">
      <c r="A53" s="7" t="str">
        <f>'Pregnant Women Participating'!A53</f>
        <v>Acoma, Canoncito &amp; Laguna, NM</v>
      </c>
      <c r="B53" s="4">
        <v>8</v>
      </c>
      <c r="C53" s="4">
        <v>9</v>
      </c>
      <c r="D53" s="4">
        <v>14</v>
      </c>
      <c r="E53" s="4">
        <v>16</v>
      </c>
      <c r="F53" s="4">
        <v>17</v>
      </c>
      <c r="G53" s="4">
        <v>21</v>
      </c>
      <c r="H53" s="12">
        <f t="shared" si="1"/>
        <v>14.166666666666666</v>
      </c>
    </row>
    <row r="54" spans="1:8" ht="12" customHeight="1" x14ac:dyDescent="0.2">
      <c r="A54" s="7" t="str">
        <f>'Pregnant Women Participating'!A54</f>
        <v>Eight Northern Pueblos, NM</v>
      </c>
      <c r="B54" s="4">
        <v>11</v>
      </c>
      <c r="C54" s="4">
        <v>10</v>
      </c>
      <c r="D54" s="4">
        <v>11</v>
      </c>
      <c r="E54" s="4">
        <v>17</v>
      </c>
      <c r="F54" s="4">
        <v>16</v>
      </c>
      <c r="G54" s="4">
        <v>17</v>
      </c>
      <c r="H54" s="12">
        <f t="shared" si="1"/>
        <v>13.666666666666666</v>
      </c>
    </row>
    <row r="55" spans="1:8" ht="12" customHeight="1" x14ac:dyDescent="0.2">
      <c r="A55" s="7" t="str">
        <f>'Pregnant Women Participating'!A55</f>
        <v>Five Sandoval Pueblos, NM</v>
      </c>
      <c r="B55" s="4">
        <v>4</v>
      </c>
      <c r="C55" s="4">
        <v>3</v>
      </c>
      <c r="D55" s="4">
        <v>5</v>
      </c>
      <c r="E55" s="4">
        <v>8</v>
      </c>
      <c r="F55" s="4">
        <v>7</v>
      </c>
      <c r="G55" s="4">
        <v>9</v>
      </c>
      <c r="H55" s="12">
        <f t="shared" si="1"/>
        <v>6</v>
      </c>
    </row>
    <row r="56" spans="1:8" ht="12" customHeight="1" x14ac:dyDescent="0.2">
      <c r="A56" s="7" t="str">
        <f>'Pregnant Women Participating'!A56</f>
        <v>Isleta Pueblo, NM</v>
      </c>
      <c r="B56" s="4">
        <v>68</v>
      </c>
      <c r="C56" s="4">
        <v>53</v>
      </c>
      <c r="D56" s="4">
        <v>51</v>
      </c>
      <c r="E56" s="4">
        <v>49</v>
      </c>
      <c r="F56" s="4">
        <v>41</v>
      </c>
      <c r="G56" s="4">
        <v>42</v>
      </c>
      <c r="H56" s="12">
        <f t="shared" si="1"/>
        <v>50.666666666666664</v>
      </c>
    </row>
    <row r="57" spans="1:8" ht="12" customHeight="1" x14ac:dyDescent="0.2">
      <c r="A57" s="7" t="str">
        <f>'Pregnant Women Participating'!A57</f>
        <v>San Felipe Pueblo, NM</v>
      </c>
      <c r="B57" s="4">
        <v>15</v>
      </c>
      <c r="C57" s="4">
        <v>12</v>
      </c>
      <c r="D57" s="4">
        <v>15</v>
      </c>
      <c r="E57" s="4">
        <v>14</v>
      </c>
      <c r="F57" s="4">
        <v>11</v>
      </c>
      <c r="G57" s="4">
        <v>9</v>
      </c>
      <c r="H57" s="12">
        <f t="shared" si="1"/>
        <v>12.666666666666666</v>
      </c>
    </row>
    <row r="58" spans="1:8" ht="12" customHeight="1" x14ac:dyDescent="0.2">
      <c r="A58" s="7" t="str">
        <f>'Pregnant Women Participating'!A58</f>
        <v>Santo Domingo Tribe, NM</v>
      </c>
      <c r="B58" s="4">
        <v>8</v>
      </c>
      <c r="C58" s="4">
        <v>7</v>
      </c>
      <c r="D58" s="4">
        <v>8</v>
      </c>
      <c r="E58" s="4">
        <v>8</v>
      </c>
      <c r="F58" s="4">
        <v>7</v>
      </c>
      <c r="G58" s="4">
        <v>7</v>
      </c>
      <c r="H58" s="12">
        <f t="shared" si="1"/>
        <v>7.5</v>
      </c>
    </row>
    <row r="59" spans="1:8" ht="12" customHeight="1" x14ac:dyDescent="0.2">
      <c r="A59" s="7" t="str">
        <f>'Pregnant Women Participating'!A59</f>
        <v>Zuni Pueblo, NM</v>
      </c>
      <c r="B59" s="4">
        <v>14</v>
      </c>
      <c r="C59" s="4">
        <v>12</v>
      </c>
      <c r="D59" s="4">
        <v>11</v>
      </c>
      <c r="E59" s="4">
        <v>9</v>
      </c>
      <c r="F59" s="4">
        <v>9</v>
      </c>
      <c r="G59" s="4">
        <v>11</v>
      </c>
      <c r="H59" s="12">
        <f t="shared" si="1"/>
        <v>11</v>
      </c>
    </row>
    <row r="60" spans="1:8" ht="12" customHeight="1" x14ac:dyDescent="0.2">
      <c r="A60" s="7" t="str">
        <f>'Pregnant Women Participating'!A60</f>
        <v>Cherokee Nation, OK</v>
      </c>
      <c r="B60" s="4">
        <v>442</v>
      </c>
      <c r="C60" s="4">
        <v>436</v>
      </c>
      <c r="D60" s="4">
        <v>402</v>
      </c>
      <c r="E60" s="4">
        <v>389</v>
      </c>
      <c r="F60" s="4">
        <v>366</v>
      </c>
      <c r="G60" s="4">
        <v>352</v>
      </c>
      <c r="H60" s="12">
        <f t="shared" si="1"/>
        <v>397.83333333333331</v>
      </c>
    </row>
    <row r="61" spans="1:8" ht="12" customHeight="1" x14ac:dyDescent="0.2">
      <c r="A61" s="7" t="str">
        <f>'Pregnant Women Participating'!A61</f>
        <v>Chickasaw Nation, OK</v>
      </c>
      <c r="B61" s="4">
        <v>258</v>
      </c>
      <c r="C61" s="4">
        <v>253</v>
      </c>
      <c r="D61" s="4">
        <v>232</v>
      </c>
      <c r="E61" s="4">
        <v>244</v>
      </c>
      <c r="F61" s="4">
        <v>217</v>
      </c>
      <c r="G61" s="4">
        <v>210</v>
      </c>
      <c r="H61" s="12">
        <f t="shared" si="1"/>
        <v>235.66666666666666</v>
      </c>
    </row>
    <row r="62" spans="1:8" ht="12" customHeight="1" x14ac:dyDescent="0.2">
      <c r="A62" s="7" t="str">
        <f>'Pregnant Women Participating'!A62</f>
        <v>Choctaw Nation, OK</v>
      </c>
      <c r="B62" s="4">
        <v>337</v>
      </c>
      <c r="C62" s="4">
        <v>324</v>
      </c>
      <c r="D62" s="4">
        <v>324</v>
      </c>
      <c r="E62" s="4">
        <v>319</v>
      </c>
      <c r="F62" s="4">
        <v>288</v>
      </c>
      <c r="G62" s="4">
        <v>285</v>
      </c>
      <c r="H62" s="12">
        <f t="shared" si="1"/>
        <v>312.83333333333331</v>
      </c>
    </row>
    <row r="63" spans="1:8" ht="12" customHeight="1" x14ac:dyDescent="0.2">
      <c r="A63" s="7" t="str">
        <f>'Pregnant Women Participating'!A63</f>
        <v>Citizen Potawatomi Nation, OK</v>
      </c>
      <c r="B63" s="4">
        <v>77</v>
      </c>
      <c r="C63" s="4">
        <v>72</v>
      </c>
      <c r="D63" s="4">
        <v>72</v>
      </c>
      <c r="E63" s="4">
        <v>74</v>
      </c>
      <c r="F63" s="4">
        <v>66</v>
      </c>
      <c r="G63" s="4">
        <v>65</v>
      </c>
      <c r="H63" s="12">
        <f t="shared" si="1"/>
        <v>71</v>
      </c>
    </row>
    <row r="64" spans="1:8" ht="12" customHeight="1" x14ac:dyDescent="0.2">
      <c r="A64" s="7" t="str">
        <f>'Pregnant Women Participating'!A64</f>
        <v>Inter-Tribal Council, OK</v>
      </c>
      <c r="B64" s="4">
        <v>50</v>
      </c>
      <c r="C64" s="4">
        <v>40</v>
      </c>
      <c r="D64" s="4">
        <v>39</v>
      </c>
      <c r="E64" s="4">
        <v>39</v>
      </c>
      <c r="F64" s="4">
        <v>40</v>
      </c>
      <c r="G64" s="4">
        <v>41</v>
      </c>
      <c r="H64" s="12">
        <f t="shared" si="1"/>
        <v>41.5</v>
      </c>
    </row>
    <row r="65" spans="1:8" ht="12" customHeight="1" x14ac:dyDescent="0.2">
      <c r="A65" s="7" t="str">
        <f>'Pregnant Women Participating'!A65</f>
        <v>Muscogee Creek Nation, OK</v>
      </c>
      <c r="B65" s="4">
        <v>118</v>
      </c>
      <c r="C65" s="4">
        <v>124</v>
      </c>
      <c r="D65" s="4">
        <v>122</v>
      </c>
      <c r="E65" s="4">
        <v>134</v>
      </c>
      <c r="F65" s="4">
        <v>150</v>
      </c>
      <c r="G65" s="4">
        <v>142</v>
      </c>
      <c r="H65" s="12">
        <f t="shared" si="1"/>
        <v>131.66666666666666</v>
      </c>
    </row>
    <row r="66" spans="1:8" ht="12" customHeight="1" x14ac:dyDescent="0.2">
      <c r="A66" s="7" t="str">
        <f>'Pregnant Women Participating'!A66</f>
        <v>Osage Tribal Council, OK</v>
      </c>
      <c r="B66" s="4">
        <v>173</v>
      </c>
      <c r="C66" s="4">
        <v>162</v>
      </c>
      <c r="D66" s="4">
        <v>168</v>
      </c>
      <c r="E66" s="4">
        <v>168</v>
      </c>
      <c r="F66" s="4">
        <v>152</v>
      </c>
      <c r="G66" s="4">
        <v>150</v>
      </c>
      <c r="H66" s="12">
        <f t="shared" si="1"/>
        <v>162.16666666666666</v>
      </c>
    </row>
    <row r="67" spans="1:8" ht="12" customHeight="1" x14ac:dyDescent="0.2">
      <c r="A67" s="7" t="str">
        <f>'Pregnant Women Participating'!A67</f>
        <v>Otoe-Missouria Tribe, OK</v>
      </c>
      <c r="B67" s="4">
        <v>30</v>
      </c>
      <c r="C67" s="4">
        <v>23</v>
      </c>
      <c r="D67" s="4">
        <v>20</v>
      </c>
      <c r="E67" s="4">
        <v>17</v>
      </c>
      <c r="F67" s="4">
        <v>21</v>
      </c>
      <c r="G67" s="4">
        <v>24</v>
      </c>
      <c r="H67" s="12">
        <f t="shared" si="1"/>
        <v>22.5</v>
      </c>
    </row>
    <row r="68" spans="1:8" ht="12" customHeight="1" x14ac:dyDescent="0.2">
      <c r="A68" s="7" t="str">
        <f>'Pregnant Women Participating'!A68</f>
        <v>Wichita, Caddo &amp; Delaware (WCD), OK</v>
      </c>
      <c r="B68" s="4">
        <v>268</v>
      </c>
      <c r="C68" s="4">
        <v>260</v>
      </c>
      <c r="D68" s="4">
        <v>250</v>
      </c>
      <c r="E68" s="4">
        <v>263</v>
      </c>
      <c r="F68" s="4">
        <v>257</v>
      </c>
      <c r="G68" s="4">
        <v>240</v>
      </c>
      <c r="H68" s="12">
        <f t="shared" si="1"/>
        <v>256.33333333333331</v>
      </c>
    </row>
    <row r="69" spans="1:8" s="16" customFormat="1" ht="24.75" customHeight="1" x14ac:dyDescent="0.2">
      <c r="A69" s="13" t="str">
        <f>'Pregnant Women Participating'!A69</f>
        <v>Southwest Region</v>
      </c>
      <c r="B69" s="14">
        <v>68619</v>
      </c>
      <c r="C69" s="14">
        <v>68695</v>
      </c>
      <c r="D69" s="14">
        <v>68757</v>
      </c>
      <c r="E69" s="14">
        <v>70162</v>
      </c>
      <c r="F69" s="14">
        <v>69405</v>
      </c>
      <c r="G69" s="14">
        <v>67581</v>
      </c>
      <c r="H69" s="15">
        <f t="shared" si="1"/>
        <v>68869.833333333328</v>
      </c>
    </row>
    <row r="70" spans="1:8" ht="12" customHeight="1" x14ac:dyDescent="0.2">
      <c r="A70" s="7" t="str">
        <f>'Pregnant Women Participating'!A70</f>
        <v>Colorado</v>
      </c>
      <c r="B70" s="12">
        <v>4909</v>
      </c>
      <c r="C70" s="4">
        <v>4767</v>
      </c>
      <c r="D70" s="4">
        <v>4734</v>
      </c>
      <c r="E70" s="4">
        <v>4868</v>
      </c>
      <c r="F70" s="4">
        <v>4821</v>
      </c>
      <c r="G70" s="4">
        <v>4698</v>
      </c>
      <c r="H70" s="12">
        <f t="shared" si="1"/>
        <v>4799.5</v>
      </c>
    </row>
    <row r="71" spans="1:8" ht="12" customHeight="1" x14ac:dyDescent="0.2">
      <c r="A71" s="7" t="str">
        <f>'Pregnant Women Participating'!A71</f>
        <v>Kansas</v>
      </c>
      <c r="B71" s="12">
        <v>2657</v>
      </c>
      <c r="C71" s="4">
        <v>2610</v>
      </c>
      <c r="D71" s="4">
        <v>2624</v>
      </c>
      <c r="E71" s="4">
        <v>2610</v>
      </c>
      <c r="F71" s="4">
        <v>2517</v>
      </c>
      <c r="G71" s="4">
        <v>2442</v>
      </c>
      <c r="H71" s="12">
        <f t="shared" si="1"/>
        <v>2576.6666666666665</v>
      </c>
    </row>
    <row r="72" spans="1:8" ht="12" customHeight="1" x14ac:dyDescent="0.2">
      <c r="A72" s="7" t="str">
        <f>'Pregnant Women Participating'!A72</f>
        <v>Missouri</v>
      </c>
      <c r="B72" s="12">
        <v>6426</v>
      </c>
      <c r="C72" s="4">
        <v>6359</v>
      </c>
      <c r="D72" s="4">
        <v>6328</v>
      </c>
      <c r="E72" s="4">
        <v>6260</v>
      </c>
      <c r="F72" s="4">
        <v>6240</v>
      </c>
      <c r="G72" s="4">
        <v>6101</v>
      </c>
      <c r="H72" s="12">
        <f t="shared" si="1"/>
        <v>6285.666666666667</v>
      </c>
    </row>
    <row r="73" spans="1:8" ht="12" customHeight="1" x14ac:dyDescent="0.2">
      <c r="A73" s="7" t="str">
        <f>'Pregnant Women Participating'!A73</f>
        <v>Montana</v>
      </c>
      <c r="B73" s="12">
        <v>578</v>
      </c>
      <c r="C73" s="4">
        <v>586</v>
      </c>
      <c r="D73" s="4">
        <v>545</v>
      </c>
      <c r="E73" s="4">
        <v>557</v>
      </c>
      <c r="F73" s="4">
        <v>536</v>
      </c>
      <c r="G73" s="4">
        <v>511</v>
      </c>
      <c r="H73" s="12">
        <f t="shared" si="1"/>
        <v>552.16666666666663</v>
      </c>
    </row>
    <row r="74" spans="1:8" ht="12" customHeight="1" x14ac:dyDescent="0.2">
      <c r="A74" s="7" t="str">
        <f>'Pregnant Women Participating'!A74</f>
        <v>Nebraska</v>
      </c>
      <c r="B74" s="12">
        <v>2223</v>
      </c>
      <c r="C74" s="4">
        <v>2235</v>
      </c>
      <c r="D74" s="4">
        <v>2154</v>
      </c>
      <c r="E74" s="4">
        <v>2142</v>
      </c>
      <c r="F74" s="4">
        <v>2069</v>
      </c>
      <c r="G74" s="4">
        <v>1999</v>
      </c>
      <c r="H74" s="12">
        <f t="shared" si="1"/>
        <v>2137</v>
      </c>
    </row>
    <row r="75" spans="1:8" ht="12" customHeight="1" x14ac:dyDescent="0.2">
      <c r="A75" s="7" t="str">
        <f>'Pregnant Women Participating'!A75</f>
        <v>North Dakota</v>
      </c>
      <c r="B75" s="12">
        <v>656</v>
      </c>
      <c r="C75" s="4">
        <v>623</v>
      </c>
      <c r="D75" s="4">
        <v>617</v>
      </c>
      <c r="E75" s="4">
        <v>647</v>
      </c>
      <c r="F75" s="4">
        <v>611</v>
      </c>
      <c r="G75" s="4">
        <v>588</v>
      </c>
      <c r="H75" s="12">
        <f t="shared" si="1"/>
        <v>623.66666666666663</v>
      </c>
    </row>
    <row r="76" spans="1:8" ht="12" customHeight="1" x14ac:dyDescent="0.2">
      <c r="A76" s="7" t="str">
        <f>'Pregnant Women Participating'!A76</f>
        <v>South Dakota</v>
      </c>
      <c r="B76" s="12">
        <v>667</v>
      </c>
      <c r="C76" s="4">
        <v>671</v>
      </c>
      <c r="D76" s="4">
        <v>648</v>
      </c>
      <c r="E76" s="4">
        <v>632</v>
      </c>
      <c r="F76" s="4">
        <v>628</v>
      </c>
      <c r="G76" s="4">
        <v>593</v>
      </c>
      <c r="H76" s="12">
        <f t="shared" si="1"/>
        <v>639.83333333333337</v>
      </c>
    </row>
    <row r="77" spans="1:8" ht="12" customHeight="1" x14ac:dyDescent="0.2">
      <c r="A77" s="7" t="str">
        <f>'Pregnant Women Participating'!A77</f>
        <v>Wyoming</v>
      </c>
      <c r="B77" s="12">
        <v>457</v>
      </c>
      <c r="C77" s="4">
        <v>437</v>
      </c>
      <c r="D77" s="4">
        <v>427</v>
      </c>
      <c r="E77" s="4">
        <v>422</v>
      </c>
      <c r="F77" s="4">
        <v>414</v>
      </c>
      <c r="G77" s="4">
        <v>398</v>
      </c>
      <c r="H77" s="12">
        <f t="shared" si="1"/>
        <v>425.83333333333331</v>
      </c>
    </row>
    <row r="78" spans="1:8" ht="12" customHeight="1" x14ac:dyDescent="0.2">
      <c r="A78" s="7" t="str">
        <f>'Pregnant Women Participating'!A78</f>
        <v>Ute Mountain Ute Tribe, CO</v>
      </c>
      <c r="B78" s="12">
        <v>5</v>
      </c>
      <c r="C78" s="4">
        <v>9</v>
      </c>
      <c r="D78" s="4">
        <v>8</v>
      </c>
      <c r="E78" s="4">
        <v>7</v>
      </c>
      <c r="F78" s="4">
        <v>7</v>
      </c>
      <c r="G78" s="4">
        <v>6</v>
      </c>
      <c r="H78" s="12">
        <f t="shared" si="1"/>
        <v>7</v>
      </c>
    </row>
    <row r="79" spans="1:8" ht="12" customHeight="1" x14ac:dyDescent="0.2">
      <c r="A79" s="7" t="str">
        <f>'Pregnant Women Participating'!A79</f>
        <v>Omaha Sioux, NE</v>
      </c>
      <c r="B79" s="12">
        <v>8</v>
      </c>
      <c r="C79" s="4">
        <v>9</v>
      </c>
      <c r="D79" s="4">
        <v>10</v>
      </c>
      <c r="E79" s="4">
        <v>10</v>
      </c>
      <c r="F79" s="4">
        <v>9</v>
      </c>
      <c r="G79" s="4">
        <v>8</v>
      </c>
      <c r="H79" s="12">
        <f t="shared" si="1"/>
        <v>9</v>
      </c>
    </row>
    <row r="80" spans="1:8" ht="12" customHeight="1" x14ac:dyDescent="0.2">
      <c r="A80" s="7" t="str">
        <f>'Pregnant Women Participating'!A80</f>
        <v>Santee Sioux, NE</v>
      </c>
      <c r="B80" s="12">
        <v>3</v>
      </c>
      <c r="C80" s="4">
        <v>3</v>
      </c>
      <c r="D80" s="4">
        <v>3</v>
      </c>
      <c r="E80" s="4">
        <v>1</v>
      </c>
      <c r="F80" s="4">
        <v>1</v>
      </c>
      <c r="G80" s="4">
        <v>0</v>
      </c>
      <c r="H80" s="12">
        <f t="shared" si="1"/>
        <v>1.8333333333333333</v>
      </c>
    </row>
    <row r="81" spans="1:8" ht="12" customHeight="1" x14ac:dyDescent="0.2">
      <c r="A81" s="7" t="str">
        <f>'Pregnant Women Participating'!A81</f>
        <v>Winnebago Tribe, NE</v>
      </c>
      <c r="B81" s="12">
        <v>4</v>
      </c>
      <c r="C81" s="4">
        <v>4</v>
      </c>
      <c r="D81" s="4">
        <v>4</v>
      </c>
      <c r="E81" s="4">
        <v>4</v>
      </c>
      <c r="F81" s="4">
        <v>3</v>
      </c>
      <c r="G81" s="4">
        <v>3</v>
      </c>
      <c r="H81" s="12">
        <f t="shared" si="1"/>
        <v>3.6666666666666665</v>
      </c>
    </row>
    <row r="82" spans="1:8" ht="12" customHeight="1" x14ac:dyDescent="0.2">
      <c r="A82" s="7" t="str">
        <f>'Pregnant Women Participating'!A82</f>
        <v>Standing Rock Sioux Tribe, ND</v>
      </c>
      <c r="B82" s="12">
        <v>10</v>
      </c>
      <c r="C82" s="4">
        <v>14</v>
      </c>
      <c r="D82" s="4">
        <v>13</v>
      </c>
      <c r="E82" s="4">
        <v>16</v>
      </c>
      <c r="F82" s="4">
        <v>15</v>
      </c>
      <c r="G82" s="4">
        <v>12</v>
      </c>
      <c r="H82" s="12">
        <f t="shared" si="1"/>
        <v>13.333333333333334</v>
      </c>
    </row>
    <row r="83" spans="1:8" ht="12" customHeight="1" x14ac:dyDescent="0.2">
      <c r="A83" s="7" t="str">
        <f>'Pregnant Women Participating'!A83</f>
        <v>Three Affiliated Tribes, ND</v>
      </c>
      <c r="B83" s="12">
        <v>12</v>
      </c>
      <c r="C83" s="4">
        <v>11</v>
      </c>
      <c r="D83" s="4">
        <v>10</v>
      </c>
      <c r="E83" s="4">
        <v>8</v>
      </c>
      <c r="F83" s="4">
        <v>7</v>
      </c>
      <c r="G83" s="4">
        <v>8</v>
      </c>
      <c r="H83" s="12">
        <f t="shared" si="1"/>
        <v>9.3333333333333339</v>
      </c>
    </row>
    <row r="84" spans="1:8" ht="12" customHeight="1" x14ac:dyDescent="0.2">
      <c r="A84" s="7" t="str">
        <f>'Pregnant Women Participating'!A84</f>
        <v>Cheyenne River Sioux, SD</v>
      </c>
      <c r="B84" s="12">
        <v>23</v>
      </c>
      <c r="C84" s="4">
        <v>35</v>
      </c>
      <c r="D84" s="4">
        <v>34</v>
      </c>
      <c r="E84" s="4">
        <v>35</v>
      </c>
      <c r="F84" s="4">
        <v>34</v>
      </c>
      <c r="G84" s="4">
        <v>31</v>
      </c>
      <c r="H84" s="12">
        <f t="shared" si="1"/>
        <v>32</v>
      </c>
    </row>
    <row r="85" spans="1:8" ht="12" customHeight="1" x14ac:dyDescent="0.2">
      <c r="A85" s="7" t="str">
        <f>'Pregnant Women Participating'!A85</f>
        <v>Rosebud Sioux, SD</v>
      </c>
      <c r="B85" s="12">
        <v>34</v>
      </c>
      <c r="C85" s="4">
        <v>38</v>
      </c>
      <c r="D85" s="4">
        <v>37</v>
      </c>
      <c r="E85" s="4">
        <v>33</v>
      </c>
      <c r="F85" s="4">
        <v>36</v>
      </c>
      <c r="G85" s="4">
        <v>37</v>
      </c>
      <c r="H85" s="12">
        <f t="shared" si="1"/>
        <v>35.833333333333336</v>
      </c>
    </row>
    <row r="86" spans="1:8" ht="12" customHeight="1" x14ac:dyDescent="0.2">
      <c r="A86" s="7" t="str">
        <f>'Pregnant Women Participating'!A86</f>
        <v>Northern Arapahoe, WY</v>
      </c>
      <c r="B86" s="12">
        <v>7</v>
      </c>
      <c r="C86" s="4">
        <v>7</v>
      </c>
      <c r="D86" s="4">
        <v>6</v>
      </c>
      <c r="E86" s="4">
        <v>9</v>
      </c>
      <c r="F86" s="4">
        <v>9</v>
      </c>
      <c r="G86" s="4">
        <v>8</v>
      </c>
      <c r="H86" s="12">
        <f t="shared" si="1"/>
        <v>7.666666666666667</v>
      </c>
    </row>
    <row r="87" spans="1:8" ht="12" customHeight="1" x14ac:dyDescent="0.2">
      <c r="A87" s="7" t="str">
        <f>'Pregnant Women Participating'!A87</f>
        <v>Shoshone Tribe, WY</v>
      </c>
      <c r="B87" s="12">
        <v>6</v>
      </c>
      <c r="C87" s="4">
        <v>7</v>
      </c>
      <c r="D87" s="4">
        <v>7</v>
      </c>
      <c r="E87" s="4">
        <v>7</v>
      </c>
      <c r="F87" s="4">
        <v>7</v>
      </c>
      <c r="G87" s="4">
        <v>6</v>
      </c>
      <c r="H87" s="12">
        <f t="shared" si="1"/>
        <v>6.666666666666667</v>
      </c>
    </row>
    <row r="88" spans="1:8" s="16" customFormat="1" ht="24.75" customHeight="1" x14ac:dyDescent="0.2">
      <c r="A88" s="13" t="str">
        <f>'Pregnant Women Participating'!A88</f>
        <v>Mountain Plains</v>
      </c>
      <c r="B88" s="14">
        <v>18685</v>
      </c>
      <c r="C88" s="14">
        <v>18425</v>
      </c>
      <c r="D88" s="14">
        <v>18209</v>
      </c>
      <c r="E88" s="14">
        <v>18268</v>
      </c>
      <c r="F88" s="14">
        <v>17964</v>
      </c>
      <c r="G88" s="14">
        <v>17449</v>
      </c>
      <c r="H88" s="15">
        <f t="shared" si="1"/>
        <v>18166.666666666668</v>
      </c>
    </row>
    <row r="89" spans="1:8" ht="12" customHeight="1" x14ac:dyDescent="0.2">
      <c r="A89" s="8" t="str">
        <f>'Pregnant Women Participating'!A89</f>
        <v>Alaska</v>
      </c>
      <c r="B89" s="12">
        <v>400</v>
      </c>
      <c r="C89" s="4">
        <v>398</v>
      </c>
      <c r="D89" s="4">
        <v>385</v>
      </c>
      <c r="E89" s="4">
        <v>370</v>
      </c>
      <c r="F89" s="4">
        <v>354</v>
      </c>
      <c r="G89" s="4">
        <v>335</v>
      </c>
      <c r="H89" s="12">
        <f t="shared" si="1"/>
        <v>373.66666666666669</v>
      </c>
    </row>
    <row r="90" spans="1:8" ht="12" customHeight="1" x14ac:dyDescent="0.2">
      <c r="A90" s="8" t="str">
        <f>'Pregnant Women Participating'!A90</f>
        <v>American Samoa</v>
      </c>
      <c r="B90" s="12">
        <v>132</v>
      </c>
      <c r="C90" s="4">
        <v>132</v>
      </c>
      <c r="D90" s="4">
        <v>135</v>
      </c>
      <c r="E90" s="4">
        <v>121</v>
      </c>
      <c r="F90" s="4">
        <v>123</v>
      </c>
      <c r="G90" s="4">
        <v>125</v>
      </c>
      <c r="H90" s="12">
        <f t="shared" si="1"/>
        <v>128</v>
      </c>
    </row>
    <row r="91" spans="1:8" ht="12" customHeight="1" x14ac:dyDescent="0.2">
      <c r="A91" s="8" t="str">
        <f>'Pregnant Women Participating'!A91</f>
        <v>California</v>
      </c>
      <c r="B91" s="12">
        <v>41024</v>
      </c>
      <c r="C91" s="4">
        <v>41334</v>
      </c>
      <c r="D91" s="4">
        <v>41193</v>
      </c>
      <c r="E91" s="4">
        <v>41628</v>
      </c>
      <c r="F91" s="4">
        <v>41271</v>
      </c>
      <c r="G91" s="4">
        <v>40618</v>
      </c>
      <c r="H91" s="12">
        <f t="shared" si="1"/>
        <v>41178</v>
      </c>
    </row>
    <row r="92" spans="1:8" ht="12" customHeight="1" x14ac:dyDescent="0.2">
      <c r="A92" s="8" t="str">
        <f>'Pregnant Women Participating'!A92</f>
        <v>Guam</v>
      </c>
      <c r="B92" s="12">
        <v>285</v>
      </c>
      <c r="C92" s="4">
        <v>274</v>
      </c>
      <c r="D92" s="4">
        <v>300</v>
      </c>
      <c r="E92" s="4">
        <v>315</v>
      </c>
      <c r="F92" s="4">
        <v>331</v>
      </c>
      <c r="G92" s="4">
        <v>329</v>
      </c>
      <c r="H92" s="12">
        <f t="shared" si="1"/>
        <v>305.66666666666669</v>
      </c>
    </row>
    <row r="93" spans="1:8" ht="12" customHeight="1" x14ac:dyDescent="0.2">
      <c r="A93" s="8" t="str">
        <f>'Pregnant Women Participating'!A93</f>
        <v>Hawaii</v>
      </c>
      <c r="B93" s="12">
        <v>864</v>
      </c>
      <c r="C93" s="4">
        <v>854</v>
      </c>
      <c r="D93" s="4">
        <v>877</v>
      </c>
      <c r="E93" s="4">
        <v>890</v>
      </c>
      <c r="F93" s="4">
        <v>872</v>
      </c>
      <c r="G93" s="4">
        <v>833</v>
      </c>
      <c r="H93" s="12">
        <f t="shared" si="1"/>
        <v>865</v>
      </c>
    </row>
    <row r="94" spans="1:8" ht="12" customHeight="1" x14ac:dyDescent="0.2">
      <c r="A94" s="8" t="str">
        <f>'Pregnant Women Participating'!A94</f>
        <v>Idaho</v>
      </c>
      <c r="B94" s="12">
        <v>1338</v>
      </c>
      <c r="C94" s="4">
        <v>1297</v>
      </c>
      <c r="D94" s="4">
        <v>1279</v>
      </c>
      <c r="E94" s="4">
        <v>1251</v>
      </c>
      <c r="F94" s="4">
        <v>1177</v>
      </c>
      <c r="G94" s="4">
        <v>1166</v>
      </c>
      <c r="H94" s="12">
        <f t="shared" si="1"/>
        <v>1251.3333333333333</v>
      </c>
    </row>
    <row r="95" spans="1:8" ht="12" customHeight="1" x14ac:dyDescent="0.2">
      <c r="A95" s="8" t="str">
        <f>'Pregnant Women Participating'!A95</f>
        <v>Nevada</v>
      </c>
      <c r="B95" s="12">
        <v>3269</v>
      </c>
      <c r="C95" s="4">
        <v>3240</v>
      </c>
      <c r="D95" s="4">
        <v>3225</v>
      </c>
      <c r="E95" s="4">
        <v>3337</v>
      </c>
      <c r="F95" s="4">
        <v>3266</v>
      </c>
      <c r="G95" s="4">
        <v>3242</v>
      </c>
      <c r="H95" s="12">
        <f t="shared" si="1"/>
        <v>3263.1666666666665</v>
      </c>
    </row>
    <row r="96" spans="1:8" ht="12" customHeight="1" x14ac:dyDescent="0.2">
      <c r="A96" s="8" t="str">
        <f>'Pregnant Women Participating'!A96</f>
        <v>Oregon</v>
      </c>
      <c r="B96" s="12">
        <v>3829</v>
      </c>
      <c r="C96" s="4">
        <v>3729</v>
      </c>
      <c r="D96" s="4">
        <v>3629</v>
      </c>
      <c r="E96" s="4">
        <v>3615</v>
      </c>
      <c r="F96" s="4">
        <v>3463</v>
      </c>
      <c r="G96" s="4">
        <v>3326</v>
      </c>
      <c r="H96" s="12">
        <f t="shared" si="1"/>
        <v>3598.5</v>
      </c>
    </row>
    <row r="97" spans="1:8" ht="12" customHeight="1" x14ac:dyDescent="0.2">
      <c r="A97" s="8" t="str">
        <f>'Pregnant Women Participating'!A97</f>
        <v>Washington</v>
      </c>
      <c r="B97" s="12">
        <v>7744</v>
      </c>
      <c r="C97" s="4">
        <v>7753</v>
      </c>
      <c r="D97" s="4">
        <v>7631</v>
      </c>
      <c r="E97" s="4">
        <v>7759</v>
      </c>
      <c r="F97" s="4">
        <v>7679</v>
      </c>
      <c r="G97" s="4">
        <v>7519</v>
      </c>
      <c r="H97" s="12">
        <f t="shared" si="1"/>
        <v>7680.833333333333</v>
      </c>
    </row>
    <row r="98" spans="1:8" ht="12" customHeight="1" x14ac:dyDescent="0.2">
      <c r="A98" s="8" t="str">
        <f>'Pregnant Women Participating'!A98</f>
        <v>Northern Marianas</v>
      </c>
      <c r="B98" s="12">
        <v>104</v>
      </c>
      <c r="C98" s="4">
        <v>103</v>
      </c>
      <c r="D98" s="4">
        <v>119</v>
      </c>
      <c r="E98" s="4">
        <v>133</v>
      </c>
      <c r="F98" s="4">
        <v>122</v>
      </c>
      <c r="G98" s="4">
        <v>122</v>
      </c>
      <c r="H98" s="12">
        <f t="shared" si="1"/>
        <v>117.16666666666667</v>
      </c>
    </row>
    <row r="99" spans="1:8" ht="12" customHeight="1" x14ac:dyDescent="0.2">
      <c r="A99" s="8" t="str">
        <f>'Pregnant Women Participating'!A99</f>
        <v>Inter-Tribal Council, NV</v>
      </c>
      <c r="B99" s="12">
        <v>19</v>
      </c>
      <c r="C99" s="4">
        <v>18</v>
      </c>
      <c r="D99" s="4">
        <v>22</v>
      </c>
      <c r="E99" s="4">
        <v>27</v>
      </c>
      <c r="F99" s="4">
        <v>31</v>
      </c>
      <c r="G99" s="4">
        <v>31</v>
      </c>
      <c r="H99" s="12">
        <f t="shared" si="1"/>
        <v>24.666666666666668</v>
      </c>
    </row>
    <row r="100" spans="1:8" s="16" customFormat="1" ht="24.75" customHeight="1" x14ac:dyDescent="0.2">
      <c r="A100" s="13" t="str">
        <f>'Pregnant Women Participating'!A100</f>
        <v>Western Region</v>
      </c>
      <c r="B100" s="14">
        <v>59008</v>
      </c>
      <c r="C100" s="14">
        <v>59132</v>
      </c>
      <c r="D100" s="14">
        <v>58795</v>
      </c>
      <c r="E100" s="14">
        <v>59446</v>
      </c>
      <c r="F100" s="14">
        <v>58689</v>
      </c>
      <c r="G100" s="14">
        <v>57646</v>
      </c>
      <c r="H100" s="15">
        <f t="shared" si="1"/>
        <v>58786</v>
      </c>
    </row>
    <row r="101" spans="1:8" s="28" customFormat="1" ht="16.5" customHeight="1" thickBot="1" x14ac:dyDescent="0.25">
      <c r="A101" s="21" t="str">
        <f>'Pregnant Women Participating'!A101</f>
        <v>TOTAL</v>
      </c>
      <c r="B101" s="22">
        <v>353043</v>
      </c>
      <c r="C101" s="23">
        <v>352919</v>
      </c>
      <c r="D101" s="23">
        <v>349341</v>
      </c>
      <c r="E101" s="23">
        <v>353298</v>
      </c>
      <c r="F101" s="23">
        <v>348296</v>
      </c>
      <c r="G101" s="23">
        <v>340723</v>
      </c>
      <c r="H101" s="27">
        <f t="shared" si="1"/>
        <v>349603.33333333331</v>
      </c>
    </row>
    <row r="102" spans="1:8" ht="12.75" customHeight="1" thickTop="1" x14ac:dyDescent="0.2">
      <c r="A102" s="9"/>
    </row>
    <row r="103" spans="1:8" x14ac:dyDescent="0.2">
      <c r="A103" s="9"/>
    </row>
    <row r="104" spans="1:8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H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7" width="11.7109375" style="3" customWidth="1"/>
    <col min="8" max="8" width="13.7109375" style="3" customWidth="1"/>
    <col min="9" max="16384" width="9.140625" style="3"/>
  </cols>
  <sheetData>
    <row r="1" spans="1:8" ht="12" customHeight="1" x14ac:dyDescent="0.2">
      <c r="A1" s="10" t="s">
        <v>9</v>
      </c>
      <c r="B1" s="2"/>
      <c r="C1" s="2"/>
      <c r="D1" s="2"/>
      <c r="E1" s="2"/>
      <c r="F1" s="2"/>
      <c r="G1" s="2"/>
    </row>
    <row r="2" spans="1:8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</row>
    <row r="3" spans="1:8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</row>
    <row r="4" spans="1:8" ht="12" customHeight="1" x14ac:dyDescent="0.2">
      <c r="A4" s="2"/>
      <c r="B4" s="2"/>
      <c r="C4" s="2"/>
      <c r="D4" s="2"/>
      <c r="E4" s="2"/>
      <c r="F4" s="2"/>
      <c r="G4" s="2"/>
    </row>
    <row r="5" spans="1:8" ht="24" customHeight="1" x14ac:dyDescent="0.2">
      <c r="A5" s="6" t="s">
        <v>0</v>
      </c>
      <c r="B5" s="17">
        <f>DATE(RIGHT(A2,4)-1,10,1)</f>
        <v>45566</v>
      </c>
      <c r="C5" s="18">
        <f>DATE(RIGHT(A2,4)-1,11,1)</f>
        <v>45597</v>
      </c>
      <c r="D5" s="18">
        <f>DATE(RIGHT(A2,4)-1,12,1)</f>
        <v>45627</v>
      </c>
      <c r="E5" s="18">
        <f>DATE(RIGHT(A2,4),1,1)</f>
        <v>45658</v>
      </c>
      <c r="F5" s="18">
        <f>DATE(RIGHT(A2,4),2,1)</f>
        <v>45689</v>
      </c>
      <c r="G5" s="18">
        <f>DATE(RIGHT(A2,4),3,1)</f>
        <v>45717</v>
      </c>
      <c r="H5" s="11" t="s">
        <v>12</v>
      </c>
    </row>
    <row r="6" spans="1:8" ht="12" customHeight="1" x14ac:dyDescent="0.2">
      <c r="A6" s="7" t="str">
        <f>'Pregnant Women Participating'!A6</f>
        <v>Connecticut</v>
      </c>
      <c r="B6" s="12">
        <v>11172</v>
      </c>
      <c r="C6" s="4">
        <v>11021</v>
      </c>
      <c r="D6" s="4">
        <v>10820</v>
      </c>
      <c r="E6" s="4">
        <v>11022</v>
      </c>
      <c r="F6" s="4">
        <v>10912</v>
      </c>
      <c r="G6" s="35">
        <v>10909</v>
      </c>
      <c r="H6" s="12">
        <f t="shared" ref="H6:H14" si="0">IF(SUM(B6:G6)&gt;0,AVERAGE(B6:G6)," ")</f>
        <v>10976</v>
      </c>
    </row>
    <row r="7" spans="1:8" ht="12" customHeight="1" x14ac:dyDescent="0.2">
      <c r="A7" s="7" t="str">
        <f>'Pregnant Women Participating'!A7</f>
        <v>Maine</v>
      </c>
      <c r="B7" s="12">
        <v>3924</v>
      </c>
      <c r="C7" s="4">
        <v>3844</v>
      </c>
      <c r="D7" s="4">
        <v>3789</v>
      </c>
      <c r="E7" s="4">
        <v>3838</v>
      </c>
      <c r="F7" s="4">
        <v>3774</v>
      </c>
      <c r="G7" s="35">
        <v>3810</v>
      </c>
      <c r="H7" s="12">
        <f t="shared" si="0"/>
        <v>3829.8333333333335</v>
      </c>
    </row>
    <row r="8" spans="1:8" ht="12" customHeight="1" x14ac:dyDescent="0.2">
      <c r="A8" s="7" t="str">
        <f>'Pregnant Women Participating'!A8</f>
        <v>Massachusetts</v>
      </c>
      <c r="B8" s="12">
        <v>26013</v>
      </c>
      <c r="C8" s="4">
        <v>25924</v>
      </c>
      <c r="D8" s="4">
        <v>25498</v>
      </c>
      <c r="E8" s="4">
        <v>25869</v>
      </c>
      <c r="F8" s="4">
        <v>25498</v>
      </c>
      <c r="G8" s="35">
        <v>25789</v>
      </c>
      <c r="H8" s="12">
        <f t="shared" si="0"/>
        <v>25765.166666666668</v>
      </c>
    </row>
    <row r="9" spans="1:8" ht="12" customHeight="1" x14ac:dyDescent="0.2">
      <c r="A9" s="7" t="str">
        <f>'Pregnant Women Participating'!A9</f>
        <v>New Hampshire</v>
      </c>
      <c r="B9" s="12">
        <v>2392</v>
      </c>
      <c r="C9" s="4">
        <v>2345</v>
      </c>
      <c r="D9" s="4">
        <v>2322</v>
      </c>
      <c r="E9" s="4">
        <v>2325</v>
      </c>
      <c r="F9" s="4">
        <v>2296</v>
      </c>
      <c r="G9" s="35">
        <v>2308</v>
      </c>
      <c r="H9" s="12">
        <f t="shared" si="0"/>
        <v>2331.3333333333335</v>
      </c>
    </row>
    <row r="10" spans="1:8" ht="12" customHeight="1" x14ac:dyDescent="0.2">
      <c r="A10" s="7" t="str">
        <f>'Pregnant Women Participating'!A10</f>
        <v>New York</v>
      </c>
      <c r="B10" s="12">
        <v>96615</v>
      </c>
      <c r="C10" s="4">
        <v>95465</v>
      </c>
      <c r="D10" s="4">
        <v>94648</v>
      </c>
      <c r="E10" s="4">
        <v>95774</v>
      </c>
      <c r="F10" s="4">
        <v>95621</v>
      </c>
      <c r="G10" s="35">
        <v>96836</v>
      </c>
      <c r="H10" s="12">
        <f t="shared" si="0"/>
        <v>95826.5</v>
      </c>
    </row>
    <row r="11" spans="1:8" ht="12" customHeight="1" x14ac:dyDescent="0.2">
      <c r="A11" s="7" t="str">
        <f>'Pregnant Women Participating'!A11</f>
        <v>Rhode Island</v>
      </c>
      <c r="B11" s="12">
        <v>3891</v>
      </c>
      <c r="C11" s="4">
        <v>3876</v>
      </c>
      <c r="D11" s="4">
        <v>3826</v>
      </c>
      <c r="E11" s="4">
        <v>3891</v>
      </c>
      <c r="F11" s="4">
        <v>3921</v>
      </c>
      <c r="G11" s="35">
        <v>3915</v>
      </c>
      <c r="H11" s="12">
        <f t="shared" si="0"/>
        <v>3886.6666666666665</v>
      </c>
    </row>
    <row r="12" spans="1:8" ht="12" customHeight="1" x14ac:dyDescent="0.2">
      <c r="A12" s="7" t="str">
        <f>'Pregnant Women Participating'!A12</f>
        <v>Vermont</v>
      </c>
      <c r="B12" s="12">
        <v>2108</v>
      </c>
      <c r="C12" s="4">
        <v>2102</v>
      </c>
      <c r="D12" s="4">
        <v>2077</v>
      </c>
      <c r="E12" s="4">
        <v>2108</v>
      </c>
      <c r="F12" s="4">
        <v>2115</v>
      </c>
      <c r="G12" s="35">
        <v>2153</v>
      </c>
      <c r="H12" s="12">
        <f t="shared" si="0"/>
        <v>2110.5</v>
      </c>
    </row>
    <row r="13" spans="1:8" ht="12" customHeight="1" x14ac:dyDescent="0.2">
      <c r="A13" s="7" t="str">
        <f>'Pregnant Women Participating'!A13</f>
        <v>Virgin Islands</v>
      </c>
      <c r="B13" s="12">
        <v>637</v>
      </c>
      <c r="C13" s="4">
        <v>608</v>
      </c>
      <c r="D13" s="4">
        <v>591</v>
      </c>
      <c r="E13" s="4">
        <v>606</v>
      </c>
      <c r="F13" s="4">
        <v>590</v>
      </c>
      <c r="G13" s="35">
        <v>576</v>
      </c>
      <c r="H13" s="12">
        <f t="shared" si="0"/>
        <v>601.33333333333337</v>
      </c>
    </row>
    <row r="14" spans="1:8" ht="12" customHeight="1" x14ac:dyDescent="0.2">
      <c r="A14" s="7" t="str">
        <f>'Pregnant Women Participating'!A14</f>
        <v>Pleasant Point, ME</v>
      </c>
      <c r="B14" s="12">
        <v>7</v>
      </c>
      <c r="C14" s="4">
        <v>6</v>
      </c>
      <c r="D14" s="4">
        <v>5</v>
      </c>
      <c r="E14" s="4">
        <v>7</v>
      </c>
      <c r="F14" s="4">
        <v>8</v>
      </c>
      <c r="G14" s="35">
        <v>8</v>
      </c>
      <c r="H14" s="12">
        <f t="shared" si="0"/>
        <v>6.833333333333333</v>
      </c>
    </row>
    <row r="15" spans="1:8" s="16" customFormat="1" ht="24.75" customHeight="1" x14ac:dyDescent="0.2">
      <c r="A15" s="13" t="str">
        <f>'Pregnant Women Participating'!A15</f>
        <v>Northeast Region</v>
      </c>
      <c r="B15" s="15">
        <v>146759</v>
      </c>
      <c r="C15" s="14">
        <v>145191</v>
      </c>
      <c r="D15" s="14">
        <v>143576</v>
      </c>
      <c r="E15" s="14">
        <v>145440</v>
      </c>
      <c r="F15" s="14">
        <v>144735</v>
      </c>
      <c r="G15" s="34">
        <v>146304</v>
      </c>
      <c r="H15" s="15">
        <f t="shared" ref="H15:H101" si="1">IF(SUM(B15:G15)&gt;0,AVERAGE(B15:G15)," ")</f>
        <v>145334.16666666666</v>
      </c>
    </row>
    <row r="16" spans="1:8" ht="12" customHeight="1" x14ac:dyDescent="0.2">
      <c r="A16" s="7" t="str">
        <f>'Pregnant Women Participating'!A16</f>
        <v>Delaware</v>
      </c>
      <c r="B16" s="4">
        <v>4916</v>
      </c>
      <c r="C16" s="4">
        <v>4760</v>
      </c>
      <c r="D16" s="4">
        <v>4621</v>
      </c>
      <c r="E16" s="4">
        <v>4578</v>
      </c>
      <c r="F16" s="4">
        <v>4457</v>
      </c>
      <c r="G16" s="4">
        <v>4455</v>
      </c>
      <c r="H16" s="12">
        <f t="shared" si="1"/>
        <v>4631.166666666667</v>
      </c>
    </row>
    <row r="17" spans="1:8" ht="12" customHeight="1" x14ac:dyDescent="0.2">
      <c r="A17" s="7" t="str">
        <f>'Pregnant Women Participating'!A17</f>
        <v>District of Columbia</v>
      </c>
      <c r="B17" s="4">
        <v>3040</v>
      </c>
      <c r="C17" s="4">
        <v>2964</v>
      </c>
      <c r="D17" s="4">
        <v>2937</v>
      </c>
      <c r="E17" s="4">
        <v>2952</v>
      </c>
      <c r="F17" s="4">
        <v>2868</v>
      </c>
      <c r="G17" s="4">
        <v>2932</v>
      </c>
      <c r="H17" s="12">
        <f t="shared" si="1"/>
        <v>2948.8333333333335</v>
      </c>
    </row>
    <row r="18" spans="1:8" ht="12" customHeight="1" x14ac:dyDescent="0.2">
      <c r="A18" s="7" t="str">
        <f>'Pregnant Women Participating'!A18</f>
        <v>Maryland</v>
      </c>
      <c r="B18" s="4">
        <v>29328</v>
      </c>
      <c r="C18" s="4">
        <v>28741</v>
      </c>
      <c r="D18" s="4">
        <v>28317</v>
      </c>
      <c r="E18" s="4">
        <v>28328</v>
      </c>
      <c r="F18" s="4">
        <v>28080</v>
      </c>
      <c r="G18" s="4">
        <v>28318</v>
      </c>
      <c r="H18" s="12">
        <f t="shared" si="1"/>
        <v>28518.666666666668</v>
      </c>
    </row>
    <row r="19" spans="1:8" ht="12" customHeight="1" x14ac:dyDescent="0.2">
      <c r="A19" s="7" t="str">
        <f>'Pregnant Women Participating'!A19</f>
        <v>New Jersey</v>
      </c>
      <c r="B19" s="4">
        <v>36587</v>
      </c>
      <c r="C19" s="4">
        <v>36115</v>
      </c>
      <c r="D19" s="4">
        <v>35620</v>
      </c>
      <c r="E19" s="4">
        <v>36012</v>
      </c>
      <c r="F19" s="4">
        <v>35968</v>
      </c>
      <c r="G19" s="4">
        <v>36276</v>
      </c>
      <c r="H19" s="12">
        <f t="shared" si="1"/>
        <v>36096.333333333336</v>
      </c>
    </row>
    <row r="20" spans="1:8" ht="12" customHeight="1" x14ac:dyDescent="0.2">
      <c r="A20" s="7" t="str">
        <f>'Pregnant Women Participating'!A20</f>
        <v>Pennsylvania</v>
      </c>
      <c r="B20" s="4">
        <v>40368</v>
      </c>
      <c r="C20" s="4">
        <v>39659</v>
      </c>
      <c r="D20" s="4">
        <v>38771</v>
      </c>
      <c r="E20" s="4">
        <v>38992</v>
      </c>
      <c r="F20" s="4">
        <v>38778</v>
      </c>
      <c r="G20" s="4">
        <v>39086</v>
      </c>
      <c r="H20" s="12">
        <f t="shared" si="1"/>
        <v>39275.666666666664</v>
      </c>
    </row>
    <row r="21" spans="1:8" ht="12" customHeight="1" x14ac:dyDescent="0.2">
      <c r="A21" s="7" t="str">
        <f>'Pregnant Women Participating'!A21</f>
        <v>Puerto Rico</v>
      </c>
      <c r="B21" s="4">
        <v>18584</v>
      </c>
      <c r="C21" s="4">
        <v>18007</v>
      </c>
      <c r="D21" s="4">
        <v>17737</v>
      </c>
      <c r="E21" s="4">
        <v>17926</v>
      </c>
      <c r="F21" s="4">
        <v>18102</v>
      </c>
      <c r="G21" s="4">
        <v>18112</v>
      </c>
      <c r="H21" s="12">
        <f t="shared" si="1"/>
        <v>18078</v>
      </c>
    </row>
    <row r="22" spans="1:8" ht="12" customHeight="1" x14ac:dyDescent="0.2">
      <c r="A22" s="7" t="str">
        <f>'Pregnant Women Participating'!A22</f>
        <v>Virginia</v>
      </c>
      <c r="B22" s="4">
        <v>24457</v>
      </c>
      <c r="C22" s="4">
        <v>23599</v>
      </c>
      <c r="D22" s="4">
        <v>23177</v>
      </c>
      <c r="E22" s="4">
        <v>23106</v>
      </c>
      <c r="F22" s="4">
        <v>22505</v>
      </c>
      <c r="G22" s="4">
        <v>22913</v>
      </c>
      <c r="H22" s="12">
        <f t="shared" si="1"/>
        <v>23292.833333333332</v>
      </c>
    </row>
    <row r="23" spans="1:8" ht="12" customHeight="1" x14ac:dyDescent="0.2">
      <c r="A23" s="7" t="str">
        <f>'Pregnant Women Participating'!A23</f>
        <v>West Virginia</v>
      </c>
      <c r="B23" s="4">
        <v>7511</v>
      </c>
      <c r="C23" s="4">
        <v>7370</v>
      </c>
      <c r="D23" s="4">
        <v>7211</v>
      </c>
      <c r="E23" s="4">
        <v>7203</v>
      </c>
      <c r="F23" s="4">
        <v>7138</v>
      </c>
      <c r="G23" s="4">
        <v>7209</v>
      </c>
      <c r="H23" s="12">
        <f t="shared" si="1"/>
        <v>7273.666666666667</v>
      </c>
    </row>
    <row r="24" spans="1:8" s="16" customFormat="1" ht="24.75" customHeight="1" x14ac:dyDescent="0.2">
      <c r="A24" s="13" t="str">
        <f>'Pregnant Women Participating'!A24</f>
        <v>Mid-Atlantic Region</v>
      </c>
      <c r="B24" s="14">
        <v>164791</v>
      </c>
      <c r="C24" s="14">
        <v>161215</v>
      </c>
      <c r="D24" s="14">
        <v>158391</v>
      </c>
      <c r="E24" s="14">
        <v>159097</v>
      </c>
      <c r="F24" s="14">
        <v>157896</v>
      </c>
      <c r="G24" s="14">
        <v>159301</v>
      </c>
      <c r="H24" s="15">
        <f t="shared" si="1"/>
        <v>160115.16666666666</v>
      </c>
    </row>
    <row r="25" spans="1:8" ht="12" customHeight="1" x14ac:dyDescent="0.2">
      <c r="A25" s="7" t="str">
        <f>'Pregnant Women Participating'!A25</f>
        <v>Alabama</v>
      </c>
      <c r="B25" s="4">
        <v>25249</v>
      </c>
      <c r="C25" s="4">
        <v>24645</v>
      </c>
      <c r="D25" s="4">
        <v>24102</v>
      </c>
      <c r="E25" s="4">
        <v>24008</v>
      </c>
      <c r="F25" s="4">
        <v>23894</v>
      </c>
      <c r="G25" s="4">
        <v>24311</v>
      </c>
      <c r="H25" s="12">
        <f t="shared" si="1"/>
        <v>24368.166666666668</v>
      </c>
    </row>
    <row r="26" spans="1:8" ht="12" customHeight="1" x14ac:dyDescent="0.2">
      <c r="A26" s="7" t="str">
        <f>'Pregnant Women Participating'!A26</f>
        <v>Florida</v>
      </c>
      <c r="B26" s="4">
        <v>97526</v>
      </c>
      <c r="C26" s="4">
        <v>95302</v>
      </c>
      <c r="D26" s="4">
        <v>93595</v>
      </c>
      <c r="E26" s="4">
        <v>94809</v>
      </c>
      <c r="F26" s="4">
        <v>94991</v>
      </c>
      <c r="G26" s="4">
        <v>95452</v>
      </c>
      <c r="H26" s="12">
        <f t="shared" si="1"/>
        <v>95279.166666666672</v>
      </c>
    </row>
    <row r="27" spans="1:8" ht="12" customHeight="1" x14ac:dyDescent="0.2">
      <c r="A27" s="7" t="str">
        <f>'Pregnant Women Participating'!A27</f>
        <v>Georgia</v>
      </c>
      <c r="B27" s="4">
        <v>55480</v>
      </c>
      <c r="C27" s="4">
        <v>54892</v>
      </c>
      <c r="D27" s="4">
        <v>54278</v>
      </c>
      <c r="E27" s="4">
        <v>53744</v>
      </c>
      <c r="F27" s="4">
        <v>54191</v>
      </c>
      <c r="G27" s="4">
        <v>54926</v>
      </c>
      <c r="H27" s="12">
        <f t="shared" si="1"/>
        <v>54585.166666666664</v>
      </c>
    </row>
    <row r="28" spans="1:8" ht="12" customHeight="1" x14ac:dyDescent="0.2">
      <c r="A28" s="7" t="str">
        <f>'Pregnant Women Participating'!A28</f>
        <v>Kentucky</v>
      </c>
      <c r="B28" s="4">
        <v>23177</v>
      </c>
      <c r="C28" s="4">
        <v>22747</v>
      </c>
      <c r="D28" s="4">
        <v>22431</v>
      </c>
      <c r="E28" s="4">
        <v>22536</v>
      </c>
      <c r="F28" s="4">
        <v>22267</v>
      </c>
      <c r="G28" s="4">
        <v>22378</v>
      </c>
      <c r="H28" s="12">
        <f t="shared" si="1"/>
        <v>22589.333333333332</v>
      </c>
    </row>
    <row r="29" spans="1:8" ht="12" customHeight="1" x14ac:dyDescent="0.2">
      <c r="A29" s="7" t="str">
        <f>'Pregnant Women Participating'!A29</f>
        <v>Mississippi</v>
      </c>
      <c r="B29" s="4">
        <v>13878</v>
      </c>
      <c r="C29" s="4">
        <v>13717</v>
      </c>
      <c r="D29" s="4">
        <v>13402</v>
      </c>
      <c r="E29" s="4">
        <v>11709</v>
      </c>
      <c r="F29" s="4">
        <v>11709</v>
      </c>
      <c r="G29" s="4">
        <v>11746</v>
      </c>
      <c r="H29" s="12">
        <f t="shared" si="1"/>
        <v>12693.5</v>
      </c>
    </row>
    <row r="30" spans="1:8" ht="12" customHeight="1" x14ac:dyDescent="0.2">
      <c r="A30" s="7" t="str">
        <f>'Pregnant Women Participating'!A30</f>
        <v>North Carolina</v>
      </c>
      <c r="B30" s="4">
        <v>58013</v>
      </c>
      <c r="C30" s="4">
        <v>57116</v>
      </c>
      <c r="D30" s="4">
        <v>55981</v>
      </c>
      <c r="E30" s="4">
        <v>56402</v>
      </c>
      <c r="F30" s="4">
        <v>56176</v>
      </c>
      <c r="G30" s="4">
        <v>57052</v>
      </c>
      <c r="H30" s="12">
        <f t="shared" si="1"/>
        <v>56790</v>
      </c>
    </row>
    <row r="31" spans="1:8" ht="12" customHeight="1" x14ac:dyDescent="0.2">
      <c r="A31" s="7" t="str">
        <f>'Pregnant Women Participating'!A31</f>
        <v>South Carolina</v>
      </c>
      <c r="B31" s="4">
        <v>21946</v>
      </c>
      <c r="C31" s="4">
        <v>21437</v>
      </c>
      <c r="D31" s="4">
        <v>20577</v>
      </c>
      <c r="E31" s="4">
        <v>20483</v>
      </c>
      <c r="F31" s="4">
        <v>20288</v>
      </c>
      <c r="G31" s="4">
        <v>20631</v>
      </c>
      <c r="H31" s="12">
        <f t="shared" si="1"/>
        <v>20893.666666666668</v>
      </c>
    </row>
    <row r="32" spans="1:8" ht="12" customHeight="1" x14ac:dyDescent="0.2">
      <c r="A32" s="7" t="str">
        <f>'Pregnant Women Participating'!A32</f>
        <v>Tennessee</v>
      </c>
      <c r="B32" s="4">
        <v>36313</v>
      </c>
      <c r="C32" s="4">
        <v>35733</v>
      </c>
      <c r="D32" s="4">
        <v>35848</v>
      </c>
      <c r="E32" s="4">
        <v>36767</v>
      </c>
      <c r="F32" s="4">
        <v>36911</v>
      </c>
      <c r="G32" s="4">
        <v>37711</v>
      </c>
      <c r="H32" s="12">
        <f t="shared" si="1"/>
        <v>36547.166666666664</v>
      </c>
    </row>
    <row r="33" spans="1:8" ht="12" customHeight="1" x14ac:dyDescent="0.2">
      <c r="A33" s="7" t="str">
        <f>'Pregnant Women Participating'!A33</f>
        <v>Choctaw Indians, MS</v>
      </c>
      <c r="B33" s="4">
        <v>137</v>
      </c>
      <c r="C33" s="4">
        <v>144</v>
      </c>
      <c r="D33" s="4">
        <v>135</v>
      </c>
      <c r="E33" s="4">
        <v>136</v>
      </c>
      <c r="F33" s="4">
        <v>136</v>
      </c>
      <c r="G33" s="4">
        <v>124</v>
      </c>
      <c r="H33" s="12">
        <f t="shared" si="1"/>
        <v>135.33333333333334</v>
      </c>
    </row>
    <row r="34" spans="1:8" ht="12" customHeight="1" x14ac:dyDescent="0.2">
      <c r="A34" s="7" t="str">
        <f>'Pregnant Women Participating'!A34</f>
        <v>Eastern Cherokee, NC</v>
      </c>
      <c r="B34" s="4">
        <v>111</v>
      </c>
      <c r="C34" s="4">
        <v>110</v>
      </c>
      <c r="D34" s="4">
        <v>103</v>
      </c>
      <c r="E34" s="4">
        <v>108</v>
      </c>
      <c r="F34" s="4">
        <v>105</v>
      </c>
      <c r="G34" s="4">
        <v>104</v>
      </c>
      <c r="H34" s="12">
        <f t="shared" si="1"/>
        <v>106.83333333333333</v>
      </c>
    </row>
    <row r="35" spans="1:8" s="16" customFormat="1" ht="24.75" customHeight="1" x14ac:dyDescent="0.2">
      <c r="A35" s="13" t="str">
        <f>'Pregnant Women Participating'!A35</f>
        <v>Southeast Region</v>
      </c>
      <c r="B35" s="14">
        <v>331830</v>
      </c>
      <c r="C35" s="14">
        <v>325843</v>
      </c>
      <c r="D35" s="14">
        <v>320452</v>
      </c>
      <c r="E35" s="14">
        <v>320702</v>
      </c>
      <c r="F35" s="14">
        <v>320668</v>
      </c>
      <c r="G35" s="14">
        <v>324435</v>
      </c>
      <c r="H35" s="15">
        <f t="shared" si="1"/>
        <v>323988.33333333331</v>
      </c>
    </row>
    <row r="36" spans="1:8" ht="12" customHeight="1" x14ac:dyDescent="0.2">
      <c r="A36" s="7" t="str">
        <f>'Pregnant Women Participating'!A36</f>
        <v>Illinois</v>
      </c>
      <c r="B36" s="4">
        <v>41150</v>
      </c>
      <c r="C36" s="4">
        <v>40226</v>
      </c>
      <c r="D36" s="4">
        <v>39440</v>
      </c>
      <c r="E36" s="4">
        <v>39831</v>
      </c>
      <c r="F36" s="4">
        <v>39451</v>
      </c>
      <c r="G36" s="4">
        <v>39657</v>
      </c>
      <c r="H36" s="12">
        <f t="shared" si="1"/>
        <v>39959.166666666664</v>
      </c>
    </row>
    <row r="37" spans="1:8" ht="12" customHeight="1" x14ac:dyDescent="0.2">
      <c r="A37" s="7" t="str">
        <f>'Pregnant Women Participating'!A37</f>
        <v>Indiana</v>
      </c>
      <c r="B37" s="4">
        <v>34972</v>
      </c>
      <c r="C37" s="4">
        <v>34249</v>
      </c>
      <c r="D37" s="4">
        <v>33824</v>
      </c>
      <c r="E37" s="4">
        <v>34248</v>
      </c>
      <c r="F37" s="4">
        <v>34047</v>
      </c>
      <c r="G37" s="4">
        <v>34431</v>
      </c>
      <c r="H37" s="12">
        <f t="shared" si="1"/>
        <v>34295.166666666664</v>
      </c>
    </row>
    <row r="38" spans="1:8" ht="12" customHeight="1" x14ac:dyDescent="0.2">
      <c r="A38" s="7" t="str">
        <f>'Pregnant Women Participating'!A38</f>
        <v>Iowa</v>
      </c>
      <c r="B38" s="4">
        <v>13518</v>
      </c>
      <c r="C38" s="4">
        <v>13435</v>
      </c>
      <c r="D38" s="4">
        <v>13124</v>
      </c>
      <c r="E38" s="4">
        <v>13060</v>
      </c>
      <c r="F38" s="4">
        <v>12911</v>
      </c>
      <c r="G38" s="4">
        <v>12952</v>
      </c>
      <c r="H38" s="12">
        <f t="shared" si="1"/>
        <v>13166.666666666666</v>
      </c>
    </row>
    <row r="39" spans="1:8" ht="12" customHeight="1" x14ac:dyDescent="0.2">
      <c r="A39" s="7" t="str">
        <f>'Pregnant Women Participating'!A39</f>
        <v>Michigan</v>
      </c>
      <c r="B39" s="4">
        <v>39699</v>
      </c>
      <c r="C39" s="4">
        <v>39297</v>
      </c>
      <c r="D39" s="4">
        <v>38577</v>
      </c>
      <c r="E39" s="4">
        <v>39000</v>
      </c>
      <c r="F39" s="4">
        <v>38626</v>
      </c>
      <c r="G39" s="4">
        <v>38775</v>
      </c>
      <c r="H39" s="12">
        <f t="shared" si="1"/>
        <v>38995.666666666664</v>
      </c>
    </row>
    <row r="40" spans="1:8" ht="12" customHeight="1" x14ac:dyDescent="0.2">
      <c r="A40" s="7" t="str">
        <f>'Pregnant Women Participating'!A40</f>
        <v>Minnesota</v>
      </c>
      <c r="B40" s="4">
        <v>22503</v>
      </c>
      <c r="C40" s="4">
        <v>22184</v>
      </c>
      <c r="D40" s="4">
        <v>21983</v>
      </c>
      <c r="E40" s="4">
        <v>22388</v>
      </c>
      <c r="F40" s="4">
        <v>22281</v>
      </c>
      <c r="G40" s="4">
        <v>22504</v>
      </c>
      <c r="H40" s="12">
        <f t="shared" si="1"/>
        <v>22307.166666666668</v>
      </c>
    </row>
    <row r="41" spans="1:8" ht="12" customHeight="1" x14ac:dyDescent="0.2">
      <c r="A41" s="7" t="str">
        <f>'Pregnant Women Participating'!A41</f>
        <v>Ohio</v>
      </c>
      <c r="B41" s="4">
        <v>42863</v>
      </c>
      <c r="C41" s="4">
        <v>42213</v>
      </c>
      <c r="D41" s="4">
        <v>41183</v>
      </c>
      <c r="E41" s="4">
        <v>41197</v>
      </c>
      <c r="F41" s="4">
        <v>40829</v>
      </c>
      <c r="G41" s="4">
        <v>41030</v>
      </c>
      <c r="H41" s="12">
        <f t="shared" si="1"/>
        <v>41552.5</v>
      </c>
    </row>
    <row r="42" spans="1:8" ht="12" customHeight="1" x14ac:dyDescent="0.2">
      <c r="A42" s="7" t="str">
        <f>'Pregnant Women Participating'!A42</f>
        <v>Wisconsin</v>
      </c>
      <c r="B42" s="4">
        <v>19756</v>
      </c>
      <c r="C42" s="4">
        <v>19446</v>
      </c>
      <c r="D42" s="4">
        <v>19298</v>
      </c>
      <c r="E42" s="4">
        <v>19674</v>
      </c>
      <c r="F42" s="4">
        <v>19520</v>
      </c>
      <c r="G42" s="4">
        <v>19582</v>
      </c>
      <c r="H42" s="12">
        <f t="shared" si="1"/>
        <v>19546</v>
      </c>
    </row>
    <row r="43" spans="1:8" s="16" customFormat="1" ht="24.75" customHeight="1" x14ac:dyDescent="0.2">
      <c r="A43" s="13" t="str">
        <f>'Pregnant Women Participating'!A43</f>
        <v>Midwest Region</v>
      </c>
      <c r="B43" s="14">
        <v>214461</v>
      </c>
      <c r="C43" s="14">
        <v>211050</v>
      </c>
      <c r="D43" s="14">
        <v>207429</v>
      </c>
      <c r="E43" s="14">
        <v>209398</v>
      </c>
      <c r="F43" s="14">
        <v>207665</v>
      </c>
      <c r="G43" s="14">
        <v>208931</v>
      </c>
      <c r="H43" s="15">
        <f t="shared" si="1"/>
        <v>209822.33333333334</v>
      </c>
    </row>
    <row r="44" spans="1:8" ht="12" customHeight="1" x14ac:dyDescent="0.2">
      <c r="A44" s="7" t="str">
        <f>'Pregnant Women Participating'!A44</f>
        <v>Arizona</v>
      </c>
      <c r="B44" s="4">
        <v>31242</v>
      </c>
      <c r="C44" s="4">
        <v>30434</v>
      </c>
      <c r="D44" s="4">
        <v>30113</v>
      </c>
      <c r="E44" s="4">
        <v>30532</v>
      </c>
      <c r="F44" s="4">
        <v>30214</v>
      </c>
      <c r="G44" s="4">
        <v>30267</v>
      </c>
      <c r="H44" s="12">
        <f t="shared" si="1"/>
        <v>30467</v>
      </c>
    </row>
    <row r="45" spans="1:8" ht="12" customHeight="1" x14ac:dyDescent="0.2">
      <c r="A45" s="7" t="str">
        <f>'Pregnant Women Participating'!A45</f>
        <v>Arkansas</v>
      </c>
      <c r="B45" s="4">
        <v>15756</v>
      </c>
      <c r="C45" s="4">
        <v>15415</v>
      </c>
      <c r="D45" s="4">
        <v>15287</v>
      </c>
      <c r="E45" s="4">
        <v>15399</v>
      </c>
      <c r="F45" s="4">
        <v>15184</v>
      </c>
      <c r="G45" s="4">
        <v>15159</v>
      </c>
      <c r="H45" s="12">
        <f t="shared" si="1"/>
        <v>15366.666666666666</v>
      </c>
    </row>
    <row r="46" spans="1:8" ht="12" customHeight="1" x14ac:dyDescent="0.2">
      <c r="A46" s="7" t="str">
        <f>'Pregnant Women Participating'!A46</f>
        <v>Louisiana</v>
      </c>
      <c r="B46" s="4">
        <v>26799</v>
      </c>
      <c r="C46" s="4">
        <v>26202</v>
      </c>
      <c r="D46" s="4">
        <v>25737</v>
      </c>
      <c r="E46" s="4">
        <v>25488</v>
      </c>
      <c r="F46" s="4">
        <v>25647</v>
      </c>
      <c r="G46" s="4">
        <v>25571</v>
      </c>
      <c r="H46" s="12">
        <f t="shared" si="1"/>
        <v>25907.333333333332</v>
      </c>
    </row>
    <row r="47" spans="1:8" ht="12" customHeight="1" x14ac:dyDescent="0.2">
      <c r="A47" s="7" t="str">
        <f>'Pregnant Women Participating'!A47</f>
        <v>New Mexico</v>
      </c>
      <c r="B47" s="4">
        <v>10383</v>
      </c>
      <c r="C47" s="4">
        <v>10174</v>
      </c>
      <c r="D47" s="4">
        <v>10112</v>
      </c>
      <c r="E47" s="4">
        <v>10439</v>
      </c>
      <c r="F47" s="4">
        <v>10602</v>
      </c>
      <c r="G47" s="4">
        <v>10644</v>
      </c>
      <c r="H47" s="12">
        <f t="shared" si="1"/>
        <v>10392.333333333334</v>
      </c>
    </row>
    <row r="48" spans="1:8" ht="12" customHeight="1" x14ac:dyDescent="0.2">
      <c r="A48" s="7" t="str">
        <f>'Pregnant Women Participating'!A48</f>
        <v>Oklahoma</v>
      </c>
      <c r="B48" s="4">
        <v>18594</v>
      </c>
      <c r="C48" s="4">
        <v>18105</v>
      </c>
      <c r="D48" s="4">
        <v>17835</v>
      </c>
      <c r="E48" s="4">
        <v>18029</v>
      </c>
      <c r="F48" s="4">
        <v>17639</v>
      </c>
      <c r="G48" s="4">
        <v>17993</v>
      </c>
      <c r="H48" s="12">
        <f t="shared" si="1"/>
        <v>18032.5</v>
      </c>
    </row>
    <row r="49" spans="1:8" ht="12" customHeight="1" x14ac:dyDescent="0.2">
      <c r="A49" s="7" t="str">
        <f>'Pregnant Women Participating'!A49</f>
        <v>Texas</v>
      </c>
      <c r="B49" s="4">
        <v>215024</v>
      </c>
      <c r="C49" s="4">
        <v>210689</v>
      </c>
      <c r="D49" s="4">
        <v>207847</v>
      </c>
      <c r="E49" s="4">
        <v>208772</v>
      </c>
      <c r="F49" s="4">
        <v>208980</v>
      </c>
      <c r="G49" s="4">
        <v>210142</v>
      </c>
      <c r="H49" s="12">
        <f t="shared" si="1"/>
        <v>210242.33333333334</v>
      </c>
    </row>
    <row r="50" spans="1:8" ht="12" customHeight="1" x14ac:dyDescent="0.2">
      <c r="A50" s="7" t="str">
        <f>'Pregnant Women Participating'!A50</f>
        <v>Utah</v>
      </c>
      <c r="B50" s="4">
        <v>11785</v>
      </c>
      <c r="C50" s="4">
        <v>11572</v>
      </c>
      <c r="D50" s="4">
        <v>11577</v>
      </c>
      <c r="E50" s="4">
        <v>11689</v>
      </c>
      <c r="F50" s="4">
        <v>11589</v>
      </c>
      <c r="G50" s="4">
        <v>11524</v>
      </c>
      <c r="H50" s="12">
        <f t="shared" si="1"/>
        <v>11622.666666666666</v>
      </c>
    </row>
    <row r="51" spans="1:8" ht="12" customHeight="1" x14ac:dyDescent="0.2">
      <c r="A51" s="7" t="str">
        <f>'Pregnant Women Participating'!A51</f>
        <v>Inter-Tribal Council, AZ</v>
      </c>
      <c r="B51" s="4">
        <v>1189</v>
      </c>
      <c r="C51" s="4">
        <v>1109</v>
      </c>
      <c r="D51" s="4">
        <v>1104</v>
      </c>
      <c r="E51" s="4">
        <v>1134</v>
      </c>
      <c r="F51" s="4">
        <v>1073</v>
      </c>
      <c r="G51" s="4">
        <v>1112</v>
      </c>
      <c r="H51" s="12">
        <f t="shared" si="1"/>
        <v>1120.1666666666667</v>
      </c>
    </row>
    <row r="52" spans="1:8" ht="12" customHeight="1" x14ac:dyDescent="0.2">
      <c r="A52" s="7" t="str">
        <f>'Pregnant Women Participating'!A52</f>
        <v>Navajo Nation, AZ</v>
      </c>
      <c r="B52" s="4">
        <v>877</v>
      </c>
      <c r="C52" s="4">
        <v>820</v>
      </c>
      <c r="D52" s="4">
        <v>828</v>
      </c>
      <c r="E52" s="4">
        <v>879</v>
      </c>
      <c r="F52" s="4">
        <v>877</v>
      </c>
      <c r="G52" s="4">
        <v>888</v>
      </c>
      <c r="H52" s="12">
        <f t="shared" si="1"/>
        <v>861.5</v>
      </c>
    </row>
    <row r="53" spans="1:8" ht="12" customHeight="1" x14ac:dyDescent="0.2">
      <c r="A53" s="7" t="str">
        <f>'Pregnant Women Participating'!A53</f>
        <v>Acoma, Canoncito &amp; Laguna, NM</v>
      </c>
      <c r="B53" s="4">
        <v>54</v>
      </c>
      <c r="C53" s="4">
        <v>54</v>
      </c>
      <c r="D53" s="4">
        <v>57</v>
      </c>
      <c r="E53" s="4">
        <v>52</v>
      </c>
      <c r="F53" s="4">
        <v>55</v>
      </c>
      <c r="G53" s="4">
        <v>62</v>
      </c>
      <c r="H53" s="12">
        <f t="shared" si="1"/>
        <v>55.666666666666664</v>
      </c>
    </row>
    <row r="54" spans="1:8" ht="12" customHeight="1" x14ac:dyDescent="0.2">
      <c r="A54" s="7" t="str">
        <f>'Pregnant Women Participating'!A54</f>
        <v>Eight Northern Pueblos, NM</v>
      </c>
      <c r="B54" s="4">
        <v>53</v>
      </c>
      <c r="C54" s="4">
        <v>57</v>
      </c>
      <c r="D54" s="4">
        <v>59</v>
      </c>
      <c r="E54" s="4">
        <v>62</v>
      </c>
      <c r="F54" s="4">
        <v>58</v>
      </c>
      <c r="G54" s="4">
        <v>59</v>
      </c>
      <c r="H54" s="12">
        <f t="shared" si="1"/>
        <v>58</v>
      </c>
    </row>
    <row r="55" spans="1:8" ht="12" customHeight="1" x14ac:dyDescent="0.2">
      <c r="A55" s="7" t="str">
        <f>'Pregnant Women Participating'!A55</f>
        <v>Five Sandoval Pueblos, NM</v>
      </c>
      <c r="B55" s="4">
        <v>28</v>
      </c>
      <c r="C55" s="4">
        <v>23</v>
      </c>
      <c r="D55" s="4">
        <v>25</v>
      </c>
      <c r="E55" s="4">
        <v>26</v>
      </c>
      <c r="F55" s="4">
        <v>31</v>
      </c>
      <c r="G55" s="4">
        <v>32</v>
      </c>
      <c r="H55" s="12">
        <f t="shared" si="1"/>
        <v>27.5</v>
      </c>
    </row>
    <row r="56" spans="1:8" ht="12" customHeight="1" x14ac:dyDescent="0.2">
      <c r="A56" s="7" t="str">
        <f>'Pregnant Women Participating'!A56</f>
        <v>Isleta Pueblo, NM</v>
      </c>
      <c r="B56" s="4">
        <v>209</v>
      </c>
      <c r="C56" s="4">
        <v>191</v>
      </c>
      <c r="D56" s="4">
        <v>191</v>
      </c>
      <c r="E56" s="4">
        <v>195</v>
      </c>
      <c r="F56" s="4">
        <v>184</v>
      </c>
      <c r="G56" s="4">
        <v>186</v>
      </c>
      <c r="H56" s="12">
        <f t="shared" si="1"/>
        <v>192.66666666666666</v>
      </c>
    </row>
    <row r="57" spans="1:8" ht="12" customHeight="1" x14ac:dyDescent="0.2">
      <c r="A57" s="7" t="str">
        <f>'Pregnant Women Participating'!A57</f>
        <v>San Felipe Pueblo, NM</v>
      </c>
      <c r="B57" s="4">
        <v>57</v>
      </c>
      <c r="C57" s="4">
        <v>48</v>
      </c>
      <c r="D57" s="4">
        <v>41</v>
      </c>
      <c r="E57" s="4">
        <v>46</v>
      </c>
      <c r="F57" s="4">
        <v>42</v>
      </c>
      <c r="G57" s="4">
        <v>41</v>
      </c>
      <c r="H57" s="12">
        <f t="shared" si="1"/>
        <v>45.833333333333336</v>
      </c>
    </row>
    <row r="58" spans="1:8" ht="12" customHeight="1" x14ac:dyDescent="0.2">
      <c r="A58" s="7" t="str">
        <f>'Pregnant Women Participating'!A58</f>
        <v>Santo Domingo Tribe, NM</v>
      </c>
      <c r="B58" s="4">
        <v>28</v>
      </c>
      <c r="C58" s="4">
        <v>28</v>
      </c>
      <c r="D58" s="4">
        <v>28</v>
      </c>
      <c r="E58" s="4">
        <v>26</v>
      </c>
      <c r="F58" s="4">
        <v>25</v>
      </c>
      <c r="G58" s="4">
        <v>25</v>
      </c>
      <c r="H58" s="12">
        <f t="shared" si="1"/>
        <v>26.666666666666668</v>
      </c>
    </row>
    <row r="59" spans="1:8" ht="12" customHeight="1" x14ac:dyDescent="0.2">
      <c r="A59" s="7" t="str">
        <f>'Pregnant Women Participating'!A59</f>
        <v>Zuni Pueblo, NM</v>
      </c>
      <c r="B59" s="4">
        <v>94</v>
      </c>
      <c r="C59" s="4">
        <v>93</v>
      </c>
      <c r="D59" s="4">
        <v>97</v>
      </c>
      <c r="E59" s="4">
        <v>93</v>
      </c>
      <c r="F59" s="4">
        <v>91</v>
      </c>
      <c r="G59" s="4">
        <v>98</v>
      </c>
      <c r="H59" s="12">
        <f t="shared" si="1"/>
        <v>94.333333333333329</v>
      </c>
    </row>
    <row r="60" spans="1:8" ht="12" customHeight="1" x14ac:dyDescent="0.2">
      <c r="A60" s="7" t="str">
        <f>'Pregnant Women Participating'!A60</f>
        <v>Cherokee Nation, OK</v>
      </c>
      <c r="B60" s="4">
        <v>1470</v>
      </c>
      <c r="C60" s="4">
        <v>1406</v>
      </c>
      <c r="D60" s="4">
        <v>1327</v>
      </c>
      <c r="E60" s="4">
        <v>1315</v>
      </c>
      <c r="F60" s="4">
        <v>1276</v>
      </c>
      <c r="G60" s="4">
        <v>1265</v>
      </c>
      <c r="H60" s="12">
        <f t="shared" si="1"/>
        <v>1343.1666666666667</v>
      </c>
    </row>
    <row r="61" spans="1:8" ht="12" customHeight="1" x14ac:dyDescent="0.2">
      <c r="A61" s="7" t="str">
        <f>'Pregnant Women Participating'!A61</f>
        <v>Chickasaw Nation, OK</v>
      </c>
      <c r="B61" s="4">
        <v>842</v>
      </c>
      <c r="C61" s="4">
        <v>816</v>
      </c>
      <c r="D61" s="4">
        <v>793</v>
      </c>
      <c r="E61" s="4">
        <v>822</v>
      </c>
      <c r="F61" s="4">
        <v>801</v>
      </c>
      <c r="G61" s="4">
        <v>800</v>
      </c>
      <c r="H61" s="12">
        <f t="shared" si="1"/>
        <v>812.33333333333337</v>
      </c>
    </row>
    <row r="62" spans="1:8" ht="12" customHeight="1" x14ac:dyDescent="0.2">
      <c r="A62" s="7" t="str">
        <f>'Pregnant Women Participating'!A62</f>
        <v>Choctaw Nation, OK</v>
      </c>
      <c r="B62" s="4">
        <v>956</v>
      </c>
      <c r="C62" s="4">
        <v>943</v>
      </c>
      <c r="D62" s="4">
        <v>942</v>
      </c>
      <c r="E62" s="4">
        <v>927</v>
      </c>
      <c r="F62" s="4">
        <v>887</v>
      </c>
      <c r="G62" s="4">
        <v>911</v>
      </c>
      <c r="H62" s="12">
        <f t="shared" si="1"/>
        <v>927.66666666666663</v>
      </c>
    </row>
    <row r="63" spans="1:8" ht="12" customHeight="1" x14ac:dyDescent="0.2">
      <c r="A63" s="7" t="str">
        <f>'Pregnant Women Participating'!A63</f>
        <v>Citizen Potawatomi Nation, OK</v>
      </c>
      <c r="B63" s="4">
        <v>287</v>
      </c>
      <c r="C63" s="4">
        <v>278</v>
      </c>
      <c r="D63" s="4">
        <v>270</v>
      </c>
      <c r="E63" s="4">
        <v>283</v>
      </c>
      <c r="F63" s="4">
        <v>264</v>
      </c>
      <c r="G63" s="4">
        <v>266</v>
      </c>
      <c r="H63" s="12">
        <f t="shared" si="1"/>
        <v>274.66666666666669</v>
      </c>
    </row>
    <row r="64" spans="1:8" ht="12" customHeight="1" x14ac:dyDescent="0.2">
      <c r="A64" s="7" t="str">
        <f>'Pregnant Women Participating'!A64</f>
        <v>Inter-Tribal Council, OK</v>
      </c>
      <c r="B64" s="4">
        <v>126</v>
      </c>
      <c r="C64" s="4">
        <v>114</v>
      </c>
      <c r="D64" s="4">
        <v>118</v>
      </c>
      <c r="E64" s="4">
        <v>131</v>
      </c>
      <c r="F64" s="4">
        <v>125</v>
      </c>
      <c r="G64" s="4">
        <v>126</v>
      </c>
      <c r="H64" s="12">
        <f t="shared" si="1"/>
        <v>123.33333333333333</v>
      </c>
    </row>
    <row r="65" spans="1:8" ht="12" customHeight="1" x14ac:dyDescent="0.2">
      <c r="A65" s="7" t="str">
        <f>'Pregnant Women Participating'!A65</f>
        <v>Muscogee Creek Nation, OK</v>
      </c>
      <c r="B65" s="4">
        <v>392</v>
      </c>
      <c r="C65" s="4">
        <v>381</v>
      </c>
      <c r="D65" s="4">
        <v>382</v>
      </c>
      <c r="E65" s="4">
        <v>399</v>
      </c>
      <c r="F65" s="4">
        <v>394</v>
      </c>
      <c r="G65" s="4">
        <v>391</v>
      </c>
      <c r="H65" s="12">
        <f t="shared" si="1"/>
        <v>389.83333333333331</v>
      </c>
    </row>
    <row r="66" spans="1:8" ht="12" customHeight="1" x14ac:dyDescent="0.2">
      <c r="A66" s="7" t="str">
        <f>'Pregnant Women Participating'!A66</f>
        <v>Osage Tribal Council, OK</v>
      </c>
      <c r="B66" s="4">
        <v>622</v>
      </c>
      <c r="C66" s="4">
        <v>582</v>
      </c>
      <c r="D66" s="4">
        <v>559</v>
      </c>
      <c r="E66" s="4">
        <v>577</v>
      </c>
      <c r="F66" s="4">
        <v>549</v>
      </c>
      <c r="G66" s="4">
        <v>542</v>
      </c>
      <c r="H66" s="12">
        <f t="shared" si="1"/>
        <v>571.83333333333337</v>
      </c>
    </row>
    <row r="67" spans="1:8" ht="12" customHeight="1" x14ac:dyDescent="0.2">
      <c r="A67" s="7" t="str">
        <f>'Pregnant Women Participating'!A67</f>
        <v>Otoe-Missouria Tribe, OK</v>
      </c>
      <c r="B67" s="4">
        <v>90</v>
      </c>
      <c r="C67" s="4">
        <v>80</v>
      </c>
      <c r="D67" s="4">
        <v>79</v>
      </c>
      <c r="E67" s="4">
        <v>80</v>
      </c>
      <c r="F67" s="4">
        <v>82</v>
      </c>
      <c r="G67" s="4">
        <v>88</v>
      </c>
      <c r="H67" s="12">
        <f t="shared" si="1"/>
        <v>83.166666666666671</v>
      </c>
    </row>
    <row r="68" spans="1:8" ht="12" customHeight="1" x14ac:dyDescent="0.2">
      <c r="A68" s="7" t="str">
        <f>'Pregnant Women Participating'!A68</f>
        <v>Wichita, Caddo &amp; Delaware (WCD), OK</v>
      </c>
      <c r="B68" s="4">
        <v>852</v>
      </c>
      <c r="C68" s="4">
        <v>810</v>
      </c>
      <c r="D68" s="4">
        <v>793</v>
      </c>
      <c r="E68" s="4">
        <v>815</v>
      </c>
      <c r="F68" s="4">
        <v>793</v>
      </c>
      <c r="G68" s="4">
        <v>823</v>
      </c>
      <c r="H68" s="12">
        <f t="shared" si="1"/>
        <v>814.33333333333337</v>
      </c>
    </row>
    <row r="69" spans="1:8" s="16" customFormat="1" ht="24.75" customHeight="1" x14ac:dyDescent="0.2">
      <c r="A69" s="13" t="str">
        <f>'Pregnant Women Participating'!A69</f>
        <v>Southwest Region</v>
      </c>
      <c r="B69" s="14">
        <v>337809</v>
      </c>
      <c r="C69" s="14">
        <v>330424</v>
      </c>
      <c r="D69" s="14">
        <v>326201</v>
      </c>
      <c r="E69" s="14">
        <v>328210</v>
      </c>
      <c r="F69" s="14">
        <v>327462</v>
      </c>
      <c r="G69" s="14">
        <v>329015</v>
      </c>
      <c r="H69" s="15">
        <f t="shared" si="1"/>
        <v>329853.5</v>
      </c>
    </row>
    <row r="70" spans="1:8" ht="12" customHeight="1" x14ac:dyDescent="0.2">
      <c r="A70" s="7" t="str">
        <f>'Pregnant Women Participating'!A70</f>
        <v>Colorado</v>
      </c>
      <c r="B70" s="12">
        <v>21430</v>
      </c>
      <c r="C70" s="4">
        <v>21111</v>
      </c>
      <c r="D70" s="4">
        <v>21002</v>
      </c>
      <c r="E70" s="4">
        <v>21196</v>
      </c>
      <c r="F70" s="4">
        <v>21293</v>
      </c>
      <c r="G70" s="4">
        <v>21460</v>
      </c>
      <c r="H70" s="12">
        <f t="shared" si="1"/>
        <v>21248.666666666668</v>
      </c>
    </row>
    <row r="71" spans="1:8" ht="12" customHeight="1" x14ac:dyDescent="0.2">
      <c r="A71" s="7" t="str">
        <f>'Pregnant Women Participating'!A71</f>
        <v>Kansas</v>
      </c>
      <c r="B71" s="12">
        <v>11332</v>
      </c>
      <c r="C71" s="4">
        <v>10960</v>
      </c>
      <c r="D71" s="4">
        <v>10998</v>
      </c>
      <c r="E71" s="4">
        <v>11021</v>
      </c>
      <c r="F71" s="4">
        <v>10807</v>
      </c>
      <c r="G71" s="4">
        <v>10856</v>
      </c>
      <c r="H71" s="12">
        <f t="shared" si="1"/>
        <v>10995.666666666666</v>
      </c>
    </row>
    <row r="72" spans="1:8" ht="12" customHeight="1" x14ac:dyDescent="0.2">
      <c r="A72" s="7" t="str">
        <f>'Pregnant Women Participating'!A72</f>
        <v>Missouri</v>
      </c>
      <c r="B72" s="12">
        <v>24153</v>
      </c>
      <c r="C72" s="4">
        <v>23405</v>
      </c>
      <c r="D72" s="4">
        <v>22969</v>
      </c>
      <c r="E72" s="4">
        <v>22920</v>
      </c>
      <c r="F72" s="4">
        <v>22511</v>
      </c>
      <c r="G72" s="4">
        <v>22696</v>
      </c>
      <c r="H72" s="12">
        <f t="shared" si="1"/>
        <v>23109</v>
      </c>
    </row>
    <row r="73" spans="1:8" ht="12" customHeight="1" x14ac:dyDescent="0.2">
      <c r="A73" s="7" t="str">
        <f>'Pregnant Women Participating'!A73</f>
        <v>Montana</v>
      </c>
      <c r="B73" s="12">
        <v>2845</v>
      </c>
      <c r="C73" s="4">
        <v>2822</v>
      </c>
      <c r="D73" s="4">
        <v>2793</v>
      </c>
      <c r="E73" s="4">
        <v>2820</v>
      </c>
      <c r="F73" s="4">
        <v>2838</v>
      </c>
      <c r="G73" s="4">
        <v>2880</v>
      </c>
      <c r="H73" s="12">
        <f t="shared" si="1"/>
        <v>2833</v>
      </c>
    </row>
    <row r="74" spans="1:8" ht="12" customHeight="1" x14ac:dyDescent="0.2">
      <c r="A74" s="7" t="str">
        <f>'Pregnant Women Participating'!A74</f>
        <v>Nebraska</v>
      </c>
      <c r="B74" s="12">
        <v>8123</v>
      </c>
      <c r="C74" s="4">
        <v>7978</v>
      </c>
      <c r="D74" s="4">
        <v>7667</v>
      </c>
      <c r="E74" s="4">
        <v>7614</v>
      </c>
      <c r="F74" s="4">
        <v>7422</v>
      </c>
      <c r="G74" s="4">
        <v>7355</v>
      </c>
      <c r="H74" s="12">
        <f t="shared" si="1"/>
        <v>7693.166666666667</v>
      </c>
    </row>
    <row r="75" spans="1:8" ht="12" customHeight="1" x14ac:dyDescent="0.2">
      <c r="A75" s="7" t="str">
        <f>'Pregnant Women Participating'!A75</f>
        <v>North Dakota</v>
      </c>
      <c r="B75" s="12">
        <v>2093</v>
      </c>
      <c r="C75" s="4">
        <v>2019</v>
      </c>
      <c r="D75" s="4">
        <v>1973</v>
      </c>
      <c r="E75" s="4">
        <v>2004</v>
      </c>
      <c r="F75" s="4">
        <v>2018</v>
      </c>
      <c r="G75" s="4">
        <v>2007</v>
      </c>
      <c r="H75" s="12">
        <f t="shared" si="1"/>
        <v>2019</v>
      </c>
    </row>
    <row r="76" spans="1:8" ht="12" customHeight="1" x14ac:dyDescent="0.2">
      <c r="A76" s="7" t="str">
        <f>'Pregnant Women Participating'!A76</f>
        <v>South Dakota</v>
      </c>
      <c r="B76" s="12">
        <v>2948</v>
      </c>
      <c r="C76" s="4">
        <v>2894</v>
      </c>
      <c r="D76" s="4">
        <v>2866</v>
      </c>
      <c r="E76" s="4">
        <v>2927</v>
      </c>
      <c r="F76" s="4">
        <v>2909</v>
      </c>
      <c r="G76" s="4">
        <v>2970</v>
      </c>
      <c r="H76" s="12">
        <f t="shared" si="1"/>
        <v>2919</v>
      </c>
    </row>
    <row r="77" spans="1:8" ht="12" customHeight="1" x14ac:dyDescent="0.2">
      <c r="A77" s="7" t="str">
        <f>'Pregnant Women Participating'!A77</f>
        <v>Wyoming</v>
      </c>
      <c r="B77" s="12">
        <v>1818</v>
      </c>
      <c r="C77" s="4">
        <v>1815</v>
      </c>
      <c r="D77" s="4">
        <v>1787</v>
      </c>
      <c r="E77" s="4">
        <v>1790</v>
      </c>
      <c r="F77" s="4">
        <v>1768</v>
      </c>
      <c r="G77" s="4">
        <v>1759</v>
      </c>
      <c r="H77" s="12">
        <f t="shared" si="1"/>
        <v>1789.5</v>
      </c>
    </row>
    <row r="78" spans="1:8" ht="12" customHeight="1" x14ac:dyDescent="0.2">
      <c r="A78" s="7" t="str">
        <f>'Pregnant Women Participating'!A78</f>
        <v>Ute Mountain Ute Tribe, CO</v>
      </c>
      <c r="B78" s="12">
        <v>32</v>
      </c>
      <c r="C78" s="4">
        <v>31</v>
      </c>
      <c r="D78" s="4">
        <v>31</v>
      </c>
      <c r="E78" s="4">
        <v>26</v>
      </c>
      <c r="F78" s="4">
        <v>30</v>
      </c>
      <c r="G78" s="4">
        <v>30</v>
      </c>
      <c r="H78" s="12">
        <f t="shared" si="1"/>
        <v>30</v>
      </c>
    </row>
    <row r="79" spans="1:8" ht="12" customHeight="1" x14ac:dyDescent="0.2">
      <c r="A79" s="7" t="str">
        <f>'Pregnant Women Participating'!A79</f>
        <v>Omaha Sioux, NE</v>
      </c>
      <c r="B79" s="12">
        <v>34</v>
      </c>
      <c r="C79" s="4">
        <v>34</v>
      </c>
      <c r="D79" s="4">
        <v>34</v>
      </c>
      <c r="E79" s="4">
        <v>34</v>
      </c>
      <c r="F79" s="4">
        <v>34</v>
      </c>
      <c r="G79" s="4">
        <v>30</v>
      </c>
      <c r="H79" s="12">
        <f t="shared" si="1"/>
        <v>33.333333333333336</v>
      </c>
    </row>
    <row r="80" spans="1:8" ht="12" customHeight="1" x14ac:dyDescent="0.2">
      <c r="A80" s="7" t="str">
        <f>'Pregnant Women Participating'!A80</f>
        <v>Santee Sioux, NE</v>
      </c>
      <c r="B80" s="12">
        <v>15</v>
      </c>
      <c r="C80" s="4">
        <v>16</v>
      </c>
      <c r="D80" s="4">
        <v>18</v>
      </c>
      <c r="E80" s="4">
        <v>15</v>
      </c>
      <c r="F80" s="4">
        <v>14</v>
      </c>
      <c r="G80" s="4">
        <v>15</v>
      </c>
      <c r="H80" s="12">
        <f t="shared" si="1"/>
        <v>15.5</v>
      </c>
    </row>
    <row r="81" spans="1:8" ht="12" customHeight="1" x14ac:dyDescent="0.2">
      <c r="A81" s="7" t="str">
        <f>'Pregnant Women Participating'!A81</f>
        <v>Winnebago Tribe, NE</v>
      </c>
      <c r="B81" s="12">
        <v>23</v>
      </c>
      <c r="C81" s="4">
        <v>22</v>
      </c>
      <c r="D81" s="4">
        <v>22</v>
      </c>
      <c r="E81" s="4">
        <v>23</v>
      </c>
      <c r="F81" s="4">
        <v>26</v>
      </c>
      <c r="G81" s="4">
        <v>26</v>
      </c>
      <c r="H81" s="12">
        <f t="shared" si="1"/>
        <v>23.666666666666668</v>
      </c>
    </row>
    <row r="82" spans="1:8" ht="12" customHeight="1" x14ac:dyDescent="0.2">
      <c r="A82" s="7" t="str">
        <f>'Pregnant Women Participating'!A82</f>
        <v>Standing Rock Sioux Tribe, ND</v>
      </c>
      <c r="B82" s="12">
        <v>42</v>
      </c>
      <c r="C82" s="4">
        <v>40</v>
      </c>
      <c r="D82" s="4">
        <v>34</v>
      </c>
      <c r="E82" s="4">
        <v>37</v>
      </c>
      <c r="F82" s="4">
        <v>36</v>
      </c>
      <c r="G82" s="4">
        <v>34</v>
      </c>
      <c r="H82" s="12">
        <f t="shared" si="1"/>
        <v>37.166666666666664</v>
      </c>
    </row>
    <row r="83" spans="1:8" ht="12" customHeight="1" x14ac:dyDescent="0.2">
      <c r="A83" s="7" t="str">
        <f>'Pregnant Women Participating'!A83</f>
        <v>Three Affiliated Tribes, ND</v>
      </c>
      <c r="B83" s="12">
        <v>24</v>
      </c>
      <c r="C83" s="4">
        <v>23</v>
      </c>
      <c r="D83" s="4">
        <v>22</v>
      </c>
      <c r="E83" s="4">
        <v>19</v>
      </c>
      <c r="F83" s="4">
        <v>19</v>
      </c>
      <c r="G83" s="4">
        <v>20</v>
      </c>
      <c r="H83" s="12">
        <f t="shared" si="1"/>
        <v>21.166666666666668</v>
      </c>
    </row>
    <row r="84" spans="1:8" ht="12" customHeight="1" x14ac:dyDescent="0.2">
      <c r="A84" s="7" t="str">
        <f>'Pregnant Women Participating'!A84</f>
        <v>Cheyenne River Sioux, SD</v>
      </c>
      <c r="B84" s="12">
        <v>86</v>
      </c>
      <c r="C84" s="4">
        <v>92</v>
      </c>
      <c r="D84" s="4">
        <v>85</v>
      </c>
      <c r="E84" s="4">
        <v>87</v>
      </c>
      <c r="F84" s="4">
        <v>84</v>
      </c>
      <c r="G84" s="4">
        <v>89</v>
      </c>
      <c r="H84" s="12">
        <f t="shared" si="1"/>
        <v>87.166666666666671</v>
      </c>
    </row>
    <row r="85" spans="1:8" ht="12" customHeight="1" x14ac:dyDescent="0.2">
      <c r="A85" s="7" t="str">
        <f>'Pregnant Women Participating'!A85</f>
        <v>Rosebud Sioux, SD</v>
      </c>
      <c r="B85" s="12">
        <v>149</v>
      </c>
      <c r="C85" s="4">
        <v>136</v>
      </c>
      <c r="D85" s="4">
        <v>113</v>
      </c>
      <c r="E85" s="4">
        <v>119</v>
      </c>
      <c r="F85" s="4">
        <v>128</v>
      </c>
      <c r="G85" s="4">
        <v>116</v>
      </c>
      <c r="H85" s="12">
        <f t="shared" si="1"/>
        <v>126.83333333333333</v>
      </c>
    </row>
    <row r="86" spans="1:8" ht="12" customHeight="1" x14ac:dyDescent="0.2">
      <c r="A86" s="7" t="str">
        <f>'Pregnant Women Participating'!A86</f>
        <v>Northern Arapahoe, WY</v>
      </c>
      <c r="B86" s="12">
        <v>51</v>
      </c>
      <c r="C86" s="4">
        <v>47</v>
      </c>
      <c r="D86" s="4">
        <v>50</v>
      </c>
      <c r="E86" s="4">
        <v>47</v>
      </c>
      <c r="F86" s="4">
        <v>47</v>
      </c>
      <c r="G86" s="4">
        <v>38</v>
      </c>
      <c r="H86" s="12">
        <f t="shared" si="1"/>
        <v>46.666666666666664</v>
      </c>
    </row>
    <row r="87" spans="1:8" ht="12" customHeight="1" x14ac:dyDescent="0.2">
      <c r="A87" s="7" t="str">
        <f>'Pregnant Women Participating'!A87</f>
        <v>Shoshone Tribe, WY</v>
      </c>
      <c r="B87" s="12">
        <v>26</v>
      </c>
      <c r="C87" s="4">
        <v>24</v>
      </c>
      <c r="D87" s="4">
        <v>25</v>
      </c>
      <c r="E87" s="4">
        <v>20</v>
      </c>
      <c r="F87" s="4">
        <v>17</v>
      </c>
      <c r="G87" s="4">
        <v>19</v>
      </c>
      <c r="H87" s="12">
        <f t="shared" si="1"/>
        <v>21.833333333333332</v>
      </c>
    </row>
    <row r="88" spans="1:8" s="16" customFormat="1" ht="24.75" customHeight="1" x14ac:dyDescent="0.2">
      <c r="A88" s="13" t="str">
        <f>'Pregnant Women Participating'!A88</f>
        <v>Mountain Plains</v>
      </c>
      <c r="B88" s="14">
        <v>75224</v>
      </c>
      <c r="C88" s="14">
        <v>73469</v>
      </c>
      <c r="D88" s="14">
        <v>72489</v>
      </c>
      <c r="E88" s="14">
        <v>72719</v>
      </c>
      <c r="F88" s="14">
        <v>72001</v>
      </c>
      <c r="G88" s="14">
        <v>72400</v>
      </c>
      <c r="H88" s="15">
        <f t="shared" si="1"/>
        <v>73050.333333333328</v>
      </c>
    </row>
    <row r="89" spans="1:8" ht="12" customHeight="1" x14ac:dyDescent="0.2">
      <c r="A89" s="8" t="str">
        <f>'Pregnant Women Participating'!A89</f>
        <v>Alaska</v>
      </c>
      <c r="B89" s="12">
        <v>3139</v>
      </c>
      <c r="C89" s="4">
        <v>3094</v>
      </c>
      <c r="D89" s="4">
        <v>3056</v>
      </c>
      <c r="E89" s="4">
        <v>3071</v>
      </c>
      <c r="F89" s="4">
        <v>2991</v>
      </c>
      <c r="G89" s="4">
        <v>3012</v>
      </c>
      <c r="H89" s="12">
        <f t="shared" si="1"/>
        <v>3060.5</v>
      </c>
    </row>
    <row r="90" spans="1:8" ht="12" customHeight="1" x14ac:dyDescent="0.2">
      <c r="A90" s="8" t="str">
        <f>'Pregnant Women Participating'!A90</f>
        <v>American Samoa</v>
      </c>
      <c r="B90" s="12">
        <v>815</v>
      </c>
      <c r="C90" s="4">
        <v>808</v>
      </c>
      <c r="D90" s="4">
        <v>808</v>
      </c>
      <c r="E90" s="4">
        <v>794</v>
      </c>
      <c r="F90" s="4">
        <v>776</v>
      </c>
      <c r="G90" s="4">
        <v>798</v>
      </c>
      <c r="H90" s="12">
        <f t="shared" si="1"/>
        <v>799.83333333333337</v>
      </c>
    </row>
    <row r="91" spans="1:8" ht="12" customHeight="1" x14ac:dyDescent="0.2">
      <c r="A91" s="8" t="str">
        <f>'Pregnant Women Participating'!A91</f>
        <v>California</v>
      </c>
      <c r="B91" s="12">
        <v>215653</v>
      </c>
      <c r="C91" s="4">
        <v>211618</v>
      </c>
      <c r="D91" s="4">
        <v>209564</v>
      </c>
      <c r="E91" s="4">
        <v>212483</v>
      </c>
      <c r="F91" s="4">
        <v>211266</v>
      </c>
      <c r="G91" s="4">
        <v>213036</v>
      </c>
      <c r="H91" s="12">
        <f t="shared" si="1"/>
        <v>212270</v>
      </c>
    </row>
    <row r="92" spans="1:8" ht="12" customHeight="1" x14ac:dyDescent="0.2">
      <c r="A92" s="8" t="str">
        <f>'Pregnant Women Participating'!A92</f>
        <v>Guam</v>
      </c>
      <c r="B92" s="12">
        <v>1240</v>
      </c>
      <c r="C92" s="4">
        <v>1205</v>
      </c>
      <c r="D92" s="4">
        <v>1201</v>
      </c>
      <c r="E92" s="4">
        <v>1234</v>
      </c>
      <c r="F92" s="4">
        <v>1238</v>
      </c>
      <c r="G92" s="4">
        <v>1241</v>
      </c>
      <c r="H92" s="12">
        <f t="shared" si="1"/>
        <v>1226.5</v>
      </c>
    </row>
    <row r="93" spans="1:8" ht="12" customHeight="1" x14ac:dyDescent="0.2">
      <c r="A93" s="8" t="str">
        <f>'Pregnant Women Participating'!A93</f>
        <v>Hawaii</v>
      </c>
      <c r="B93" s="12">
        <v>5623</v>
      </c>
      <c r="C93" s="4">
        <v>5455</v>
      </c>
      <c r="D93" s="4">
        <v>5379</v>
      </c>
      <c r="E93" s="4">
        <v>5459</v>
      </c>
      <c r="F93" s="4">
        <v>5408</v>
      </c>
      <c r="G93" s="4">
        <v>5359</v>
      </c>
      <c r="H93" s="12">
        <f t="shared" si="1"/>
        <v>5447.166666666667</v>
      </c>
    </row>
    <row r="94" spans="1:8" ht="12" customHeight="1" x14ac:dyDescent="0.2">
      <c r="A94" s="8" t="str">
        <f>'Pregnant Women Participating'!A94</f>
        <v>Idaho</v>
      </c>
      <c r="B94" s="12">
        <v>7315</v>
      </c>
      <c r="C94" s="4">
        <v>7243</v>
      </c>
      <c r="D94" s="4">
        <v>7217</v>
      </c>
      <c r="E94" s="4">
        <v>7331</v>
      </c>
      <c r="F94" s="4">
        <v>7311</v>
      </c>
      <c r="G94" s="4">
        <v>7361</v>
      </c>
      <c r="H94" s="12">
        <f t="shared" si="1"/>
        <v>7296.333333333333</v>
      </c>
    </row>
    <row r="95" spans="1:8" ht="12" customHeight="1" x14ac:dyDescent="0.2">
      <c r="A95" s="8" t="str">
        <f>'Pregnant Women Participating'!A95</f>
        <v>Nevada</v>
      </c>
      <c r="B95" s="12">
        <v>11853</v>
      </c>
      <c r="C95" s="4">
        <v>11489</v>
      </c>
      <c r="D95" s="4">
        <v>11302</v>
      </c>
      <c r="E95" s="4">
        <v>11381</v>
      </c>
      <c r="F95" s="4">
        <v>11223</v>
      </c>
      <c r="G95" s="4">
        <v>11230</v>
      </c>
      <c r="H95" s="12">
        <f t="shared" si="1"/>
        <v>11413</v>
      </c>
    </row>
    <row r="96" spans="1:8" ht="12" customHeight="1" x14ac:dyDescent="0.2">
      <c r="A96" s="8" t="str">
        <f>'Pregnant Women Participating'!A96</f>
        <v>Oregon</v>
      </c>
      <c r="B96" s="12">
        <v>17767</v>
      </c>
      <c r="C96" s="4">
        <v>17526</v>
      </c>
      <c r="D96" s="4">
        <v>17473</v>
      </c>
      <c r="E96" s="4">
        <v>17850</v>
      </c>
      <c r="F96" s="4">
        <v>17708</v>
      </c>
      <c r="G96" s="4">
        <v>17826</v>
      </c>
      <c r="H96" s="12">
        <f t="shared" si="1"/>
        <v>17691.666666666668</v>
      </c>
    </row>
    <row r="97" spans="1:8" ht="12" customHeight="1" x14ac:dyDescent="0.2">
      <c r="A97" s="8" t="str">
        <f>'Pregnant Women Participating'!A97</f>
        <v>Washington</v>
      </c>
      <c r="B97" s="12">
        <v>30428</v>
      </c>
      <c r="C97" s="4">
        <v>30057</v>
      </c>
      <c r="D97" s="4">
        <v>30087</v>
      </c>
      <c r="E97" s="4">
        <v>30930</v>
      </c>
      <c r="F97" s="4">
        <v>30883</v>
      </c>
      <c r="G97" s="4">
        <v>31154</v>
      </c>
      <c r="H97" s="12">
        <f t="shared" si="1"/>
        <v>30589.833333333332</v>
      </c>
    </row>
    <row r="98" spans="1:8" ht="12" customHeight="1" x14ac:dyDescent="0.2">
      <c r="A98" s="8" t="str">
        <f>'Pregnant Women Participating'!A98</f>
        <v>Northern Marianas</v>
      </c>
      <c r="B98" s="12">
        <v>574</v>
      </c>
      <c r="C98" s="4">
        <v>564</v>
      </c>
      <c r="D98" s="4">
        <v>595</v>
      </c>
      <c r="E98" s="4">
        <v>597</v>
      </c>
      <c r="F98" s="4">
        <v>566</v>
      </c>
      <c r="G98" s="4">
        <v>556</v>
      </c>
      <c r="H98" s="12">
        <f t="shared" si="1"/>
        <v>575.33333333333337</v>
      </c>
    </row>
    <row r="99" spans="1:8" ht="12" customHeight="1" x14ac:dyDescent="0.2">
      <c r="A99" s="8" t="str">
        <f>'Pregnant Women Participating'!A99</f>
        <v>Inter-Tribal Council, NV</v>
      </c>
      <c r="B99" s="12">
        <v>84</v>
      </c>
      <c r="C99" s="4">
        <v>84</v>
      </c>
      <c r="D99" s="4">
        <v>92</v>
      </c>
      <c r="E99" s="4">
        <v>101</v>
      </c>
      <c r="F99" s="4">
        <v>105</v>
      </c>
      <c r="G99" s="4">
        <v>108</v>
      </c>
      <c r="H99" s="12">
        <f t="shared" si="1"/>
        <v>95.666666666666671</v>
      </c>
    </row>
    <row r="100" spans="1:8" s="16" customFormat="1" ht="24.75" customHeight="1" x14ac:dyDescent="0.2">
      <c r="A100" s="13" t="str">
        <f>'Pregnant Women Participating'!A100</f>
        <v>Western Region</v>
      </c>
      <c r="B100" s="14">
        <v>294491</v>
      </c>
      <c r="C100" s="14">
        <v>289143</v>
      </c>
      <c r="D100" s="14">
        <v>286774</v>
      </c>
      <c r="E100" s="14">
        <v>291231</v>
      </c>
      <c r="F100" s="14">
        <v>289475</v>
      </c>
      <c r="G100" s="14">
        <v>291681</v>
      </c>
      <c r="H100" s="15">
        <f t="shared" si="1"/>
        <v>290465.83333333331</v>
      </c>
    </row>
    <row r="101" spans="1:8" s="28" customFormat="1" ht="16.5" customHeight="1" thickBot="1" x14ac:dyDescent="0.25">
      <c r="A101" s="21" t="str">
        <f>'Pregnant Women Participating'!A101</f>
        <v>TOTAL</v>
      </c>
      <c r="B101" s="22">
        <v>1565365</v>
      </c>
      <c r="C101" s="23">
        <v>1536335</v>
      </c>
      <c r="D101" s="23">
        <v>1515312</v>
      </c>
      <c r="E101" s="23">
        <v>1526797</v>
      </c>
      <c r="F101" s="23">
        <v>1519902</v>
      </c>
      <c r="G101" s="23">
        <v>1532067</v>
      </c>
      <c r="H101" s="27">
        <f t="shared" si="1"/>
        <v>1532629.6666666667</v>
      </c>
    </row>
    <row r="102" spans="1:8" ht="12.75" customHeight="1" thickTop="1" x14ac:dyDescent="0.2">
      <c r="A102" s="9"/>
    </row>
    <row r="103" spans="1:8" x14ac:dyDescent="0.2">
      <c r="A103" s="9"/>
    </row>
    <row r="104" spans="1:8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4"/>
  <sheetViews>
    <sheetView workbookViewId="0"/>
  </sheetViews>
  <sheetFormatPr defaultColWidth="9.140625" defaultRowHeight="12" x14ac:dyDescent="0.2"/>
  <cols>
    <col min="1" max="1" width="34.7109375" style="47" customWidth="1"/>
    <col min="2" max="7" width="11.7109375" style="47" customWidth="1"/>
    <col min="8" max="8" width="13.7109375" style="47" customWidth="1"/>
    <col min="9" max="16384" width="9.140625" style="47"/>
  </cols>
  <sheetData>
    <row r="1" spans="1:8" ht="12" customHeight="1" x14ac:dyDescent="0.2">
      <c r="A1" s="45" t="s">
        <v>29</v>
      </c>
      <c r="B1" s="46"/>
      <c r="C1" s="46"/>
      <c r="D1" s="46"/>
      <c r="E1" s="46"/>
      <c r="F1" s="46"/>
      <c r="G1" s="46"/>
    </row>
    <row r="2" spans="1:8" ht="12" customHeight="1" x14ac:dyDescent="0.2">
      <c r="A2" s="45" t="str">
        <f>'Pregnant Women Participating'!A2</f>
        <v>FISCAL YEAR 2025</v>
      </c>
      <c r="B2" s="46"/>
      <c r="C2" s="46"/>
      <c r="D2" s="46"/>
      <c r="E2" s="46"/>
      <c r="F2" s="46"/>
      <c r="G2" s="46"/>
    </row>
    <row r="3" spans="1:8" ht="12" customHeight="1" x14ac:dyDescent="0.2">
      <c r="A3" s="48" t="str">
        <f>'Pregnant Women Participating'!A3</f>
        <v>Data as of June 13, 2025</v>
      </c>
      <c r="B3" s="46"/>
      <c r="C3" s="46"/>
      <c r="D3" s="46"/>
      <c r="E3" s="46"/>
      <c r="F3" s="46"/>
      <c r="G3" s="46"/>
    </row>
    <row r="4" spans="1:8" ht="12" customHeight="1" x14ac:dyDescent="0.2">
      <c r="A4" s="46"/>
      <c r="B4" s="46"/>
      <c r="C4" s="46"/>
      <c r="D4" s="46"/>
      <c r="E4" s="46"/>
      <c r="F4" s="46"/>
      <c r="G4" s="46"/>
    </row>
    <row r="5" spans="1:8" ht="24" customHeight="1" x14ac:dyDescent="0.2">
      <c r="A5" s="49" t="s">
        <v>0</v>
      </c>
      <c r="B5" s="50">
        <f>DATE(RIGHT(A2,4)-1,10,1)</f>
        <v>45566</v>
      </c>
      <c r="C5" s="51">
        <f>DATE(RIGHT(A2,4)-1,11,1)</f>
        <v>45597</v>
      </c>
      <c r="D5" s="51">
        <f>DATE(RIGHT(A2,4)-1,12,1)</f>
        <v>45627</v>
      </c>
      <c r="E5" s="51">
        <f>DATE(RIGHT(A2,4),1,1)</f>
        <v>45658</v>
      </c>
      <c r="F5" s="51">
        <f>DATE(RIGHT(A2,4),2,1)</f>
        <v>45689</v>
      </c>
      <c r="G5" s="51">
        <f>DATE(RIGHT(A2,4),3,1)</f>
        <v>45717</v>
      </c>
      <c r="H5" s="52" t="s">
        <v>12</v>
      </c>
    </row>
    <row r="6" spans="1:8" ht="12" customHeight="1" x14ac:dyDescent="0.2">
      <c r="A6" s="53" t="str">
        <f>'Pregnant Women Participating'!A6</f>
        <v>Connecticut</v>
      </c>
      <c r="B6" s="54">
        <v>1764</v>
      </c>
      <c r="C6" s="55">
        <v>1721</v>
      </c>
      <c r="D6" s="55">
        <v>1742</v>
      </c>
      <c r="E6" s="55">
        <v>1776</v>
      </c>
      <c r="F6" s="55">
        <v>1778</v>
      </c>
      <c r="G6" s="56">
        <v>1793</v>
      </c>
      <c r="H6" s="54">
        <f t="shared" ref="H6:H101" si="0">IF(SUM(B6:G6)&gt;0,AVERAGE(B6:G6),"0")</f>
        <v>1762.3333333333333</v>
      </c>
    </row>
    <row r="7" spans="1:8" ht="12" customHeight="1" x14ac:dyDescent="0.2">
      <c r="A7" s="53" t="str">
        <f>'Pregnant Women Participating'!A7</f>
        <v>Maine</v>
      </c>
      <c r="B7" s="54">
        <v>934</v>
      </c>
      <c r="C7" s="55">
        <v>915</v>
      </c>
      <c r="D7" s="55">
        <v>905</v>
      </c>
      <c r="E7" s="55">
        <v>913</v>
      </c>
      <c r="F7" s="55">
        <v>922</v>
      </c>
      <c r="G7" s="56">
        <v>931</v>
      </c>
      <c r="H7" s="54">
        <f t="shared" si="0"/>
        <v>920</v>
      </c>
    </row>
    <row r="8" spans="1:8" ht="12" customHeight="1" x14ac:dyDescent="0.2">
      <c r="A8" s="53" t="str">
        <f>'Pregnant Women Participating'!A8</f>
        <v>Massachusetts</v>
      </c>
      <c r="B8" s="54">
        <v>4122</v>
      </c>
      <c r="C8" s="55">
        <v>4058</v>
      </c>
      <c r="D8" s="55">
        <v>3979</v>
      </c>
      <c r="E8" s="55">
        <v>4112</v>
      </c>
      <c r="F8" s="55">
        <v>4129</v>
      </c>
      <c r="G8" s="56">
        <v>4219</v>
      </c>
      <c r="H8" s="54">
        <f t="shared" si="0"/>
        <v>4103.166666666667</v>
      </c>
    </row>
    <row r="9" spans="1:8" ht="12" customHeight="1" x14ac:dyDescent="0.2">
      <c r="A9" s="53" t="str">
        <f>'Pregnant Women Participating'!A9</f>
        <v>New Hampshire</v>
      </c>
      <c r="B9" s="54">
        <v>605</v>
      </c>
      <c r="C9" s="55">
        <v>601</v>
      </c>
      <c r="D9" s="55">
        <v>618</v>
      </c>
      <c r="E9" s="55">
        <v>620</v>
      </c>
      <c r="F9" s="55">
        <v>611</v>
      </c>
      <c r="G9" s="56">
        <v>625</v>
      </c>
      <c r="H9" s="54">
        <f t="shared" si="0"/>
        <v>613.33333333333337</v>
      </c>
    </row>
    <row r="10" spans="1:8" ht="12" customHeight="1" x14ac:dyDescent="0.2">
      <c r="A10" s="53" t="str">
        <f>'Pregnant Women Participating'!A10</f>
        <v>New York</v>
      </c>
      <c r="B10" s="54">
        <v>14117</v>
      </c>
      <c r="C10" s="55">
        <v>13961</v>
      </c>
      <c r="D10" s="55">
        <v>13993</v>
      </c>
      <c r="E10" s="55">
        <v>14236</v>
      </c>
      <c r="F10" s="55">
        <v>14299</v>
      </c>
      <c r="G10" s="56">
        <v>14568</v>
      </c>
      <c r="H10" s="54">
        <f t="shared" si="0"/>
        <v>14195.666666666666</v>
      </c>
    </row>
    <row r="11" spans="1:8" ht="12" customHeight="1" x14ac:dyDescent="0.2">
      <c r="A11" s="53" t="str">
        <f>'Pregnant Women Participating'!A11</f>
        <v>Rhode Island</v>
      </c>
      <c r="B11" s="54">
        <v>469</v>
      </c>
      <c r="C11" s="55">
        <v>475</v>
      </c>
      <c r="D11" s="55">
        <v>476</v>
      </c>
      <c r="E11" s="55">
        <v>495</v>
      </c>
      <c r="F11" s="55">
        <v>505</v>
      </c>
      <c r="G11" s="56">
        <v>511</v>
      </c>
      <c r="H11" s="54">
        <f t="shared" si="0"/>
        <v>488.5</v>
      </c>
    </row>
    <row r="12" spans="1:8" ht="12" customHeight="1" x14ac:dyDescent="0.2">
      <c r="A12" s="53" t="str">
        <f>'Pregnant Women Participating'!A12</f>
        <v>Vermont</v>
      </c>
      <c r="B12" s="54">
        <v>685</v>
      </c>
      <c r="C12" s="55">
        <v>656</v>
      </c>
      <c r="D12" s="55">
        <v>624</v>
      </c>
      <c r="E12" s="55">
        <v>656</v>
      </c>
      <c r="F12" s="55">
        <v>661</v>
      </c>
      <c r="G12" s="56">
        <v>657</v>
      </c>
      <c r="H12" s="54">
        <f t="shared" si="0"/>
        <v>656.5</v>
      </c>
    </row>
    <row r="13" spans="1:8" ht="12" customHeight="1" x14ac:dyDescent="0.2">
      <c r="A13" s="53" t="str">
        <f>'Pregnant Women Participating'!A13</f>
        <v>Virgin Islands</v>
      </c>
      <c r="B13" s="54">
        <v>65</v>
      </c>
      <c r="C13" s="55">
        <v>63</v>
      </c>
      <c r="D13" s="55">
        <v>59</v>
      </c>
      <c r="E13" s="55">
        <v>66</v>
      </c>
      <c r="F13" s="55">
        <v>73</v>
      </c>
      <c r="G13" s="56">
        <v>70</v>
      </c>
      <c r="H13" s="54">
        <f t="shared" si="0"/>
        <v>66</v>
      </c>
    </row>
    <row r="14" spans="1:8" ht="12" customHeight="1" x14ac:dyDescent="0.2">
      <c r="A14" s="53" t="str">
        <f>'Pregnant Women Participating'!A14</f>
        <v>Pleasant Point, ME</v>
      </c>
      <c r="B14" s="54">
        <v>0</v>
      </c>
      <c r="C14" s="55">
        <v>1</v>
      </c>
      <c r="D14" s="55">
        <v>1</v>
      </c>
      <c r="E14" s="55">
        <v>1</v>
      </c>
      <c r="F14" s="55">
        <v>1</v>
      </c>
      <c r="G14" s="56">
        <v>2</v>
      </c>
      <c r="H14" s="54">
        <f t="shared" si="0"/>
        <v>1</v>
      </c>
    </row>
    <row r="15" spans="1:8" s="61" customFormat="1" ht="24.75" customHeight="1" x14ac:dyDescent="0.2">
      <c r="A15" s="57" t="str">
        <f>'Pregnant Women Participating'!A15</f>
        <v>Northeast Region</v>
      </c>
      <c r="B15" s="58">
        <v>22761</v>
      </c>
      <c r="C15" s="59">
        <v>22451</v>
      </c>
      <c r="D15" s="59">
        <v>22397</v>
      </c>
      <c r="E15" s="59">
        <v>22875</v>
      </c>
      <c r="F15" s="59">
        <v>22979</v>
      </c>
      <c r="G15" s="60">
        <v>23376</v>
      </c>
      <c r="H15" s="58">
        <f t="shared" si="0"/>
        <v>22806.5</v>
      </c>
    </row>
    <row r="16" spans="1:8" ht="12" customHeight="1" x14ac:dyDescent="0.2">
      <c r="A16" s="53" t="str">
        <f>'Pregnant Women Participating'!A16</f>
        <v>Delaware</v>
      </c>
      <c r="B16" s="55">
        <v>595</v>
      </c>
      <c r="C16" s="55">
        <v>597</v>
      </c>
      <c r="D16" s="55">
        <v>570</v>
      </c>
      <c r="E16" s="55">
        <v>548</v>
      </c>
      <c r="F16" s="55">
        <v>549</v>
      </c>
      <c r="G16" s="55">
        <v>564</v>
      </c>
      <c r="H16" s="54">
        <f t="shared" si="0"/>
        <v>570.5</v>
      </c>
    </row>
    <row r="17" spans="1:8" ht="12" customHeight="1" x14ac:dyDescent="0.2">
      <c r="A17" s="53" t="str">
        <f>'Pregnant Women Participating'!A17</f>
        <v>District of Columbia</v>
      </c>
      <c r="B17" s="55">
        <v>300</v>
      </c>
      <c r="C17" s="55">
        <v>317</v>
      </c>
      <c r="D17" s="55">
        <v>303</v>
      </c>
      <c r="E17" s="55">
        <v>311</v>
      </c>
      <c r="F17" s="55">
        <v>309</v>
      </c>
      <c r="G17" s="55">
        <v>324</v>
      </c>
      <c r="H17" s="54">
        <f t="shared" si="0"/>
        <v>310.66666666666669</v>
      </c>
    </row>
    <row r="18" spans="1:8" ht="12" customHeight="1" x14ac:dyDescent="0.2">
      <c r="A18" s="53" t="str">
        <f>'Pregnant Women Participating'!A18</f>
        <v>Maryland</v>
      </c>
      <c r="B18" s="55">
        <v>4584</v>
      </c>
      <c r="C18" s="55">
        <v>4395</v>
      </c>
      <c r="D18" s="55">
        <v>4354</v>
      </c>
      <c r="E18" s="55">
        <v>4387</v>
      </c>
      <c r="F18" s="55">
        <v>4421</v>
      </c>
      <c r="G18" s="55">
        <v>4600</v>
      </c>
      <c r="H18" s="54">
        <f t="shared" si="0"/>
        <v>4456.833333333333</v>
      </c>
    </row>
    <row r="19" spans="1:8" ht="12" customHeight="1" x14ac:dyDescent="0.2">
      <c r="A19" s="53" t="str">
        <f>'Pregnant Women Participating'!A19</f>
        <v>New Jersey</v>
      </c>
      <c r="B19" s="55">
        <v>5739</v>
      </c>
      <c r="C19" s="55">
        <v>5724</v>
      </c>
      <c r="D19" s="55">
        <v>5628</v>
      </c>
      <c r="E19" s="55">
        <v>5744</v>
      </c>
      <c r="F19" s="55">
        <v>5946</v>
      </c>
      <c r="G19" s="55">
        <v>5997</v>
      </c>
      <c r="H19" s="54">
        <f t="shared" si="0"/>
        <v>5796.333333333333</v>
      </c>
    </row>
    <row r="20" spans="1:8" ht="12" customHeight="1" x14ac:dyDescent="0.2">
      <c r="A20" s="53" t="str">
        <f>'Pregnant Women Participating'!A20</f>
        <v>Pennsylvania</v>
      </c>
      <c r="B20" s="55">
        <v>5968</v>
      </c>
      <c r="C20" s="55">
        <v>5881</v>
      </c>
      <c r="D20" s="55">
        <v>5722</v>
      </c>
      <c r="E20" s="55">
        <v>5774</v>
      </c>
      <c r="F20" s="55">
        <v>5769</v>
      </c>
      <c r="G20" s="55">
        <v>5815</v>
      </c>
      <c r="H20" s="54">
        <f t="shared" si="0"/>
        <v>5821.5</v>
      </c>
    </row>
    <row r="21" spans="1:8" ht="12" customHeight="1" x14ac:dyDescent="0.2">
      <c r="A21" s="53" t="str">
        <f>'Pregnant Women Participating'!A21</f>
        <v>Puerto Rico</v>
      </c>
      <c r="B21" s="55">
        <v>2619</v>
      </c>
      <c r="C21" s="55">
        <v>2533</v>
      </c>
      <c r="D21" s="55">
        <v>2496</v>
      </c>
      <c r="E21" s="55">
        <v>2473</v>
      </c>
      <c r="F21" s="55">
        <v>2503</v>
      </c>
      <c r="G21" s="55">
        <v>2485</v>
      </c>
      <c r="H21" s="54">
        <f t="shared" si="0"/>
        <v>2518.1666666666665</v>
      </c>
    </row>
    <row r="22" spans="1:8" ht="12" customHeight="1" x14ac:dyDescent="0.2">
      <c r="A22" s="53" t="str">
        <f>'Pregnant Women Participating'!A22</f>
        <v>Virginia</v>
      </c>
      <c r="B22" s="55">
        <v>3594</v>
      </c>
      <c r="C22" s="55">
        <v>3513</v>
      </c>
      <c r="D22" s="55">
        <v>3497</v>
      </c>
      <c r="E22" s="55">
        <v>3521</v>
      </c>
      <c r="F22" s="55">
        <v>3462</v>
      </c>
      <c r="G22" s="55">
        <v>3584</v>
      </c>
      <c r="H22" s="54">
        <f t="shared" si="0"/>
        <v>3528.5</v>
      </c>
    </row>
    <row r="23" spans="1:8" ht="12" customHeight="1" x14ac:dyDescent="0.2">
      <c r="A23" s="53" t="str">
        <f>'Pregnant Women Participating'!A23</f>
        <v>West Virginia</v>
      </c>
      <c r="B23" s="55">
        <v>1258</v>
      </c>
      <c r="C23" s="55">
        <v>1222</v>
      </c>
      <c r="D23" s="55">
        <v>1179</v>
      </c>
      <c r="E23" s="55">
        <v>1209</v>
      </c>
      <c r="F23" s="55">
        <v>1211</v>
      </c>
      <c r="G23" s="55">
        <v>1228</v>
      </c>
      <c r="H23" s="54">
        <f t="shared" si="0"/>
        <v>1217.8333333333333</v>
      </c>
    </row>
    <row r="24" spans="1:8" s="61" customFormat="1" ht="24.75" customHeight="1" x14ac:dyDescent="0.2">
      <c r="A24" s="57" t="str">
        <f>'Pregnant Women Participating'!A24</f>
        <v>Mid-Atlantic Region</v>
      </c>
      <c r="B24" s="59">
        <v>24657</v>
      </c>
      <c r="C24" s="59">
        <v>24182</v>
      </c>
      <c r="D24" s="59">
        <v>23749</v>
      </c>
      <c r="E24" s="59">
        <v>23967</v>
      </c>
      <c r="F24" s="59">
        <v>24170</v>
      </c>
      <c r="G24" s="59">
        <v>24597</v>
      </c>
      <c r="H24" s="58">
        <f t="shared" si="0"/>
        <v>24220.333333333332</v>
      </c>
    </row>
    <row r="25" spans="1:8" ht="12" customHeight="1" x14ac:dyDescent="0.2">
      <c r="A25" s="53" t="str">
        <f>'Pregnant Women Participating'!A25</f>
        <v>Alabama</v>
      </c>
      <c r="B25" s="55">
        <v>2442</v>
      </c>
      <c r="C25" s="55">
        <v>2403</v>
      </c>
      <c r="D25" s="55">
        <v>2351</v>
      </c>
      <c r="E25" s="55">
        <v>2364</v>
      </c>
      <c r="F25" s="55">
        <v>2456</v>
      </c>
      <c r="G25" s="55">
        <v>2515</v>
      </c>
      <c r="H25" s="54">
        <f t="shared" si="0"/>
        <v>2421.8333333333335</v>
      </c>
    </row>
    <row r="26" spans="1:8" ht="12" customHeight="1" x14ac:dyDescent="0.2">
      <c r="A26" s="53" t="str">
        <f>'Pregnant Women Participating'!A26</f>
        <v>Florida</v>
      </c>
      <c r="B26" s="55">
        <v>14963</v>
      </c>
      <c r="C26" s="55">
        <v>14737</v>
      </c>
      <c r="D26" s="55">
        <v>14602</v>
      </c>
      <c r="E26" s="55">
        <v>14858</v>
      </c>
      <c r="F26" s="55">
        <v>15159</v>
      </c>
      <c r="G26" s="55">
        <v>15342</v>
      </c>
      <c r="H26" s="54">
        <f t="shared" si="0"/>
        <v>14943.5</v>
      </c>
    </row>
    <row r="27" spans="1:8" ht="12" customHeight="1" x14ac:dyDescent="0.2">
      <c r="A27" s="53" t="str">
        <f>'Pregnant Women Participating'!A27</f>
        <v>Georgia</v>
      </c>
      <c r="B27" s="55">
        <v>7276</v>
      </c>
      <c r="C27" s="55">
        <v>7241</v>
      </c>
      <c r="D27" s="55">
        <v>7236</v>
      </c>
      <c r="E27" s="55">
        <v>7303</v>
      </c>
      <c r="F27" s="55">
        <v>7441</v>
      </c>
      <c r="G27" s="55">
        <v>7675</v>
      </c>
      <c r="H27" s="54">
        <f t="shared" si="0"/>
        <v>7362</v>
      </c>
    </row>
    <row r="28" spans="1:8" ht="12" customHeight="1" x14ac:dyDescent="0.2">
      <c r="A28" s="53" t="str">
        <f>'Pregnant Women Participating'!A28</f>
        <v>Kentucky</v>
      </c>
      <c r="B28" s="55">
        <v>2751</v>
      </c>
      <c r="C28" s="55">
        <v>2758</v>
      </c>
      <c r="D28" s="55">
        <v>2740</v>
      </c>
      <c r="E28" s="55">
        <v>2768</v>
      </c>
      <c r="F28" s="55">
        <v>2763</v>
      </c>
      <c r="G28" s="55">
        <v>2767</v>
      </c>
      <c r="H28" s="54">
        <f t="shared" si="0"/>
        <v>2757.8333333333335</v>
      </c>
    </row>
    <row r="29" spans="1:8" ht="12" customHeight="1" x14ac:dyDescent="0.2">
      <c r="A29" s="53" t="str">
        <f>'Pregnant Women Participating'!A29</f>
        <v>Mississippi</v>
      </c>
      <c r="B29" s="55">
        <v>1048</v>
      </c>
      <c r="C29" s="55">
        <v>1040</v>
      </c>
      <c r="D29" s="55">
        <v>1022</v>
      </c>
      <c r="E29" s="55">
        <v>1047</v>
      </c>
      <c r="F29" s="55">
        <v>1047</v>
      </c>
      <c r="G29" s="55">
        <v>1100</v>
      </c>
      <c r="H29" s="54">
        <f t="shared" si="0"/>
        <v>1050.6666666666667</v>
      </c>
    </row>
    <row r="30" spans="1:8" ht="12" customHeight="1" x14ac:dyDescent="0.2">
      <c r="A30" s="53" t="str">
        <f>'Pregnant Women Participating'!A30</f>
        <v>North Carolina</v>
      </c>
      <c r="B30" s="55">
        <v>9826</v>
      </c>
      <c r="C30" s="55">
        <v>9718</v>
      </c>
      <c r="D30" s="55">
        <v>9658</v>
      </c>
      <c r="E30" s="55">
        <v>9763</v>
      </c>
      <c r="F30" s="55">
        <v>9815</v>
      </c>
      <c r="G30" s="55">
        <v>10131</v>
      </c>
      <c r="H30" s="54">
        <f t="shared" si="0"/>
        <v>9818.5</v>
      </c>
    </row>
    <row r="31" spans="1:8" ht="12" customHeight="1" x14ac:dyDescent="0.2">
      <c r="A31" s="53" t="str">
        <f>'Pregnant Women Participating'!A31</f>
        <v>South Carolina</v>
      </c>
      <c r="B31" s="55">
        <v>2687</v>
      </c>
      <c r="C31" s="55">
        <v>2615</v>
      </c>
      <c r="D31" s="55">
        <v>2554</v>
      </c>
      <c r="E31" s="55">
        <v>2571</v>
      </c>
      <c r="F31" s="55">
        <v>2644</v>
      </c>
      <c r="G31" s="55">
        <v>2703</v>
      </c>
      <c r="H31" s="54">
        <f t="shared" si="0"/>
        <v>2629</v>
      </c>
    </row>
    <row r="32" spans="1:8" ht="12" customHeight="1" x14ac:dyDescent="0.2">
      <c r="A32" s="53" t="str">
        <f>'Pregnant Women Participating'!A32</f>
        <v>Tennessee</v>
      </c>
      <c r="B32" s="55">
        <v>5041</v>
      </c>
      <c r="C32" s="55">
        <v>5027</v>
      </c>
      <c r="D32" s="55">
        <v>5084</v>
      </c>
      <c r="E32" s="55">
        <v>5217</v>
      </c>
      <c r="F32" s="55">
        <v>5362</v>
      </c>
      <c r="G32" s="55">
        <v>5523</v>
      </c>
      <c r="H32" s="54">
        <f t="shared" si="0"/>
        <v>5209</v>
      </c>
    </row>
    <row r="33" spans="1:8" ht="12" customHeight="1" x14ac:dyDescent="0.2">
      <c r="A33" s="53" t="str">
        <f>'Pregnant Women Participating'!A33</f>
        <v>Choctaw Indians, MS</v>
      </c>
      <c r="B33" s="55">
        <v>7</v>
      </c>
      <c r="C33" s="55">
        <v>7</v>
      </c>
      <c r="D33" s="55">
        <v>7</v>
      </c>
      <c r="E33" s="55">
        <v>6</v>
      </c>
      <c r="F33" s="55">
        <v>8</v>
      </c>
      <c r="G33" s="55">
        <v>7</v>
      </c>
      <c r="H33" s="54">
        <f t="shared" si="0"/>
        <v>7</v>
      </c>
    </row>
    <row r="34" spans="1:8" ht="12" customHeight="1" x14ac:dyDescent="0.2">
      <c r="A34" s="53" t="str">
        <f>'Pregnant Women Participating'!A34</f>
        <v>Eastern Cherokee, NC</v>
      </c>
      <c r="B34" s="55">
        <v>27</v>
      </c>
      <c r="C34" s="55">
        <v>27</v>
      </c>
      <c r="D34" s="55">
        <v>27</v>
      </c>
      <c r="E34" s="55">
        <v>29</v>
      </c>
      <c r="F34" s="55">
        <v>29</v>
      </c>
      <c r="G34" s="55">
        <v>33</v>
      </c>
      <c r="H34" s="54">
        <f t="shared" si="0"/>
        <v>28.666666666666668</v>
      </c>
    </row>
    <row r="35" spans="1:8" s="61" customFormat="1" ht="24.75" customHeight="1" x14ac:dyDescent="0.2">
      <c r="A35" s="57" t="str">
        <f>'Pregnant Women Participating'!A35</f>
        <v>Southeast Region</v>
      </c>
      <c r="B35" s="59">
        <v>46068</v>
      </c>
      <c r="C35" s="59">
        <v>45573</v>
      </c>
      <c r="D35" s="59">
        <v>45281</v>
      </c>
      <c r="E35" s="59">
        <v>45926</v>
      </c>
      <c r="F35" s="59">
        <v>46724</v>
      </c>
      <c r="G35" s="59">
        <v>47796</v>
      </c>
      <c r="H35" s="58">
        <f t="shared" si="0"/>
        <v>46228</v>
      </c>
    </row>
    <row r="36" spans="1:8" ht="12" customHeight="1" x14ac:dyDescent="0.2">
      <c r="A36" s="53" t="str">
        <f>'Pregnant Women Participating'!A36</f>
        <v>Illinois</v>
      </c>
      <c r="B36" s="55">
        <v>5176</v>
      </c>
      <c r="C36" s="55">
        <v>5102</v>
      </c>
      <c r="D36" s="55">
        <v>5069</v>
      </c>
      <c r="E36" s="55">
        <v>5200</v>
      </c>
      <c r="F36" s="55">
        <v>5196</v>
      </c>
      <c r="G36" s="55">
        <v>5254</v>
      </c>
      <c r="H36" s="54">
        <f t="shared" si="0"/>
        <v>5166.166666666667</v>
      </c>
    </row>
    <row r="37" spans="1:8" ht="12" customHeight="1" x14ac:dyDescent="0.2">
      <c r="A37" s="53" t="str">
        <f>'Pregnant Women Participating'!A37</f>
        <v>Indiana</v>
      </c>
      <c r="B37" s="55">
        <v>6507</v>
      </c>
      <c r="C37" s="55">
        <v>6385</v>
      </c>
      <c r="D37" s="55">
        <v>6354</v>
      </c>
      <c r="E37" s="55">
        <v>6475</v>
      </c>
      <c r="F37" s="55">
        <v>6585</v>
      </c>
      <c r="G37" s="55">
        <v>6621</v>
      </c>
      <c r="H37" s="54">
        <f t="shared" si="0"/>
        <v>6487.833333333333</v>
      </c>
    </row>
    <row r="38" spans="1:8" ht="12" customHeight="1" x14ac:dyDescent="0.2">
      <c r="A38" s="53" t="str">
        <f>'Pregnant Women Participating'!A38</f>
        <v>Iowa</v>
      </c>
      <c r="B38" s="55">
        <v>2619</v>
      </c>
      <c r="C38" s="55">
        <v>2580</v>
      </c>
      <c r="D38" s="55">
        <v>2529</v>
      </c>
      <c r="E38" s="55">
        <v>2489</v>
      </c>
      <c r="F38" s="55">
        <v>2476</v>
      </c>
      <c r="G38" s="55">
        <v>2496</v>
      </c>
      <c r="H38" s="54">
        <f t="shared" si="0"/>
        <v>2531.5</v>
      </c>
    </row>
    <row r="39" spans="1:8" ht="12" customHeight="1" x14ac:dyDescent="0.2">
      <c r="A39" s="53" t="str">
        <f>'Pregnant Women Participating'!A39</f>
        <v>Michigan</v>
      </c>
      <c r="B39" s="55">
        <v>7755</v>
      </c>
      <c r="C39" s="55">
        <v>7669</v>
      </c>
      <c r="D39" s="55">
        <v>7528</v>
      </c>
      <c r="E39" s="55">
        <v>7642</v>
      </c>
      <c r="F39" s="55">
        <v>7564</v>
      </c>
      <c r="G39" s="55">
        <v>7638</v>
      </c>
      <c r="H39" s="54">
        <f t="shared" si="0"/>
        <v>7632.666666666667</v>
      </c>
    </row>
    <row r="40" spans="1:8" ht="12" customHeight="1" x14ac:dyDescent="0.2">
      <c r="A40" s="53" t="str">
        <f>'Pregnant Women Participating'!A40</f>
        <v>Minnesota</v>
      </c>
      <c r="B40" s="55">
        <v>4523</v>
      </c>
      <c r="C40" s="55">
        <v>4431</v>
      </c>
      <c r="D40" s="55">
        <v>4399</v>
      </c>
      <c r="E40" s="55">
        <v>4496</v>
      </c>
      <c r="F40" s="55">
        <v>4482</v>
      </c>
      <c r="G40" s="55">
        <v>4534</v>
      </c>
      <c r="H40" s="54">
        <f t="shared" si="0"/>
        <v>4477.5</v>
      </c>
    </row>
    <row r="41" spans="1:8" ht="12" customHeight="1" x14ac:dyDescent="0.2">
      <c r="A41" s="53" t="str">
        <f>'Pregnant Women Participating'!A41</f>
        <v>Ohio</v>
      </c>
      <c r="B41" s="55">
        <v>6096</v>
      </c>
      <c r="C41" s="55">
        <v>6129</v>
      </c>
      <c r="D41" s="55">
        <v>6031</v>
      </c>
      <c r="E41" s="55">
        <v>6016</v>
      </c>
      <c r="F41" s="55">
        <v>6079</v>
      </c>
      <c r="G41" s="55">
        <v>6087</v>
      </c>
      <c r="H41" s="54">
        <f t="shared" si="0"/>
        <v>6073</v>
      </c>
    </row>
    <row r="42" spans="1:8" ht="12" customHeight="1" x14ac:dyDescent="0.2">
      <c r="A42" s="53" t="str">
        <f>'Pregnant Women Participating'!A42</f>
        <v>Wisconsin</v>
      </c>
      <c r="B42" s="55">
        <v>3811</v>
      </c>
      <c r="C42" s="55">
        <v>3762</v>
      </c>
      <c r="D42" s="55">
        <v>3691</v>
      </c>
      <c r="E42" s="55">
        <v>3773</v>
      </c>
      <c r="F42" s="55">
        <v>3837</v>
      </c>
      <c r="G42" s="55">
        <v>3835</v>
      </c>
      <c r="H42" s="54">
        <f t="shared" si="0"/>
        <v>3784.8333333333335</v>
      </c>
    </row>
    <row r="43" spans="1:8" s="61" customFormat="1" ht="24.75" customHeight="1" x14ac:dyDescent="0.2">
      <c r="A43" s="57" t="str">
        <f>'Pregnant Women Participating'!A43</f>
        <v>Midwest Region</v>
      </c>
      <c r="B43" s="59">
        <v>36487</v>
      </c>
      <c r="C43" s="59">
        <v>36058</v>
      </c>
      <c r="D43" s="59">
        <v>35601</v>
      </c>
      <c r="E43" s="59">
        <v>36091</v>
      </c>
      <c r="F43" s="59">
        <v>36219</v>
      </c>
      <c r="G43" s="59">
        <v>36465</v>
      </c>
      <c r="H43" s="58">
        <f t="shared" si="0"/>
        <v>36153.5</v>
      </c>
    </row>
    <row r="44" spans="1:8" ht="12" customHeight="1" x14ac:dyDescent="0.2">
      <c r="A44" s="53" t="str">
        <f>'Pregnant Women Participating'!A44</f>
        <v>Arizona</v>
      </c>
      <c r="B44" s="55">
        <v>4674</v>
      </c>
      <c r="C44" s="55">
        <v>4620</v>
      </c>
      <c r="D44" s="55">
        <v>4564</v>
      </c>
      <c r="E44" s="55">
        <v>4665</v>
      </c>
      <c r="F44" s="55">
        <v>4660</v>
      </c>
      <c r="G44" s="55">
        <v>4697</v>
      </c>
      <c r="H44" s="54">
        <f t="shared" si="0"/>
        <v>4646.666666666667</v>
      </c>
    </row>
    <row r="45" spans="1:8" ht="12" customHeight="1" x14ac:dyDescent="0.2">
      <c r="A45" s="53" t="str">
        <f>'Pregnant Women Participating'!A45</f>
        <v>Arkansas</v>
      </c>
      <c r="B45" s="55">
        <v>2195</v>
      </c>
      <c r="C45" s="55">
        <v>2137</v>
      </c>
      <c r="D45" s="55">
        <v>2101</v>
      </c>
      <c r="E45" s="55">
        <v>2152</v>
      </c>
      <c r="F45" s="55">
        <v>2187</v>
      </c>
      <c r="G45" s="55">
        <v>2227</v>
      </c>
      <c r="H45" s="54">
        <f t="shared" si="0"/>
        <v>2166.5</v>
      </c>
    </row>
    <row r="46" spans="1:8" ht="12" customHeight="1" x14ac:dyDescent="0.2">
      <c r="A46" s="53" t="str">
        <f>'Pregnant Women Participating'!A46</f>
        <v>Louisiana</v>
      </c>
      <c r="B46" s="55">
        <v>2390</v>
      </c>
      <c r="C46" s="55">
        <v>2349</v>
      </c>
      <c r="D46" s="55">
        <v>2330</v>
      </c>
      <c r="E46" s="55">
        <v>2335</v>
      </c>
      <c r="F46" s="55">
        <v>2383</v>
      </c>
      <c r="G46" s="55">
        <v>2388</v>
      </c>
      <c r="H46" s="54">
        <f t="shared" si="0"/>
        <v>2362.5</v>
      </c>
    </row>
    <row r="47" spans="1:8" ht="12" customHeight="1" x14ac:dyDescent="0.2">
      <c r="A47" s="53" t="str">
        <f>'Pregnant Women Participating'!A47</f>
        <v>New Mexico</v>
      </c>
      <c r="B47" s="55">
        <v>2179</v>
      </c>
      <c r="C47" s="55">
        <v>2143</v>
      </c>
      <c r="D47" s="55">
        <v>2162</v>
      </c>
      <c r="E47" s="55">
        <v>2203</v>
      </c>
      <c r="F47" s="55">
        <v>2325</v>
      </c>
      <c r="G47" s="55">
        <v>2322</v>
      </c>
      <c r="H47" s="54">
        <f t="shared" si="0"/>
        <v>2222.3333333333335</v>
      </c>
    </row>
    <row r="48" spans="1:8" ht="12" customHeight="1" x14ac:dyDescent="0.2">
      <c r="A48" s="53" t="str">
        <f>'Pregnant Women Participating'!A48</f>
        <v>Oklahoma</v>
      </c>
      <c r="B48" s="55">
        <v>3521</v>
      </c>
      <c r="C48" s="55">
        <v>3435</v>
      </c>
      <c r="D48" s="55">
        <v>3378</v>
      </c>
      <c r="E48" s="55">
        <v>3406</v>
      </c>
      <c r="F48" s="55">
        <v>2883</v>
      </c>
      <c r="G48" s="55">
        <v>2941</v>
      </c>
      <c r="H48" s="54">
        <f t="shared" si="0"/>
        <v>3260.6666666666665</v>
      </c>
    </row>
    <row r="49" spans="1:8" ht="12" customHeight="1" x14ac:dyDescent="0.2">
      <c r="A49" s="53" t="str">
        <f>'Pregnant Women Participating'!A49</f>
        <v>Texas</v>
      </c>
      <c r="B49" s="55">
        <v>21863</v>
      </c>
      <c r="C49" s="55">
        <v>21619</v>
      </c>
      <c r="D49" s="55">
        <v>21454</v>
      </c>
      <c r="E49" s="55">
        <v>21664</v>
      </c>
      <c r="F49" s="55">
        <v>22155</v>
      </c>
      <c r="G49" s="55">
        <v>22515</v>
      </c>
      <c r="H49" s="54">
        <f t="shared" si="0"/>
        <v>21878.333333333332</v>
      </c>
    </row>
    <row r="50" spans="1:8" ht="12" customHeight="1" x14ac:dyDescent="0.2">
      <c r="A50" s="53" t="str">
        <f>'Pregnant Women Participating'!A50</f>
        <v>Utah</v>
      </c>
      <c r="B50" s="55">
        <v>3475</v>
      </c>
      <c r="C50" s="55">
        <v>3489</v>
      </c>
      <c r="D50" s="55">
        <v>3469</v>
      </c>
      <c r="E50" s="55">
        <v>3525</v>
      </c>
      <c r="F50" s="55">
        <v>3529</v>
      </c>
      <c r="G50" s="55">
        <v>3587</v>
      </c>
      <c r="H50" s="54">
        <f t="shared" si="0"/>
        <v>3512.3333333333335</v>
      </c>
    </row>
    <row r="51" spans="1:8" ht="12" customHeight="1" x14ac:dyDescent="0.2">
      <c r="A51" s="53" t="str">
        <f>'Pregnant Women Participating'!A51</f>
        <v>Inter-Tribal Council, AZ</v>
      </c>
      <c r="B51" s="55">
        <v>174</v>
      </c>
      <c r="C51" s="55">
        <v>167</v>
      </c>
      <c r="D51" s="55">
        <v>166</v>
      </c>
      <c r="E51" s="55">
        <v>178</v>
      </c>
      <c r="F51" s="55">
        <v>170</v>
      </c>
      <c r="G51" s="55">
        <v>175</v>
      </c>
      <c r="H51" s="54">
        <f t="shared" si="0"/>
        <v>171.66666666666666</v>
      </c>
    </row>
    <row r="52" spans="1:8" ht="12" customHeight="1" x14ac:dyDescent="0.2">
      <c r="A52" s="53" t="str">
        <f>'Pregnant Women Participating'!A52</f>
        <v>Navajo Nation, AZ</v>
      </c>
      <c r="B52" s="55">
        <v>195</v>
      </c>
      <c r="C52" s="55">
        <v>184</v>
      </c>
      <c r="D52" s="55">
        <v>182</v>
      </c>
      <c r="E52" s="55">
        <v>175</v>
      </c>
      <c r="F52" s="55">
        <v>178</v>
      </c>
      <c r="G52" s="55">
        <v>185</v>
      </c>
      <c r="H52" s="54">
        <f t="shared" si="0"/>
        <v>183.16666666666666</v>
      </c>
    </row>
    <row r="53" spans="1:8" ht="12" customHeight="1" x14ac:dyDescent="0.2">
      <c r="A53" s="53" t="str">
        <f>'Pregnant Women Participating'!A53</f>
        <v>Acoma, Canoncito &amp; Laguna, NM</v>
      </c>
      <c r="B53" s="55">
        <v>16</v>
      </c>
      <c r="C53" s="55">
        <v>17</v>
      </c>
      <c r="D53" s="55">
        <v>19</v>
      </c>
      <c r="E53" s="55">
        <v>14</v>
      </c>
      <c r="F53" s="55">
        <v>11</v>
      </c>
      <c r="G53" s="55">
        <v>10</v>
      </c>
      <c r="H53" s="54">
        <f t="shared" si="0"/>
        <v>14.5</v>
      </c>
    </row>
    <row r="54" spans="1:8" ht="12" customHeight="1" x14ac:dyDescent="0.2">
      <c r="A54" s="53" t="str">
        <f>'Pregnant Women Participating'!A54</f>
        <v>Eight Northern Pueblos, NM</v>
      </c>
      <c r="B54" s="55">
        <v>11</v>
      </c>
      <c r="C54" s="55">
        <v>13</v>
      </c>
      <c r="D54" s="55">
        <v>12</v>
      </c>
      <c r="E54" s="55">
        <v>11</v>
      </c>
      <c r="F54" s="55">
        <v>10</v>
      </c>
      <c r="G54" s="55">
        <v>11</v>
      </c>
      <c r="H54" s="54">
        <f t="shared" si="0"/>
        <v>11.333333333333334</v>
      </c>
    </row>
    <row r="55" spans="1:8" ht="12" customHeight="1" x14ac:dyDescent="0.2">
      <c r="A55" s="53" t="str">
        <f>'Pregnant Women Participating'!A55</f>
        <v>Five Sandoval Pueblos, NM</v>
      </c>
      <c r="B55" s="55">
        <v>4</v>
      </c>
      <c r="C55" s="55">
        <v>4</v>
      </c>
      <c r="D55" s="55">
        <v>5</v>
      </c>
      <c r="E55" s="55">
        <v>4</v>
      </c>
      <c r="F55" s="55">
        <v>5</v>
      </c>
      <c r="G55" s="55">
        <v>3</v>
      </c>
      <c r="H55" s="54">
        <f t="shared" si="0"/>
        <v>4.166666666666667</v>
      </c>
    </row>
    <row r="56" spans="1:8" ht="12" customHeight="1" x14ac:dyDescent="0.2">
      <c r="A56" s="53" t="str">
        <f>'Pregnant Women Participating'!A56</f>
        <v>Isleta Pueblo, NM</v>
      </c>
      <c r="B56" s="55">
        <v>45</v>
      </c>
      <c r="C56" s="55">
        <v>38</v>
      </c>
      <c r="D56" s="55">
        <v>39</v>
      </c>
      <c r="E56" s="55">
        <v>49</v>
      </c>
      <c r="F56" s="55">
        <v>52</v>
      </c>
      <c r="G56" s="55">
        <v>44</v>
      </c>
      <c r="H56" s="54">
        <f t="shared" si="0"/>
        <v>44.5</v>
      </c>
    </row>
    <row r="57" spans="1:8" ht="12" customHeight="1" x14ac:dyDescent="0.2">
      <c r="A57" s="53" t="str">
        <f>'Pregnant Women Participating'!A57</f>
        <v>San Felipe Pueblo, NM</v>
      </c>
      <c r="B57" s="55">
        <v>16</v>
      </c>
      <c r="C57" s="55">
        <v>14</v>
      </c>
      <c r="D57" s="55">
        <v>10</v>
      </c>
      <c r="E57" s="55">
        <v>10</v>
      </c>
      <c r="F57" s="55">
        <v>13</v>
      </c>
      <c r="G57" s="55">
        <v>10</v>
      </c>
      <c r="H57" s="54">
        <f t="shared" si="0"/>
        <v>12.166666666666666</v>
      </c>
    </row>
    <row r="58" spans="1:8" ht="12" customHeight="1" x14ac:dyDescent="0.2">
      <c r="A58" s="53" t="str">
        <f>'Pregnant Women Participating'!A58</f>
        <v>Santo Domingo Tribe, NM</v>
      </c>
      <c r="B58" s="55">
        <v>6</v>
      </c>
      <c r="C58" s="55">
        <v>6</v>
      </c>
      <c r="D58" s="55">
        <v>6</v>
      </c>
      <c r="E58" s="55">
        <v>16</v>
      </c>
      <c r="F58" s="55">
        <v>8</v>
      </c>
      <c r="G58" s="55">
        <v>7</v>
      </c>
      <c r="H58" s="54">
        <f t="shared" si="0"/>
        <v>8.1666666666666661</v>
      </c>
    </row>
    <row r="59" spans="1:8" ht="12" customHeight="1" x14ac:dyDescent="0.2">
      <c r="A59" s="53" t="str">
        <f>'Pregnant Women Participating'!A59</f>
        <v>Zuni Pueblo, NM</v>
      </c>
      <c r="B59" s="55">
        <v>42</v>
      </c>
      <c r="C59" s="55">
        <v>39</v>
      </c>
      <c r="D59" s="55">
        <v>37</v>
      </c>
      <c r="E59" s="55">
        <v>42</v>
      </c>
      <c r="F59" s="55">
        <v>43</v>
      </c>
      <c r="G59" s="55">
        <v>38</v>
      </c>
      <c r="H59" s="54">
        <f t="shared" si="0"/>
        <v>40.166666666666664</v>
      </c>
    </row>
    <row r="60" spans="1:8" ht="12" customHeight="1" x14ac:dyDescent="0.2">
      <c r="A60" s="53" t="str">
        <f>'Pregnant Women Participating'!A60</f>
        <v>Cherokee Nation, OK</v>
      </c>
      <c r="B60" s="55">
        <v>245</v>
      </c>
      <c r="C60" s="55">
        <v>235</v>
      </c>
      <c r="D60" s="55">
        <v>225</v>
      </c>
      <c r="E60" s="55">
        <v>236</v>
      </c>
      <c r="F60" s="55">
        <v>228</v>
      </c>
      <c r="G60" s="55">
        <v>220</v>
      </c>
      <c r="H60" s="54">
        <f t="shared" si="0"/>
        <v>231.5</v>
      </c>
    </row>
    <row r="61" spans="1:8" ht="12" customHeight="1" x14ac:dyDescent="0.2">
      <c r="A61" s="53" t="str">
        <f>'Pregnant Women Participating'!A61</f>
        <v>Chickasaw Nation, OK</v>
      </c>
      <c r="B61" s="55">
        <v>173</v>
      </c>
      <c r="C61" s="55">
        <v>180</v>
      </c>
      <c r="D61" s="55">
        <v>170</v>
      </c>
      <c r="E61" s="55">
        <v>185</v>
      </c>
      <c r="F61" s="55">
        <v>190</v>
      </c>
      <c r="G61" s="55">
        <v>174</v>
      </c>
      <c r="H61" s="54">
        <f t="shared" si="0"/>
        <v>178.66666666666666</v>
      </c>
    </row>
    <row r="62" spans="1:8" ht="12" customHeight="1" x14ac:dyDescent="0.2">
      <c r="A62" s="53" t="str">
        <f>'Pregnant Women Participating'!A62</f>
        <v>Choctaw Nation, OK</v>
      </c>
      <c r="B62" s="55">
        <v>158</v>
      </c>
      <c r="C62" s="55">
        <v>162</v>
      </c>
      <c r="D62" s="55">
        <v>164</v>
      </c>
      <c r="E62" s="55">
        <v>166</v>
      </c>
      <c r="F62" s="55">
        <v>153</v>
      </c>
      <c r="G62" s="55">
        <v>150</v>
      </c>
      <c r="H62" s="54">
        <f t="shared" si="0"/>
        <v>158.83333333333334</v>
      </c>
    </row>
    <row r="63" spans="1:8" ht="12" customHeight="1" x14ac:dyDescent="0.2">
      <c r="A63" s="53" t="str">
        <f>'Pregnant Women Participating'!A63</f>
        <v>Citizen Potawatomi Nation, OK</v>
      </c>
      <c r="B63" s="55">
        <v>48</v>
      </c>
      <c r="C63" s="55">
        <v>44</v>
      </c>
      <c r="D63" s="55">
        <v>46</v>
      </c>
      <c r="E63" s="55">
        <v>43</v>
      </c>
      <c r="F63" s="55">
        <v>39</v>
      </c>
      <c r="G63" s="55">
        <v>33</v>
      </c>
      <c r="H63" s="54">
        <f t="shared" si="0"/>
        <v>42.166666666666664</v>
      </c>
    </row>
    <row r="64" spans="1:8" ht="12" customHeight="1" x14ac:dyDescent="0.2">
      <c r="A64" s="53" t="str">
        <f>'Pregnant Women Participating'!A64</f>
        <v>Inter-Tribal Council, OK</v>
      </c>
      <c r="B64" s="55">
        <v>31</v>
      </c>
      <c r="C64" s="55">
        <v>28</v>
      </c>
      <c r="D64" s="55">
        <v>32</v>
      </c>
      <c r="E64" s="55">
        <v>42</v>
      </c>
      <c r="F64" s="55">
        <v>42</v>
      </c>
      <c r="G64" s="55">
        <v>40</v>
      </c>
      <c r="H64" s="54">
        <f t="shared" si="0"/>
        <v>35.833333333333336</v>
      </c>
    </row>
    <row r="65" spans="1:8" ht="12" customHeight="1" x14ac:dyDescent="0.2">
      <c r="A65" s="53" t="str">
        <f>'Pregnant Women Participating'!A65</f>
        <v>Muscogee Creek Nation, OK</v>
      </c>
      <c r="B65" s="55">
        <v>51</v>
      </c>
      <c r="C65" s="55">
        <v>64</v>
      </c>
      <c r="D65" s="55">
        <v>57</v>
      </c>
      <c r="E65" s="55">
        <v>59</v>
      </c>
      <c r="F65" s="55">
        <v>55</v>
      </c>
      <c r="G65" s="55">
        <v>67</v>
      </c>
      <c r="H65" s="54">
        <f t="shared" si="0"/>
        <v>58.833333333333336</v>
      </c>
    </row>
    <row r="66" spans="1:8" ht="12" customHeight="1" x14ac:dyDescent="0.2">
      <c r="A66" s="53" t="str">
        <f>'Pregnant Women Participating'!A66</f>
        <v>Osage Tribal Council, OK</v>
      </c>
      <c r="B66" s="55">
        <v>72</v>
      </c>
      <c r="C66" s="55">
        <v>70</v>
      </c>
      <c r="D66" s="55">
        <v>62</v>
      </c>
      <c r="E66" s="55">
        <v>56</v>
      </c>
      <c r="F66" s="55">
        <v>53</v>
      </c>
      <c r="G66" s="55">
        <v>54</v>
      </c>
      <c r="H66" s="54">
        <f t="shared" si="0"/>
        <v>61.166666666666664</v>
      </c>
    </row>
    <row r="67" spans="1:8" ht="12" customHeight="1" x14ac:dyDescent="0.2">
      <c r="A67" s="53" t="str">
        <f>'Pregnant Women Participating'!A67</f>
        <v>Otoe-Missouria Tribe, OK</v>
      </c>
      <c r="B67" s="55">
        <v>17</v>
      </c>
      <c r="C67" s="55">
        <v>17</v>
      </c>
      <c r="D67" s="55">
        <v>17</v>
      </c>
      <c r="E67" s="55">
        <v>23</v>
      </c>
      <c r="F67" s="55">
        <v>24</v>
      </c>
      <c r="G67" s="55">
        <v>25</v>
      </c>
      <c r="H67" s="54">
        <f t="shared" si="0"/>
        <v>20.5</v>
      </c>
    </row>
    <row r="68" spans="1:8" ht="12" customHeight="1" x14ac:dyDescent="0.2">
      <c r="A68" s="53" t="str">
        <f>'Pregnant Women Participating'!A68</f>
        <v>Wichita, Caddo &amp; Delaware (WCD), OK</v>
      </c>
      <c r="B68" s="55">
        <v>134</v>
      </c>
      <c r="C68" s="55">
        <v>127</v>
      </c>
      <c r="D68" s="55">
        <v>123</v>
      </c>
      <c r="E68" s="55">
        <v>124</v>
      </c>
      <c r="F68" s="55">
        <v>127</v>
      </c>
      <c r="G68" s="55">
        <v>127</v>
      </c>
      <c r="H68" s="54">
        <f t="shared" si="0"/>
        <v>127</v>
      </c>
    </row>
    <row r="69" spans="1:8" s="61" customFormat="1" ht="24.75" customHeight="1" x14ac:dyDescent="0.2">
      <c r="A69" s="57" t="str">
        <f>'Pregnant Women Participating'!A69</f>
        <v>Southwest Region</v>
      </c>
      <c r="B69" s="59">
        <v>41735</v>
      </c>
      <c r="C69" s="59">
        <v>41201</v>
      </c>
      <c r="D69" s="59">
        <v>40830</v>
      </c>
      <c r="E69" s="59">
        <v>41383</v>
      </c>
      <c r="F69" s="59">
        <v>41523</v>
      </c>
      <c r="G69" s="59">
        <v>42050</v>
      </c>
      <c r="H69" s="58">
        <f t="shared" si="0"/>
        <v>41453.666666666664</v>
      </c>
    </row>
    <row r="70" spans="1:8" ht="12" customHeight="1" x14ac:dyDescent="0.2">
      <c r="A70" s="53" t="str">
        <f>'Pregnant Women Participating'!A70</f>
        <v>Colorado</v>
      </c>
      <c r="B70" s="54">
        <v>4985</v>
      </c>
      <c r="C70" s="55">
        <v>4942</v>
      </c>
      <c r="D70" s="55">
        <v>4899</v>
      </c>
      <c r="E70" s="55">
        <v>4959</v>
      </c>
      <c r="F70" s="55">
        <v>5080</v>
      </c>
      <c r="G70" s="55">
        <v>5103</v>
      </c>
      <c r="H70" s="54">
        <f t="shared" si="0"/>
        <v>4994.666666666667</v>
      </c>
    </row>
    <row r="71" spans="1:8" ht="12" customHeight="1" x14ac:dyDescent="0.2">
      <c r="A71" s="53" t="str">
        <f>'Pregnant Women Participating'!A71</f>
        <v>Kansas</v>
      </c>
      <c r="B71" s="54">
        <v>2316</v>
      </c>
      <c r="C71" s="55">
        <v>2254</v>
      </c>
      <c r="D71" s="55">
        <v>2317</v>
      </c>
      <c r="E71" s="55">
        <v>2361</v>
      </c>
      <c r="F71" s="55">
        <v>2364</v>
      </c>
      <c r="G71" s="55">
        <v>2365</v>
      </c>
      <c r="H71" s="54">
        <f t="shared" si="0"/>
        <v>2329.5</v>
      </c>
    </row>
    <row r="72" spans="1:8" ht="12" customHeight="1" x14ac:dyDescent="0.2">
      <c r="A72" s="53" t="str">
        <f>'Pregnant Women Participating'!A72</f>
        <v>Missouri</v>
      </c>
      <c r="B72" s="54">
        <v>4597</v>
      </c>
      <c r="C72" s="55">
        <v>4522</v>
      </c>
      <c r="D72" s="55">
        <v>4583</v>
      </c>
      <c r="E72" s="55">
        <v>4554</v>
      </c>
      <c r="F72" s="55">
        <v>4520</v>
      </c>
      <c r="G72" s="55">
        <v>4601</v>
      </c>
      <c r="H72" s="54">
        <f t="shared" si="0"/>
        <v>4562.833333333333</v>
      </c>
    </row>
    <row r="73" spans="1:8" ht="12" customHeight="1" x14ac:dyDescent="0.2">
      <c r="A73" s="53" t="str">
        <f>'Pregnant Women Participating'!A73</f>
        <v>Montana</v>
      </c>
      <c r="B73" s="54">
        <v>809</v>
      </c>
      <c r="C73" s="55">
        <v>784</v>
      </c>
      <c r="D73" s="55">
        <v>792</v>
      </c>
      <c r="E73" s="55">
        <v>806</v>
      </c>
      <c r="F73" s="55">
        <v>824</v>
      </c>
      <c r="G73" s="55">
        <v>817</v>
      </c>
      <c r="H73" s="54">
        <f t="shared" si="0"/>
        <v>805.33333333333337</v>
      </c>
    </row>
    <row r="74" spans="1:8" ht="12" customHeight="1" x14ac:dyDescent="0.2">
      <c r="A74" s="53" t="str">
        <f>'Pregnant Women Participating'!A74</f>
        <v>Nebraska</v>
      </c>
      <c r="B74" s="54">
        <v>1338</v>
      </c>
      <c r="C74" s="55">
        <v>1335</v>
      </c>
      <c r="D74" s="55">
        <v>1282</v>
      </c>
      <c r="E74" s="55">
        <v>1253</v>
      </c>
      <c r="F74" s="55">
        <v>1218</v>
      </c>
      <c r="G74" s="55">
        <v>1206</v>
      </c>
      <c r="H74" s="54">
        <f t="shared" si="0"/>
        <v>1272</v>
      </c>
    </row>
    <row r="75" spans="1:8" ht="12" customHeight="1" x14ac:dyDescent="0.2">
      <c r="A75" s="53" t="str">
        <f>'Pregnant Women Participating'!A75</f>
        <v>North Dakota</v>
      </c>
      <c r="B75" s="54">
        <v>399</v>
      </c>
      <c r="C75" s="55">
        <v>391</v>
      </c>
      <c r="D75" s="55">
        <v>373</v>
      </c>
      <c r="E75" s="55">
        <v>375</v>
      </c>
      <c r="F75" s="55">
        <v>387</v>
      </c>
      <c r="G75" s="55">
        <v>393</v>
      </c>
      <c r="H75" s="54">
        <f t="shared" si="0"/>
        <v>386.33333333333331</v>
      </c>
    </row>
    <row r="76" spans="1:8" ht="12" customHeight="1" x14ac:dyDescent="0.2">
      <c r="A76" s="53" t="str">
        <f>'Pregnant Women Participating'!A76</f>
        <v>South Dakota</v>
      </c>
      <c r="B76" s="54">
        <v>603</v>
      </c>
      <c r="C76" s="55">
        <v>587</v>
      </c>
      <c r="D76" s="55">
        <v>579</v>
      </c>
      <c r="E76" s="55">
        <v>615</v>
      </c>
      <c r="F76" s="55">
        <v>584</v>
      </c>
      <c r="G76" s="55">
        <v>592</v>
      </c>
      <c r="H76" s="54">
        <f t="shared" si="0"/>
        <v>593.33333333333337</v>
      </c>
    </row>
    <row r="77" spans="1:8" ht="12" customHeight="1" x14ac:dyDescent="0.2">
      <c r="A77" s="53" t="str">
        <f>'Pregnant Women Participating'!A77</f>
        <v>Wyoming</v>
      </c>
      <c r="B77" s="54">
        <v>559</v>
      </c>
      <c r="C77" s="55">
        <v>559</v>
      </c>
      <c r="D77" s="55">
        <v>547</v>
      </c>
      <c r="E77" s="55">
        <v>574</v>
      </c>
      <c r="F77" s="55">
        <v>567</v>
      </c>
      <c r="G77" s="55">
        <v>581</v>
      </c>
      <c r="H77" s="54">
        <f t="shared" si="0"/>
        <v>564.5</v>
      </c>
    </row>
    <row r="78" spans="1:8" ht="12" customHeight="1" x14ac:dyDescent="0.2">
      <c r="A78" s="53" t="str">
        <f>'Pregnant Women Participating'!A78</f>
        <v>Ute Mountain Ute Tribe, CO</v>
      </c>
      <c r="B78" s="54">
        <v>5</v>
      </c>
      <c r="C78" s="55">
        <v>6</v>
      </c>
      <c r="D78" s="55">
        <v>6</v>
      </c>
      <c r="E78" s="55">
        <v>6</v>
      </c>
      <c r="F78" s="55">
        <v>3</v>
      </c>
      <c r="G78" s="55">
        <v>6</v>
      </c>
      <c r="H78" s="54">
        <f t="shared" si="0"/>
        <v>5.333333333333333</v>
      </c>
    </row>
    <row r="79" spans="1:8" ht="12" customHeight="1" x14ac:dyDescent="0.2">
      <c r="A79" s="53" t="str">
        <f>'Pregnant Women Participating'!A79</f>
        <v>Omaha Sioux, NE</v>
      </c>
      <c r="B79" s="54">
        <v>6</v>
      </c>
      <c r="C79" s="55">
        <v>5</v>
      </c>
      <c r="D79" s="55">
        <v>6</v>
      </c>
      <c r="E79" s="55">
        <v>3</v>
      </c>
      <c r="F79" s="55">
        <v>3</v>
      </c>
      <c r="G79" s="55">
        <v>3</v>
      </c>
      <c r="H79" s="54">
        <f t="shared" si="0"/>
        <v>4.333333333333333</v>
      </c>
    </row>
    <row r="80" spans="1:8" ht="12" customHeight="1" x14ac:dyDescent="0.2">
      <c r="A80" s="53" t="str">
        <f>'Pregnant Women Participating'!A80</f>
        <v>Santee Sioux, NE</v>
      </c>
      <c r="B80" s="54">
        <v>1</v>
      </c>
      <c r="C80" s="55">
        <v>1</v>
      </c>
      <c r="D80" s="55">
        <v>1</v>
      </c>
      <c r="E80" s="55">
        <v>1</v>
      </c>
      <c r="F80" s="55">
        <v>1</v>
      </c>
      <c r="G80" s="55">
        <v>1</v>
      </c>
      <c r="H80" s="54">
        <f t="shared" si="0"/>
        <v>1</v>
      </c>
    </row>
    <row r="81" spans="1:8" ht="12" customHeight="1" x14ac:dyDescent="0.2">
      <c r="A81" s="53" t="str">
        <f>'Pregnant Women Participating'!A81</f>
        <v>Winnebago Tribe, NE</v>
      </c>
      <c r="B81" s="54">
        <v>2</v>
      </c>
      <c r="C81" s="55">
        <v>2</v>
      </c>
      <c r="D81" s="55">
        <v>3</v>
      </c>
      <c r="E81" s="55">
        <v>2</v>
      </c>
      <c r="F81" s="55">
        <v>2</v>
      </c>
      <c r="G81" s="55">
        <v>1</v>
      </c>
      <c r="H81" s="54">
        <f t="shared" si="0"/>
        <v>2</v>
      </c>
    </row>
    <row r="82" spans="1:8" ht="12" customHeight="1" x14ac:dyDescent="0.2">
      <c r="A82" s="53" t="str">
        <f>'Pregnant Women Participating'!A82</f>
        <v>Standing Rock Sioux Tribe, ND</v>
      </c>
      <c r="B82" s="54">
        <v>8</v>
      </c>
      <c r="C82" s="55">
        <v>5</v>
      </c>
      <c r="D82" s="55">
        <v>3</v>
      </c>
      <c r="E82" s="55">
        <v>3</v>
      </c>
      <c r="F82" s="55">
        <v>3</v>
      </c>
      <c r="G82" s="55">
        <v>2</v>
      </c>
      <c r="H82" s="54">
        <f t="shared" si="0"/>
        <v>4</v>
      </c>
    </row>
    <row r="83" spans="1:8" ht="12" customHeight="1" x14ac:dyDescent="0.2">
      <c r="A83" s="53" t="str">
        <f>'Pregnant Women Participating'!A83</f>
        <v>Three Affiliated Tribes, ND</v>
      </c>
      <c r="B83" s="54">
        <v>2</v>
      </c>
      <c r="C83" s="55">
        <v>1</v>
      </c>
      <c r="D83" s="55">
        <v>1</v>
      </c>
      <c r="E83" s="55">
        <v>1</v>
      </c>
      <c r="F83" s="55">
        <v>0</v>
      </c>
      <c r="G83" s="55">
        <v>2</v>
      </c>
      <c r="H83" s="54">
        <f t="shared" si="0"/>
        <v>1.1666666666666667</v>
      </c>
    </row>
    <row r="84" spans="1:8" ht="12" customHeight="1" x14ac:dyDescent="0.2">
      <c r="A84" s="53" t="str">
        <f>'Pregnant Women Participating'!A84</f>
        <v>Cheyenne River Sioux, SD</v>
      </c>
      <c r="B84" s="54">
        <v>10</v>
      </c>
      <c r="C84" s="55">
        <v>6</v>
      </c>
      <c r="D84" s="55">
        <v>8</v>
      </c>
      <c r="E84" s="55">
        <v>9</v>
      </c>
      <c r="F84" s="55">
        <v>11</v>
      </c>
      <c r="G84" s="55">
        <v>11</v>
      </c>
      <c r="H84" s="54">
        <f t="shared" si="0"/>
        <v>9.1666666666666661</v>
      </c>
    </row>
    <row r="85" spans="1:8" ht="12" customHeight="1" x14ac:dyDescent="0.2">
      <c r="A85" s="53" t="str">
        <f>'Pregnant Women Participating'!A85</f>
        <v>Rosebud Sioux, SD</v>
      </c>
      <c r="B85" s="54">
        <v>44</v>
      </c>
      <c r="C85" s="55">
        <v>29</v>
      </c>
      <c r="D85" s="55">
        <v>22</v>
      </c>
      <c r="E85" s="55">
        <v>21</v>
      </c>
      <c r="F85" s="55">
        <v>27</v>
      </c>
      <c r="G85" s="55">
        <v>24</v>
      </c>
      <c r="H85" s="54">
        <f t="shared" si="0"/>
        <v>27.833333333333332</v>
      </c>
    </row>
    <row r="86" spans="1:8" ht="12" customHeight="1" x14ac:dyDescent="0.2">
      <c r="A86" s="53" t="str">
        <f>'Pregnant Women Participating'!A86</f>
        <v>Northern Arapahoe, WY</v>
      </c>
      <c r="B86" s="54">
        <v>14</v>
      </c>
      <c r="C86" s="55">
        <v>11</v>
      </c>
      <c r="D86" s="55">
        <v>11</v>
      </c>
      <c r="E86" s="55">
        <v>8</v>
      </c>
      <c r="F86" s="55">
        <v>7</v>
      </c>
      <c r="G86" s="55">
        <v>7</v>
      </c>
      <c r="H86" s="54">
        <f t="shared" si="0"/>
        <v>9.6666666666666661</v>
      </c>
    </row>
    <row r="87" spans="1:8" ht="12" customHeight="1" x14ac:dyDescent="0.2">
      <c r="A87" s="53" t="str">
        <f>'Pregnant Women Participating'!A87</f>
        <v>Shoshone Tribe, WY</v>
      </c>
      <c r="B87" s="54">
        <v>5</v>
      </c>
      <c r="C87" s="55">
        <v>4</v>
      </c>
      <c r="D87" s="55">
        <v>4</v>
      </c>
      <c r="E87" s="55">
        <v>4</v>
      </c>
      <c r="F87" s="55">
        <v>2</v>
      </c>
      <c r="G87" s="55">
        <v>2</v>
      </c>
      <c r="H87" s="54">
        <f t="shared" si="0"/>
        <v>3.5</v>
      </c>
    </row>
    <row r="88" spans="1:8" s="61" customFormat="1" ht="24.75" customHeight="1" x14ac:dyDescent="0.2">
      <c r="A88" s="57" t="str">
        <f>'Pregnant Women Participating'!A88</f>
        <v>Mountain Plains</v>
      </c>
      <c r="B88" s="59">
        <v>15703</v>
      </c>
      <c r="C88" s="59">
        <v>15444</v>
      </c>
      <c r="D88" s="59">
        <v>15437</v>
      </c>
      <c r="E88" s="59">
        <v>15555</v>
      </c>
      <c r="F88" s="59">
        <v>15603</v>
      </c>
      <c r="G88" s="59">
        <v>15717</v>
      </c>
      <c r="H88" s="58">
        <f t="shared" si="0"/>
        <v>15576.5</v>
      </c>
    </row>
    <row r="89" spans="1:8" ht="12" customHeight="1" x14ac:dyDescent="0.2">
      <c r="A89" s="62" t="str">
        <f>'Pregnant Women Participating'!A89</f>
        <v>Alaska</v>
      </c>
      <c r="B89" s="54">
        <v>980</v>
      </c>
      <c r="C89" s="55">
        <v>962</v>
      </c>
      <c r="D89" s="55">
        <v>956</v>
      </c>
      <c r="E89" s="55">
        <v>940</v>
      </c>
      <c r="F89" s="55">
        <v>919</v>
      </c>
      <c r="G89" s="55">
        <v>911</v>
      </c>
      <c r="H89" s="54">
        <f t="shared" si="0"/>
        <v>944.66666666666663</v>
      </c>
    </row>
    <row r="90" spans="1:8" ht="12" customHeight="1" x14ac:dyDescent="0.2">
      <c r="A90" s="62" t="str">
        <f>'Pregnant Women Participating'!A90</f>
        <v>American Samoa</v>
      </c>
      <c r="B90" s="54">
        <v>46</v>
      </c>
      <c r="C90" s="55">
        <v>44</v>
      </c>
      <c r="D90" s="55">
        <v>48</v>
      </c>
      <c r="E90" s="55">
        <v>48</v>
      </c>
      <c r="F90" s="55">
        <v>48</v>
      </c>
      <c r="G90" s="55">
        <v>52</v>
      </c>
      <c r="H90" s="54">
        <f t="shared" si="0"/>
        <v>47.666666666666664</v>
      </c>
    </row>
    <row r="91" spans="1:8" ht="12" customHeight="1" x14ac:dyDescent="0.2">
      <c r="A91" s="62" t="str">
        <f>'Pregnant Women Participating'!A91</f>
        <v>California</v>
      </c>
      <c r="B91" s="54">
        <v>45363</v>
      </c>
      <c r="C91" s="55">
        <v>44970</v>
      </c>
      <c r="D91" s="55">
        <v>44881</v>
      </c>
      <c r="E91" s="55">
        <v>45772</v>
      </c>
      <c r="F91" s="55">
        <v>45858</v>
      </c>
      <c r="G91" s="55">
        <v>46140</v>
      </c>
      <c r="H91" s="54">
        <f t="shared" si="0"/>
        <v>45497.333333333336</v>
      </c>
    </row>
    <row r="92" spans="1:8" ht="12" customHeight="1" x14ac:dyDescent="0.2">
      <c r="A92" s="62" t="str">
        <f>'Pregnant Women Participating'!A92</f>
        <v>Guam</v>
      </c>
      <c r="B92" s="54">
        <v>186</v>
      </c>
      <c r="C92" s="55">
        <v>184</v>
      </c>
      <c r="D92" s="55">
        <v>194</v>
      </c>
      <c r="E92" s="55">
        <v>191</v>
      </c>
      <c r="F92" s="55">
        <v>213</v>
      </c>
      <c r="G92" s="55">
        <v>210</v>
      </c>
      <c r="H92" s="54">
        <f t="shared" si="0"/>
        <v>196.33333333333334</v>
      </c>
    </row>
    <row r="93" spans="1:8" ht="12" customHeight="1" x14ac:dyDescent="0.2">
      <c r="A93" s="62" t="str">
        <f>'Pregnant Women Participating'!A93</f>
        <v>Hawaii</v>
      </c>
      <c r="B93" s="54">
        <v>1641</v>
      </c>
      <c r="C93" s="55">
        <v>1616</v>
      </c>
      <c r="D93" s="55">
        <v>1647</v>
      </c>
      <c r="E93" s="55">
        <v>1675</v>
      </c>
      <c r="F93" s="55">
        <v>1658</v>
      </c>
      <c r="G93" s="55">
        <v>1643</v>
      </c>
      <c r="H93" s="54">
        <f t="shared" si="0"/>
        <v>1646.6666666666667</v>
      </c>
    </row>
    <row r="94" spans="1:8" ht="12" customHeight="1" x14ac:dyDescent="0.2">
      <c r="A94" s="62" t="str">
        <f>'Pregnant Women Participating'!A94</f>
        <v>Idaho</v>
      </c>
      <c r="B94" s="54">
        <v>2227</v>
      </c>
      <c r="C94" s="55">
        <v>2238</v>
      </c>
      <c r="D94" s="55">
        <v>2242</v>
      </c>
      <c r="E94" s="55">
        <v>2284</v>
      </c>
      <c r="F94" s="55">
        <v>2306</v>
      </c>
      <c r="G94" s="55">
        <v>2354</v>
      </c>
      <c r="H94" s="54">
        <f t="shared" si="0"/>
        <v>2275.1666666666665</v>
      </c>
    </row>
    <row r="95" spans="1:8" ht="12" customHeight="1" x14ac:dyDescent="0.2">
      <c r="A95" s="62" t="str">
        <f>'Pregnant Women Participating'!A95</f>
        <v>Nevada</v>
      </c>
      <c r="B95" s="54">
        <v>1922</v>
      </c>
      <c r="C95" s="55">
        <v>1853</v>
      </c>
      <c r="D95" s="55">
        <v>1815</v>
      </c>
      <c r="E95" s="55">
        <v>1815</v>
      </c>
      <c r="F95" s="55">
        <v>1822</v>
      </c>
      <c r="G95" s="55">
        <v>1820</v>
      </c>
      <c r="H95" s="54">
        <f t="shared" si="0"/>
        <v>1841.1666666666667</v>
      </c>
    </row>
    <row r="96" spans="1:8" ht="12" customHeight="1" x14ac:dyDescent="0.2">
      <c r="A96" s="62" t="str">
        <f>'Pregnant Women Participating'!A96</f>
        <v>Oregon</v>
      </c>
      <c r="B96" s="54">
        <v>5442</v>
      </c>
      <c r="C96" s="55">
        <v>5393</v>
      </c>
      <c r="D96" s="55">
        <v>5374</v>
      </c>
      <c r="E96" s="55">
        <v>5416</v>
      </c>
      <c r="F96" s="55">
        <v>5412</v>
      </c>
      <c r="G96" s="55">
        <v>5496</v>
      </c>
      <c r="H96" s="54">
        <f t="shared" si="0"/>
        <v>5422.166666666667</v>
      </c>
    </row>
    <row r="97" spans="1:8" ht="12" customHeight="1" x14ac:dyDescent="0.2">
      <c r="A97" s="62" t="str">
        <f>'Pregnant Women Participating'!A97</f>
        <v>Washington</v>
      </c>
      <c r="B97" s="54">
        <v>7726</v>
      </c>
      <c r="C97" s="55">
        <v>7752</v>
      </c>
      <c r="D97" s="55">
        <v>7816</v>
      </c>
      <c r="E97" s="55">
        <v>8061</v>
      </c>
      <c r="F97" s="55">
        <v>8165</v>
      </c>
      <c r="G97" s="55">
        <v>8289</v>
      </c>
      <c r="H97" s="54">
        <f t="shared" si="0"/>
        <v>7968.166666666667</v>
      </c>
    </row>
    <row r="98" spans="1:8" ht="12" customHeight="1" x14ac:dyDescent="0.2">
      <c r="A98" s="62" t="str">
        <f>'Pregnant Women Participating'!A98</f>
        <v>Northern Marianas</v>
      </c>
      <c r="B98" s="54">
        <v>77</v>
      </c>
      <c r="C98" s="55">
        <v>78</v>
      </c>
      <c r="D98" s="55">
        <v>91</v>
      </c>
      <c r="E98" s="55">
        <v>91</v>
      </c>
      <c r="F98" s="55">
        <v>88</v>
      </c>
      <c r="G98" s="55">
        <v>90</v>
      </c>
      <c r="H98" s="54">
        <f t="shared" si="0"/>
        <v>85.833333333333329</v>
      </c>
    </row>
    <row r="99" spans="1:8" ht="12" customHeight="1" x14ac:dyDescent="0.2">
      <c r="A99" s="62" t="str">
        <f>'Pregnant Women Participating'!A99</f>
        <v>Inter-Tribal Council, NV</v>
      </c>
      <c r="B99" s="54">
        <v>16</v>
      </c>
      <c r="C99" s="55">
        <v>20</v>
      </c>
      <c r="D99" s="55">
        <v>21</v>
      </c>
      <c r="E99" s="55">
        <v>19</v>
      </c>
      <c r="F99" s="55">
        <v>25</v>
      </c>
      <c r="G99" s="55">
        <v>24</v>
      </c>
      <c r="H99" s="54">
        <f t="shared" si="0"/>
        <v>20.833333333333332</v>
      </c>
    </row>
    <row r="100" spans="1:8" s="61" customFormat="1" ht="24.75" customHeight="1" x14ac:dyDescent="0.2">
      <c r="A100" s="57" t="str">
        <f>'Pregnant Women Participating'!A100</f>
        <v>Western Region</v>
      </c>
      <c r="B100" s="59">
        <v>65626</v>
      </c>
      <c r="C100" s="59">
        <v>65110</v>
      </c>
      <c r="D100" s="59">
        <v>65085</v>
      </c>
      <c r="E100" s="59">
        <v>66312</v>
      </c>
      <c r="F100" s="59">
        <v>66514</v>
      </c>
      <c r="G100" s="59">
        <v>67029</v>
      </c>
      <c r="H100" s="58">
        <f t="shared" si="0"/>
        <v>65946</v>
      </c>
    </row>
    <row r="101" spans="1:8" s="67" customFormat="1" ht="16.5" customHeight="1" thickBot="1" x14ac:dyDescent="0.25">
      <c r="A101" s="63" t="str">
        <f>'Pregnant Women Participating'!A101</f>
        <v>TOTAL</v>
      </c>
      <c r="B101" s="64">
        <v>253037</v>
      </c>
      <c r="C101" s="65">
        <v>250019</v>
      </c>
      <c r="D101" s="65">
        <v>248380</v>
      </c>
      <c r="E101" s="65">
        <v>252109</v>
      </c>
      <c r="F101" s="65">
        <v>253732</v>
      </c>
      <c r="G101" s="65">
        <v>257030</v>
      </c>
      <c r="H101" s="66">
        <f t="shared" si="0"/>
        <v>252384.5</v>
      </c>
    </row>
    <row r="102" spans="1:8" ht="12.75" customHeight="1" thickTop="1" x14ac:dyDescent="0.2">
      <c r="A102" s="68"/>
    </row>
    <row r="103" spans="1:8" x14ac:dyDescent="0.2">
      <c r="A103" s="68"/>
    </row>
    <row r="104" spans="1:8" s="69" customFormat="1" ht="12.75" x14ac:dyDescent="0.2">
      <c r="A104" s="45" t="s">
        <v>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4"/>
  <sheetViews>
    <sheetView workbookViewId="0"/>
  </sheetViews>
  <sheetFormatPr defaultColWidth="9.140625" defaultRowHeight="12" x14ac:dyDescent="0.2"/>
  <cols>
    <col min="1" max="1" width="34.7109375" style="47" customWidth="1"/>
    <col min="2" max="7" width="11.7109375" style="47" customWidth="1"/>
    <col min="8" max="8" width="13.7109375" style="47" customWidth="1"/>
    <col min="9" max="16384" width="9.140625" style="47"/>
  </cols>
  <sheetData>
    <row r="1" spans="1:8" ht="12" customHeight="1" x14ac:dyDescent="0.2">
      <c r="A1" s="45" t="s">
        <v>30</v>
      </c>
      <c r="B1" s="46"/>
      <c r="C1" s="46"/>
      <c r="D1" s="46"/>
      <c r="E1" s="46"/>
      <c r="F1" s="46"/>
      <c r="G1" s="46"/>
    </row>
    <row r="2" spans="1:8" ht="12" customHeight="1" x14ac:dyDescent="0.2">
      <c r="A2" s="45" t="str">
        <f>'Pregnant Women Participating'!A2</f>
        <v>FISCAL YEAR 2025</v>
      </c>
      <c r="B2" s="46"/>
      <c r="C2" s="46"/>
      <c r="D2" s="46"/>
      <c r="E2" s="46"/>
      <c r="F2" s="46"/>
      <c r="G2" s="46"/>
    </row>
    <row r="3" spans="1:8" ht="12" customHeight="1" x14ac:dyDescent="0.2">
      <c r="A3" s="48" t="str">
        <f>'Pregnant Women Participating'!A3</f>
        <v>Data as of June 13, 2025</v>
      </c>
      <c r="B3" s="46"/>
      <c r="C3" s="46"/>
      <c r="D3" s="46"/>
      <c r="E3" s="46"/>
      <c r="F3" s="46"/>
      <c r="G3" s="46"/>
    </row>
    <row r="4" spans="1:8" ht="12" customHeight="1" x14ac:dyDescent="0.2">
      <c r="A4" s="46"/>
      <c r="B4" s="46"/>
      <c r="C4" s="46"/>
      <c r="D4" s="46"/>
      <c r="E4" s="46"/>
      <c r="F4" s="46"/>
      <c r="G4" s="46"/>
    </row>
    <row r="5" spans="1:8" ht="24" customHeight="1" x14ac:dyDescent="0.2">
      <c r="A5" s="49" t="s">
        <v>0</v>
      </c>
      <c r="B5" s="50">
        <f>DATE(RIGHT(A2,4)-1,10,1)</f>
        <v>45566</v>
      </c>
      <c r="C5" s="51">
        <f>DATE(RIGHT(A2,4)-1,11,1)</f>
        <v>45597</v>
      </c>
      <c r="D5" s="51">
        <f>DATE(RIGHT(A2,4)-1,12,1)</f>
        <v>45627</v>
      </c>
      <c r="E5" s="51">
        <f>DATE(RIGHT(A2,4),1,1)</f>
        <v>45658</v>
      </c>
      <c r="F5" s="51">
        <f>DATE(RIGHT(A2,4),2,1)</f>
        <v>45689</v>
      </c>
      <c r="G5" s="51">
        <f>DATE(RIGHT(A2,4),3,1)</f>
        <v>45717</v>
      </c>
      <c r="H5" s="52" t="s">
        <v>12</v>
      </c>
    </row>
    <row r="6" spans="1:8" ht="12" customHeight="1" x14ac:dyDescent="0.2">
      <c r="A6" s="53" t="str">
        <f>'Pregnant Women Participating'!A6</f>
        <v>Connecticut</v>
      </c>
      <c r="B6" s="54">
        <v>3783</v>
      </c>
      <c r="C6" s="55">
        <v>3762</v>
      </c>
      <c r="D6" s="55">
        <v>3714</v>
      </c>
      <c r="E6" s="55">
        <v>3844</v>
      </c>
      <c r="F6" s="55">
        <v>3735</v>
      </c>
      <c r="G6" s="56">
        <v>3694</v>
      </c>
      <c r="H6" s="54">
        <f t="shared" ref="H6:H101" si="0">IF(SUM(B6:G6)&gt;0,AVERAGE(B6:G6),"0")</f>
        <v>3755.3333333333335</v>
      </c>
    </row>
    <row r="7" spans="1:8" ht="12" customHeight="1" x14ac:dyDescent="0.2">
      <c r="A7" s="53" t="str">
        <f>'Pregnant Women Participating'!A7</f>
        <v>Maine</v>
      </c>
      <c r="B7" s="54">
        <v>917</v>
      </c>
      <c r="C7" s="55">
        <v>910</v>
      </c>
      <c r="D7" s="55">
        <v>926</v>
      </c>
      <c r="E7" s="55">
        <v>912</v>
      </c>
      <c r="F7" s="55">
        <v>867</v>
      </c>
      <c r="G7" s="56">
        <v>846</v>
      </c>
      <c r="H7" s="54">
        <f t="shared" si="0"/>
        <v>896.33333333333337</v>
      </c>
    </row>
    <row r="8" spans="1:8" ht="12" customHeight="1" x14ac:dyDescent="0.2">
      <c r="A8" s="53" t="str">
        <f>'Pregnant Women Participating'!A8</f>
        <v>Massachusetts</v>
      </c>
      <c r="B8" s="54">
        <v>7312</v>
      </c>
      <c r="C8" s="55">
        <v>7373</v>
      </c>
      <c r="D8" s="55">
        <v>7235</v>
      </c>
      <c r="E8" s="55">
        <v>7359</v>
      </c>
      <c r="F8" s="55">
        <v>7270</v>
      </c>
      <c r="G8" s="56">
        <v>7314</v>
      </c>
      <c r="H8" s="54">
        <f t="shared" si="0"/>
        <v>7310.5</v>
      </c>
    </row>
    <row r="9" spans="1:8" ht="12" customHeight="1" x14ac:dyDescent="0.2">
      <c r="A9" s="53" t="str">
        <f>'Pregnant Women Participating'!A9</f>
        <v>New Hampshire</v>
      </c>
      <c r="B9" s="54">
        <v>413</v>
      </c>
      <c r="C9" s="55">
        <v>408</v>
      </c>
      <c r="D9" s="55">
        <v>410</v>
      </c>
      <c r="E9" s="55">
        <v>410</v>
      </c>
      <c r="F9" s="55">
        <v>398</v>
      </c>
      <c r="G9" s="56">
        <v>416</v>
      </c>
      <c r="H9" s="54">
        <f t="shared" si="0"/>
        <v>409.16666666666669</v>
      </c>
    </row>
    <row r="10" spans="1:8" ht="12" customHeight="1" x14ac:dyDescent="0.2">
      <c r="A10" s="53" t="str">
        <f>'Pregnant Women Participating'!A10</f>
        <v>New York</v>
      </c>
      <c r="B10" s="54">
        <v>38543</v>
      </c>
      <c r="C10" s="55">
        <v>38134</v>
      </c>
      <c r="D10" s="55">
        <v>38307</v>
      </c>
      <c r="E10" s="55">
        <v>38793</v>
      </c>
      <c r="F10" s="55">
        <v>38552</v>
      </c>
      <c r="G10" s="56">
        <v>38728</v>
      </c>
      <c r="H10" s="54">
        <f t="shared" si="0"/>
        <v>38509.5</v>
      </c>
    </row>
    <row r="11" spans="1:8" ht="12" customHeight="1" x14ac:dyDescent="0.2">
      <c r="A11" s="53" t="str">
        <f>'Pregnant Women Participating'!A11</f>
        <v>Rhode Island</v>
      </c>
      <c r="B11" s="54">
        <v>961</v>
      </c>
      <c r="C11" s="55">
        <v>907</v>
      </c>
      <c r="D11" s="55">
        <v>912</v>
      </c>
      <c r="E11" s="55">
        <v>958</v>
      </c>
      <c r="F11" s="55">
        <v>974</v>
      </c>
      <c r="G11" s="56">
        <v>948</v>
      </c>
      <c r="H11" s="54">
        <f t="shared" si="0"/>
        <v>943.33333333333337</v>
      </c>
    </row>
    <row r="12" spans="1:8" ht="12" customHeight="1" x14ac:dyDescent="0.2">
      <c r="A12" s="53" t="str">
        <f>'Pregnant Women Participating'!A12</f>
        <v>Vermont</v>
      </c>
      <c r="B12" s="54">
        <v>366</v>
      </c>
      <c r="C12" s="55">
        <v>381</v>
      </c>
      <c r="D12" s="55">
        <v>373</v>
      </c>
      <c r="E12" s="55">
        <v>390</v>
      </c>
      <c r="F12" s="55">
        <v>399</v>
      </c>
      <c r="G12" s="56">
        <v>392</v>
      </c>
      <c r="H12" s="54">
        <f t="shared" si="0"/>
        <v>383.5</v>
      </c>
    </row>
    <row r="13" spans="1:8" ht="12" customHeight="1" x14ac:dyDescent="0.2">
      <c r="A13" s="53" t="str">
        <f>'Pregnant Women Participating'!A13</f>
        <v>Virgin Islands</v>
      </c>
      <c r="B13" s="54">
        <v>349</v>
      </c>
      <c r="C13" s="55">
        <v>340</v>
      </c>
      <c r="D13" s="55">
        <v>335</v>
      </c>
      <c r="E13" s="55">
        <v>341</v>
      </c>
      <c r="F13" s="55">
        <v>334</v>
      </c>
      <c r="G13" s="56">
        <v>336</v>
      </c>
      <c r="H13" s="54">
        <f t="shared" si="0"/>
        <v>339.16666666666669</v>
      </c>
    </row>
    <row r="14" spans="1:8" ht="12" customHeight="1" x14ac:dyDescent="0.2">
      <c r="A14" s="53" t="str">
        <f>'Pregnant Women Participating'!A14</f>
        <v>Pleasant Point, ME</v>
      </c>
      <c r="B14" s="54">
        <v>1</v>
      </c>
      <c r="C14" s="55">
        <v>1</v>
      </c>
      <c r="D14" s="55">
        <v>1</v>
      </c>
      <c r="E14" s="55">
        <v>2</v>
      </c>
      <c r="F14" s="55">
        <v>2</v>
      </c>
      <c r="G14" s="56">
        <v>1</v>
      </c>
      <c r="H14" s="54">
        <f t="shared" si="0"/>
        <v>1.3333333333333333</v>
      </c>
    </row>
    <row r="15" spans="1:8" s="61" customFormat="1" ht="24.75" customHeight="1" x14ac:dyDescent="0.2">
      <c r="A15" s="57" t="str">
        <f>'Pregnant Women Participating'!A15</f>
        <v>Northeast Region</v>
      </c>
      <c r="B15" s="58">
        <v>52645</v>
      </c>
      <c r="C15" s="59">
        <v>52216</v>
      </c>
      <c r="D15" s="59">
        <v>52213</v>
      </c>
      <c r="E15" s="59">
        <v>53009</v>
      </c>
      <c r="F15" s="59">
        <v>52531</v>
      </c>
      <c r="G15" s="60">
        <v>52675</v>
      </c>
      <c r="H15" s="58">
        <f t="shared" si="0"/>
        <v>52548.166666666664</v>
      </c>
    </row>
    <row r="16" spans="1:8" ht="12" customHeight="1" x14ac:dyDescent="0.2">
      <c r="A16" s="53" t="str">
        <f>'Pregnant Women Participating'!A16</f>
        <v>Delaware</v>
      </c>
      <c r="B16" s="55">
        <v>1667</v>
      </c>
      <c r="C16" s="55">
        <v>1631</v>
      </c>
      <c r="D16" s="55">
        <v>1683</v>
      </c>
      <c r="E16" s="55">
        <v>1714</v>
      </c>
      <c r="F16" s="55">
        <v>1718</v>
      </c>
      <c r="G16" s="55">
        <v>1705</v>
      </c>
      <c r="H16" s="54">
        <f t="shared" si="0"/>
        <v>1686.3333333333333</v>
      </c>
    </row>
    <row r="17" spans="1:8" ht="12" customHeight="1" x14ac:dyDescent="0.2">
      <c r="A17" s="53" t="str">
        <f>'Pregnant Women Participating'!A17</f>
        <v>District of Columbia</v>
      </c>
      <c r="B17" s="55">
        <v>1223</v>
      </c>
      <c r="C17" s="55">
        <v>1188</v>
      </c>
      <c r="D17" s="55">
        <v>1193</v>
      </c>
      <c r="E17" s="55">
        <v>1185</v>
      </c>
      <c r="F17" s="55">
        <v>1170</v>
      </c>
      <c r="G17" s="55">
        <v>1165</v>
      </c>
      <c r="H17" s="54">
        <f t="shared" si="0"/>
        <v>1187.3333333333333</v>
      </c>
    </row>
    <row r="18" spans="1:8" ht="12" customHeight="1" x14ac:dyDescent="0.2">
      <c r="A18" s="53" t="str">
        <f>'Pregnant Women Participating'!A18</f>
        <v>Maryland</v>
      </c>
      <c r="B18" s="55">
        <v>9624</v>
      </c>
      <c r="C18" s="55">
        <v>9447</v>
      </c>
      <c r="D18" s="55">
        <v>9369</v>
      </c>
      <c r="E18" s="55">
        <v>9436</v>
      </c>
      <c r="F18" s="55">
        <v>9240</v>
      </c>
      <c r="G18" s="55">
        <v>9193</v>
      </c>
      <c r="H18" s="54">
        <f t="shared" si="0"/>
        <v>9384.8333333333339</v>
      </c>
    </row>
    <row r="19" spans="1:8" ht="12" customHeight="1" x14ac:dyDescent="0.2">
      <c r="A19" s="53" t="str">
        <f>'Pregnant Women Participating'!A19</f>
        <v>New Jersey</v>
      </c>
      <c r="B19" s="55">
        <v>12215</v>
      </c>
      <c r="C19" s="55">
        <v>12122</v>
      </c>
      <c r="D19" s="55">
        <v>11999</v>
      </c>
      <c r="E19" s="55">
        <v>12058</v>
      </c>
      <c r="F19" s="55">
        <v>12085</v>
      </c>
      <c r="G19" s="55">
        <v>12111</v>
      </c>
      <c r="H19" s="54">
        <f t="shared" si="0"/>
        <v>12098.333333333334</v>
      </c>
    </row>
    <row r="20" spans="1:8" ht="12" customHeight="1" x14ac:dyDescent="0.2">
      <c r="A20" s="53" t="str">
        <f>'Pregnant Women Participating'!A20</f>
        <v>Pennsylvania</v>
      </c>
      <c r="B20" s="55">
        <v>5633</v>
      </c>
      <c r="C20" s="55">
        <v>5529</v>
      </c>
      <c r="D20" s="55">
        <v>5417</v>
      </c>
      <c r="E20" s="55">
        <v>5458</v>
      </c>
      <c r="F20" s="55">
        <v>5479</v>
      </c>
      <c r="G20" s="55">
        <v>5504</v>
      </c>
      <c r="H20" s="54">
        <f t="shared" si="0"/>
        <v>5503.333333333333</v>
      </c>
    </row>
    <row r="21" spans="1:8" ht="12" customHeight="1" x14ac:dyDescent="0.2">
      <c r="A21" s="53" t="str">
        <f>'Pregnant Women Participating'!A21</f>
        <v>Puerto Rico</v>
      </c>
      <c r="B21" s="55">
        <v>2549</v>
      </c>
      <c r="C21" s="55">
        <v>2481</v>
      </c>
      <c r="D21" s="55">
        <v>2499</v>
      </c>
      <c r="E21" s="55">
        <v>2558</v>
      </c>
      <c r="F21" s="55">
        <v>2609</v>
      </c>
      <c r="G21" s="55">
        <v>2576</v>
      </c>
      <c r="H21" s="54">
        <f t="shared" si="0"/>
        <v>2545.3333333333335</v>
      </c>
    </row>
    <row r="22" spans="1:8" ht="12" customHeight="1" x14ac:dyDescent="0.2">
      <c r="A22" s="53" t="str">
        <f>'Pregnant Women Participating'!A22</f>
        <v>Virginia</v>
      </c>
      <c r="B22" s="55">
        <v>5266</v>
      </c>
      <c r="C22" s="55">
        <v>5021</v>
      </c>
      <c r="D22" s="55">
        <v>4951</v>
      </c>
      <c r="E22" s="55">
        <v>4979</v>
      </c>
      <c r="F22" s="55">
        <v>4826</v>
      </c>
      <c r="G22" s="55">
        <v>4957</v>
      </c>
      <c r="H22" s="54">
        <f t="shared" si="0"/>
        <v>5000</v>
      </c>
    </row>
    <row r="23" spans="1:8" ht="12" customHeight="1" x14ac:dyDescent="0.2">
      <c r="A23" s="53" t="str">
        <f>'Pregnant Women Participating'!A23</f>
        <v>West Virginia</v>
      </c>
      <c r="B23" s="55">
        <v>748</v>
      </c>
      <c r="C23" s="55">
        <v>751</v>
      </c>
      <c r="D23" s="55">
        <v>767</v>
      </c>
      <c r="E23" s="55">
        <v>804</v>
      </c>
      <c r="F23" s="55">
        <v>762</v>
      </c>
      <c r="G23" s="55">
        <v>760</v>
      </c>
      <c r="H23" s="54">
        <f t="shared" si="0"/>
        <v>765.33333333333337</v>
      </c>
    </row>
    <row r="24" spans="1:8" s="61" customFormat="1" ht="24.75" customHeight="1" x14ac:dyDescent="0.2">
      <c r="A24" s="57" t="str">
        <f>'Pregnant Women Participating'!A24</f>
        <v>Mid-Atlantic Region</v>
      </c>
      <c r="B24" s="59">
        <v>38925</v>
      </c>
      <c r="C24" s="59">
        <v>38170</v>
      </c>
      <c r="D24" s="59">
        <v>37878</v>
      </c>
      <c r="E24" s="59">
        <v>38192</v>
      </c>
      <c r="F24" s="59">
        <v>37889</v>
      </c>
      <c r="G24" s="59">
        <v>37971</v>
      </c>
      <c r="H24" s="58">
        <f t="shared" si="0"/>
        <v>38170.833333333336</v>
      </c>
    </row>
    <row r="25" spans="1:8" ht="12" customHeight="1" x14ac:dyDescent="0.2">
      <c r="A25" s="53" t="str">
        <f>'Pregnant Women Participating'!A25</f>
        <v>Alabama</v>
      </c>
      <c r="B25" s="55">
        <v>3088</v>
      </c>
      <c r="C25" s="55">
        <v>3045</v>
      </c>
      <c r="D25" s="55">
        <v>3042</v>
      </c>
      <c r="E25" s="55">
        <v>3075</v>
      </c>
      <c r="F25" s="55">
        <v>3032</v>
      </c>
      <c r="G25" s="55">
        <v>3104</v>
      </c>
      <c r="H25" s="54">
        <f t="shared" si="0"/>
        <v>3064.3333333333335</v>
      </c>
    </row>
    <row r="26" spans="1:8" ht="12" customHeight="1" x14ac:dyDescent="0.2">
      <c r="A26" s="53" t="str">
        <f>'Pregnant Women Participating'!A26</f>
        <v>Florida</v>
      </c>
      <c r="B26" s="55">
        <v>30829</v>
      </c>
      <c r="C26" s="55">
        <v>30222</v>
      </c>
      <c r="D26" s="55">
        <v>30118</v>
      </c>
      <c r="E26" s="55">
        <v>30820</v>
      </c>
      <c r="F26" s="55">
        <v>30613</v>
      </c>
      <c r="G26" s="55">
        <v>30423</v>
      </c>
      <c r="H26" s="54">
        <f t="shared" si="0"/>
        <v>30504.166666666668</v>
      </c>
    </row>
    <row r="27" spans="1:8" ht="12" customHeight="1" x14ac:dyDescent="0.2">
      <c r="A27" s="53" t="str">
        <f>'Pregnant Women Participating'!A27</f>
        <v>Georgia</v>
      </c>
      <c r="B27" s="55">
        <v>16007</v>
      </c>
      <c r="C27" s="55">
        <v>15853</v>
      </c>
      <c r="D27" s="55">
        <v>15887</v>
      </c>
      <c r="E27" s="55">
        <v>16028</v>
      </c>
      <c r="F27" s="55">
        <v>16020</v>
      </c>
      <c r="G27" s="55">
        <v>16293</v>
      </c>
      <c r="H27" s="54">
        <f t="shared" si="0"/>
        <v>16014.666666666666</v>
      </c>
    </row>
    <row r="28" spans="1:8" ht="12" customHeight="1" x14ac:dyDescent="0.2">
      <c r="A28" s="53" t="str">
        <f>'Pregnant Women Participating'!A28</f>
        <v>Kentucky</v>
      </c>
      <c r="B28" s="55">
        <v>5595</v>
      </c>
      <c r="C28" s="55">
        <v>5496</v>
      </c>
      <c r="D28" s="55">
        <v>5467</v>
      </c>
      <c r="E28" s="55">
        <v>5519</v>
      </c>
      <c r="F28" s="55">
        <v>5495</v>
      </c>
      <c r="G28" s="55">
        <v>5556</v>
      </c>
      <c r="H28" s="54">
        <f t="shared" si="0"/>
        <v>5521.333333333333</v>
      </c>
    </row>
    <row r="29" spans="1:8" ht="12" customHeight="1" x14ac:dyDescent="0.2">
      <c r="A29" s="53" t="str">
        <f>'Pregnant Women Participating'!A29</f>
        <v>Mississippi</v>
      </c>
      <c r="B29" s="55">
        <v>2782</v>
      </c>
      <c r="C29" s="55">
        <v>2709</v>
      </c>
      <c r="D29" s="55">
        <v>2676</v>
      </c>
      <c r="E29" s="55">
        <v>2791</v>
      </c>
      <c r="F29" s="55">
        <v>2791</v>
      </c>
      <c r="G29" s="55">
        <v>2745</v>
      </c>
      <c r="H29" s="54">
        <f t="shared" si="0"/>
        <v>2749</v>
      </c>
    </row>
    <row r="30" spans="1:8" ht="12" customHeight="1" x14ac:dyDescent="0.2">
      <c r="A30" s="53" t="str">
        <f>'Pregnant Women Participating'!A30</f>
        <v>North Carolina</v>
      </c>
      <c r="B30" s="55">
        <v>13646</v>
      </c>
      <c r="C30" s="55">
        <v>13495</v>
      </c>
      <c r="D30" s="55">
        <v>13681</v>
      </c>
      <c r="E30" s="55">
        <v>13940</v>
      </c>
      <c r="F30" s="55">
        <v>13853</v>
      </c>
      <c r="G30" s="55">
        <v>14023</v>
      </c>
      <c r="H30" s="54">
        <f t="shared" si="0"/>
        <v>13773</v>
      </c>
    </row>
    <row r="31" spans="1:8" ht="12" customHeight="1" x14ac:dyDescent="0.2">
      <c r="A31" s="53" t="str">
        <f>'Pregnant Women Participating'!A31</f>
        <v>South Carolina</v>
      </c>
      <c r="B31" s="55">
        <v>4584</v>
      </c>
      <c r="C31" s="55">
        <v>4518</v>
      </c>
      <c r="D31" s="55">
        <v>4386</v>
      </c>
      <c r="E31" s="55">
        <v>4406</v>
      </c>
      <c r="F31" s="55">
        <v>4394</v>
      </c>
      <c r="G31" s="55">
        <v>4494</v>
      </c>
      <c r="H31" s="54">
        <f t="shared" si="0"/>
        <v>4463.666666666667</v>
      </c>
    </row>
    <row r="32" spans="1:8" ht="12" customHeight="1" x14ac:dyDescent="0.2">
      <c r="A32" s="53" t="str">
        <f>'Pregnant Women Participating'!A32</f>
        <v>Tennessee</v>
      </c>
      <c r="B32" s="55">
        <v>9374</v>
      </c>
      <c r="C32" s="55">
        <v>9223</v>
      </c>
      <c r="D32" s="55">
        <v>9439</v>
      </c>
      <c r="E32" s="55">
        <v>9840</v>
      </c>
      <c r="F32" s="55">
        <v>9900</v>
      </c>
      <c r="G32" s="55">
        <v>10111</v>
      </c>
      <c r="H32" s="54">
        <f t="shared" si="0"/>
        <v>9647.8333333333339</v>
      </c>
    </row>
    <row r="33" spans="1:8" ht="12" customHeight="1" x14ac:dyDescent="0.2">
      <c r="A33" s="53" t="str">
        <f>'Pregnant Women Participating'!A33</f>
        <v>Choctaw Indians, MS</v>
      </c>
      <c r="B33" s="55">
        <v>24</v>
      </c>
      <c r="C33" s="55">
        <v>23</v>
      </c>
      <c r="D33" s="55">
        <v>26</v>
      </c>
      <c r="E33" s="55">
        <v>27</v>
      </c>
      <c r="F33" s="55">
        <v>31</v>
      </c>
      <c r="G33" s="55">
        <v>30</v>
      </c>
      <c r="H33" s="54">
        <f t="shared" si="0"/>
        <v>26.833333333333332</v>
      </c>
    </row>
    <row r="34" spans="1:8" ht="12" customHeight="1" x14ac:dyDescent="0.2">
      <c r="A34" s="53" t="str">
        <f>'Pregnant Women Participating'!A34</f>
        <v>Eastern Cherokee, NC</v>
      </c>
      <c r="B34" s="55">
        <v>13</v>
      </c>
      <c r="C34" s="55">
        <v>15</v>
      </c>
      <c r="D34" s="55">
        <v>11</v>
      </c>
      <c r="E34" s="55">
        <v>10</v>
      </c>
      <c r="F34" s="55">
        <v>8</v>
      </c>
      <c r="G34" s="55">
        <v>10</v>
      </c>
      <c r="H34" s="54">
        <f t="shared" si="0"/>
        <v>11.166666666666666</v>
      </c>
    </row>
    <row r="35" spans="1:8" s="61" customFormat="1" ht="24.75" customHeight="1" x14ac:dyDescent="0.2">
      <c r="A35" s="57" t="str">
        <f>'Pregnant Women Participating'!A35</f>
        <v>Southeast Region</v>
      </c>
      <c r="B35" s="59">
        <v>85942</v>
      </c>
      <c r="C35" s="59">
        <v>84599</v>
      </c>
      <c r="D35" s="59">
        <v>84733</v>
      </c>
      <c r="E35" s="59">
        <v>86456</v>
      </c>
      <c r="F35" s="59">
        <v>86137</v>
      </c>
      <c r="G35" s="59">
        <v>86789</v>
      </c>
      <c r="H35" s="58">
        <f t="shared" si="0"/>
        <v>85776</v>
      </c>
    </row>
    <row r="36" spans="1:8" ht="12" customHeight="1" x14ac:dyDescent="0.2">
      <c r="A36" s="53" t="str">
        <f>'Pregnant Women Participating'!A36</f>
        <v>Illinois</v>
      </c>
      <c r="B36" s="55">
        <v>13941</v>
      </c>
      <c r="C36" s="55">
        <v>13595</v>
      </c>
      <c r="D36" s="55">
        <v>13491</v>
      </c>
      <c r="E36" s="55">
        <v>13755</v>
      </c>
      <c r="F36" s="55">
        <v>13480</v>
      </c>
      <c r="G36" s="55">
        <v>13480</v>
      </c>
      <c r="H36" s="54">
        <f t="shared" si="0"/>
        <v>13623.666666666666</v>
      </c>
    </row>
    <row r="37" spans="1:8" ht="12" customHeight="1" x14ac:dyDescent="0.2">
      <c r="A37" s="53" t="str">
        <f>'Pregnant Women Participating'!A37</f>
        <v>Indiana</v>
      </c>
      <c r="B37" s="55">
        <v>8101</v>
      </c>
      <c r="C37" s="55">
        <v>7840</v>
      </c>
      <c r="D37" s="55">
        <v>7747</v>
      </c>
      <c r="E37" s="55">
        <v>7787</v>
      </c>
      <c r="F37" s="55">
        <v>7635</v>
      </c>
      <c r="G37" s="55">
        <v>7685</v>
      </c>
      <c r="H37" s="54">
        <f t="shared" si="0"/>
        <v>7799.166666666667</v>
      </c>
    </row>
    <row r="38" spans="1:8" ht="12" customHeight="1" x14ac:dyDescent="0.2">
      <c r="A38" s="53" t="str">
        <f>'Pregnant Women Participating'!A38</f>
        <v>Iowa</v>
      </c>
      <c r="B38" s="55">
        <v>2862</v>
      </c>
      <c r="C38" s="55">
        <v>2899</v>
      </c>
      <c r="D38" s="55">
        <v>2900</v>
      </c>
      <c r="E38" s="55">
        <v>2920</v>
      </c>
      <c r="F38" s="55">
        <v>2863</v>
      </c>
      <c r="G38" s="55">
        <v>2876</v>
      </c>
      <c r="H38" s="54">
        <f t="shared" si="0"/>
        <v>2886.6666666666665</v>
      </c>
    </row>
    <row r="39" spans="1:8" ht="12" customHeight="1" x14ac:dyDescent="0.2">
      <c r="A39" s="53" t="str">
        <f>'Pregnant Women Participating'!A39</f>
        <v>Michigan</v>
      </c>
      <c r="B39" s="55">
        <v>6063</v>
      </c>
      <c r="C39" s="55">
        <v>6005</v>
      </c>
      <c r="D39" s="55">
        <v>6167</v>
      </c>
      <c r="E39" s="55">
        <v>6369</v>
      </c>
      <c r="F39" s="55">
        <v>6288</v>
      </c>
      <c r="G39" s="55">
        <v>6384</v>
      </c>
      <c r="H39" s="54">
        <f t="shared" si="0"/>
        <v>6212.666666666667</v>
      </c>
    </row>
    <row r="40" spans="1:8" ht="12" customHeight="1" x14ac:dyDescent="0.2">
      <c r="A40" s="53" t="str">
        <f>'Pregnant Women Participating'!A40</f>
        <v>Minnesota</v>
      </c>
      <c r="B40" s="55">
        <v>5832</v>
      </c>
      <c r="C40" s="55">
        <v>5760</v>
      </c>
      <c r="D40" s="55">
        <v>5769</v>
      </c>
      <c r="E40" s="55">
        <v>5846</v>
      </c>
      <c r="F40" s="55">
        <v>5815</v>
      </c>
      <c r="G40" s="55">
        <v>5844</v>
      </c>
      <c r="H40" s="54">
        <f t="shared" si="0"/>
        <v>5811</v>
      </c>
    </row>
    <row r="41" spans="1:8" ht="12" customHeight="1" x14ac:dyDescent="0.2">
      <c r="A41" s="53" t="str">
        <f>'Pregnant Women Participating'!A41</f>
        <v>Ohio</v>
      </c>
      <c r="B41" s="55">
        <v>2830</v>
      </c>
      <c r="C41" s="55">
        <v>2770</v>
      </c>
      <c r="D41" s="55">
        <v>2664</v>
      </c>
      <c r="E41" s="55">
        <v>2626</v>
      </c>
      <c r="F41" s="55">
        <v>2719</v>
      </c>
      <c r="G41" s="55">
        <v>2787</v>
      </c>
      <c r="H41" s="54">
        <f t="shared" si="0"/>
        <v>2732.6666666666665</v>
      </c>
    </row>
    <row r="42" spans="1:8" ht="12" customHeight="1" x14ac:dyDescent="0.2">
      <c r="A42" s="53" t="str">
        <f>'Pregnant Women Participating'!A42</f>
        <v>Wisconsin</v>
      </c>
      <c r="B42" s="55">
        <v>3617</v>
      </c>
      <c r="C42" s="55">
        <v>3573</v>
      </c>
      <c r="D42" s="55">
        <v>3663</v>
      </c>
      <c r="E42" s="55">
        <v>3708</v>
      </c>
      <c r="F42" s="55">
        <v>3665</v>
      </c>
      <c r="G42" s="55">
        <v>3655</v>
      </c>
      <c r="H42" s="54">
        <f t="shared" si="0"/>
        <v>3646.8333333333335</v>
      </c>
    </row>
    <row r="43" spans="1:8" s="61" customFormat="1" ht="24.75" customHeight="1" x14ac:dyDescent="0.2">
      <c r="A43" s="57" t="str">
        <f>'Pregnant Women Participating'!A43</f>
        <v>Midwest Region</v>
      </c>
      <c r="B43" s="59">
        <v>43246</v>
      </c>
      <c r="C43" s="59">
        <v>42442</v>
      </c>
      <c r="D43" s="59">
        <v>42401</v>
      </c>
      <c r="E43" s="59">
        <v>43011</v>
      </c>
      <c r="F43" s="59">
        <v>42465</v>
      </c>
      <c r="G43" s="59">
        <v>42711</v>
      </c>
      <c r="H43" s="58">
        <f t="shared" si="0"/>
        <v>42712.666666666664</v>
      </c>
    </row>
    <row r="44" spans="1:8" ht="12" customHeight="1" x14ac:dyDescent="0.2">
      <c r="A44" s="53" t="str">
        <f>'Pregnant Women Participating'!A44</f>
        <v>Arizona</v>
      </c>
      <c r="B44" s="55">
        <v>7944</v>
      </c>
      <c r="C44" s="55">
        <v>7979</v>
      </c>
      <c r="D44" s="55">
        <v>8044</v>
      </c>
      <c r="E44" s="55">
        <v>8066</v>
      </c>
      <c r="F44" s="55">
        <v>8007</v>
      </c>
      <c r="G44" s="55">
        <v>7996</v>
      </c>
      <c r="H44" s="54">
        <f t="shared" si="0"/>
        <v>8006</v>
      </c>
    </row>
    <row r="45" spans="1:8" ht="12" customHeight="1" x14ac:dyDescent="0.2">
      <c r="A45" s="53" t="str">
        <f>'Pregnant Women Participating'!A45</f>
        <v>Arkansas</v>
      </c>
      <c r="B45" s="55">
        <v>1711</v>
      </c>
      <c r="C45" s="55">
        <v>1641</v>
      </c>
      <c r="D45" s="55">
        <v>1659</v>
      </c>
      <c r="E45" s="55">
        <v>1675</v>
      </c>
      <c r="F45" s="55">
        <v>1611</v>
      </c>
      <c r="G45" s="55">
        <v>1678</v>
      </c>
      <c r="H45" s="54">
        <f t="shared" si="0"/>
        <v>1662.5</v>
      </c>
    </row>
    <row r="46" spans="1:8" ht="12" customHeight="1" x14ac:dyDescent="0.2">
      <c r="A46" s="53" t="str">
        <f>'Pregnant Women Participating'!A46</f>
        <v>Louisiana</v>
      </c>
      <c r="B46" s="55">
        <v>4878</v>
      </c>
      <c r="C46" s="55">
        <v>4856</v>
      </c>
      <c r="D46" s="55">
        <v>4774</v>
      </c>
      <c r="E46" s="55">
        <v>4733</v>
      </c>
      <c r="F46" s="55">
        <v>4681</v>
      </c>
      <c r="G46" s="55">
        <v>4613</v>
      </c>
      <c r="H46" s="54">
        <f t="shared" si="0"/>
        <v>4755.833333333333</v>
      </c>
    </row>
    <row r="47" spans="1:8" ht="12" customHeight="1" x14ac:dyDescent="0.2">
      <c r="A47" s="53" t="str">
        <f>'Pregnant Women Participating'!A47</f>
        <v>New Mexico</v>
      </c>
      <c r="B47" s="55">
        <v>2255</v>
      </c>
      <c r="C47" s="55">
        <v>2161</v>
      </c>
      <c r="D47" s="55">
        <v>2145</v>
      </c>
      <c r="E47" s="55">
        <v>2144</v>
      </c>
      <c r="F47" s="55">
        <v>2174</v>
      </c>
      <c r="G47" s="55">
        <v>2174</v>
      </c>
      <c r="H47" s="54">
        <f t="shared" si="0"/>
        <v>2175.5</v>
      </c>
    </row>
    <row r="48" spans="1:8" ht="12" customHeight="1" x14ac:dyDescent="0.2">
      <c r="A48" s="53" t="str">
        <f>'Pregnant Women Participating'!A48</f>
        <v>Oklahoma</v>
      </c>
      <c r="B48" s="55">
        <v>1032</v>
      </c>
      <c r="C48" s="55">
        <v>1033</v>
      </c>
      <c r="D48" s="55">
        <v>1079</v>
      </c>
      <c r="E48" s="55">
        <v>1258</v>
      </c>
      <c r="F48" s="55">
        <v>909</v>
      </c>
      <c r="G48" s="55">
        <v>927</v>
      </c>
      <c r="H48" s="54">
        <f t="shared" si="0"/>
        <v>1039.6666666666667</v>
      </c>
    </row>
    <row r="49" spans="1:8" ht="12" customHeight="1" x14ac:dyDescent="0.2">
      <c r="A49" s="53" t="str">
        <f>'Pregnant Women Participating'!A49</f>
        <v>Texas</v>
      </c>
      <c r="B49" s="55">
        <v>91659</v>
      </c>
      <c r="C49" s="55">
        <v>90372</v>
      </c>
      <c r="D49" s="55">
        <v>90598</v>
      </c>
      <c r="E49" s="55">
        <v>90938</v>
      </c>
      <c r="F49" s="55">
        <v>90503</v>
      </c>
      <c r="G49" s="55">
        <v>90729</v>
      </c>
      <c r="H49" s="54">
        <f t="shared" si="0"/>
        <v>90799.833333333328</v>
      </c>
    </row>
    <row r="50" spans="1:8" ht="12" customHeight="1" x14ac:dyDescent="0.2">
      <c r="A50" s="53" t="str">
        <f>'Pregnant Women Participating'!A50</f>
        <v>Utah</v>
      </c>
      <c r="B50" s="55">
        <v>2494</v>
      </c>
      <c r="C50" s="55">
        <v>2441</v>
      </c>
      <c r="D50" s="55">
        <v>2447</v>
      </c>
      <c r="E50" s="55">
        <v>2443</v>
      </c>
      <c r="F50" s="55">
        <v>2452</v>
      </c>
      <c r="G50" s="55">
        <v>2474</v>
      </c>
      <c r="H50" s="54">
        <f t="shared" si="0"/>
        <v>2458.5</v>
      </c>
    </row>
    <row r="51" spans="1:8" ht="12" customHeight="1" x14ac:dyDescent="0.2">
      <c r="A51" s="53" t="str">
        <f>'Pregnant Women Participating'!A51</f>
        <v>Inter-Tribal Council, AZ</v>
      </c>
      <c r="B51" s="55">
        <v>250</v>
      </c>
      <c r="C51" s="55">
        <v>240</v>
      </c>
      <c r="D51" s="55">
        <v>234</v>
      </c>
      <c r="E51" s="55">
        <v>250</v>
      </c>
      <c r="F51" s="55">
        <v>256</v>
      </c>
      <c r="G51" s="55">
        <v>240</v>
      </c>
      <c r="H51" s="54">
        <f t="shared" si="0"/>
        <v>245</v>
      </c>
    </row>
    <row r="52" spans="1:8" ht="12" customHeight="1" x14ac:dyDescent="0.2">
      <c r="A52" s="53" t="str">
        <f>'Pregnant Women Participating'!A52</f>
        <v>Navajo Nation, AZ</v>
      </c>
      <c r="B52" s="55">
        <v>239</v>
      </c>
      <c r="C52" s="55">
        <v>216</v>
      </c>
      <c r="D52" s="55">
        <v>220</v>
      </c>
      <c r="E52" s="55">
        <v>234</v>
      </c>
      <c r="F52" s="55">
        <v>213</v>
      </c>
      <c r="G52" s="55">
        <v>223</v>
      </c>
      <c r="H52" s="54">
        <f t="shared" si="0"/>
        <v>224.16666666666666</v>
      </c>
    </row>
    <row r="53" spans="1:8" ht="12" customHeight="1" x14ac:dyDescent="0.2">
      <c r="A53" s="53" t="str">
        <f>'Pregnant Women Participating'!A53</f>
        <v>Acoma, Canoncito &amp; Laguna, NM</v>
      </c>
      <c r="B53" s="55">
        <v>16</v>
      </c>
      <c r="C53" s="55">
        <v>13</v>
      </c>
      <c r="D53" s="55">
        <v>10</v>
      </c>
      <c r="E53" s="55">
        <v>9</v>
      </c>
      <c r="F53" s="55">
        <v>7</v>
      </c>
      <c r="G53" s="55">
        <v>10</v>
      </c>
      <c r="H53" s="54">
        <f t="shared" si="0"/>
        <v>10.833333333333334</v>
      </c>
    </row>
    <row r="54" spans="1:8" ht="12" customHeight="1" x14ac:dyDescent="0.2">
      <c r="A54" s="53" t="str">
        <f>'Pregnant Women Participating'!A54</f>
        <v>Eight Northern Pueblos, NM</v>
      </c>
      <c r="B54" s="55">
        <v>19</v>
      </c>
      <c r="C54" s="55">
        <v>22</v>
      </c>
      <c r="D54" s="55">
        <v>21</v>
      </c>
      <c r="E54" s="55">
        <v>16</v>
      </c>
      <c r="F54" s="55">
        <v>13</v>
      </c>
      <c r="G54" s="55">
        <v>15</v>
      </c>
      <c r="H54" s="54">
        <f t="shared" si="0"/>
        <v>17.666666666666668</v>
      </c>
    </row>
    <row r="55" spans="1:8" ht="12" customHeight="1" x14ac:dyDescent="0.2">
      <c r="A55" s="53" t="str">
        <f>'Pregnant Women Participating'!A55</f>
        <v>Five Sandoval Pueblos, NM</v>
      </c>
      <c r="B55" s="55">
        <v>8</v>
      </c>
      <c r="C55" s="55">
        <v>7</v>
      </c>
      <c r="D55" s="55">
        <v>7</v>
      </c>
      <c r="E55" s="55">
        <v>8</v>
      </c>
      <c r="F55" s="55">
        <v>9</v>
      </c>
      <c r="G55" s="55">
        <v>10</v>
      </c>
      <c r="H55" s="54">
        <f t="shared" si="0"/>
        <v>8.1666666666666661</v>
      </c>
    </row>
    <row r="56" spans="1:8" ht="12" customHeight="1" x14ac:dyDescent="0.2">
      <c r="A56" s="53" t="str">
        <f>'Pregnant Women Participating'!A56</f>
        <v>Isleta Pueblo, NM</v>
      </c>
      <c r="B56" s="55">
        <v>34</v>
      </c>
      <c r="C56" s="55">
        <v>34</v>
      </c>
      <c r="D56" s="55">
        <v>33</v>
      </c>
      <c r="E56" s="55">
        <v>34</v>
      </c>
      <c r="F56" s="55">
        <v>35</v>
      </c>
      <c r="G56" s="55">
        <v>36</v>
      </c>
      <c r="H56" s="54">
        <f t="shared" si="0"/>
        <v>34.333333333333336</v>
      </c>
    </row>
    <row r="57" spans="1:8" ht="12" customHeight="1" x14ac:dyDescent="0.2">
      <c r="A57" s="53" t="str">
        <f>'Pregnant Women Participating'!A57</f>
        <v>San Felipe Pueblo, NM</v>
      </c>
      <c r="B57" s="55">
        <v>11</v>
      </c>
      <c r="C57" s="55">
        <v>10</v>
      </c>
      <c r="D57" s="55">
        <v>5</v>
      </c>
      <c r="E57" s="55">
        <v>9</v>
      </c>
      <c r="F57" s="55">
        <v>9</v>
      </c>
      <c r="G57" s="55">
        <v>7</v>
      </c>
      <c r="H57" s="54">
        <f t="shared" si="0"/>
        <v>8.5</v>
      </c>
    </row>
    <row r="58" spans="1:8" ht="12" customHeight="1" x14ac:dyDescent="0.2">
      <c r="A58" s="53" t="str">
        <f>'Pregnant Women Participating'!A58</f>
        <v>Santo Domingo Tribe, NM</v>
      </c>
      <c r="B58" s="55">
        <v>5</v>
      </c>
      <c r="C58" s="55">
        <v>6</v>
      </c>
      <c r="D58" s="55">
        <v>4</v>
      </c>
      <c r="E58" s="55">
        <v>7</v>
      </c>
      <c r="F58" s="55">
        <v>4</v>
      </c>
      <c r="G58" s="55">
        <v>5</v>
      </c>
      <c r="H58" s="54">
        <f t="shared" si="0"/>
        <v>5.166666666666667</v>
      </c>
    </row>
    <row r="59" spans="1:8" ht="12" customHeight="1" x14ac:dyDescent="0.2">
      <c r="A59" s="53" t="str">
        <f>'Pregnant Women Participating'!A59</f>
        <v>Zuni Pueblo, NM</v>
      </c>
      <c r="B59" s="55">
        <v>14</v>
      </c>
      <c r="C59" s="55">
        <v>14</v>
      </c>
      <c r="D59" s="55">
        <v>9</v>
      </c>
      <c r="E59" s="55">
        <v>8</v>
      </c>
      <c r="F59" s="55">
        <v>9</v>
      </c>
      <c r="G59" s="55">
        <v>7</v>
      </c>
      <c r="H59" s="54">
        <f t="shared" si="0"/>
        <v>10.166666666666666</v>
      </c>
    </row>
    <row r="60" spans="1:8" ht="12" customHeight="1" x14ac:dyDescent="0.2">
      <c r="A60" s="53" t="str">
        <f>'Pregnant Women Participating'!A60</f>
        <v>Cherokee Nation, OK</v>
      </c>
      <c r="B60" s="55">
        <v>156</v>
      </c>
      <c r="C60" s="55">
        <v>150</v>
      </c>
      <c r="D60" s="55">
        <v>153</v>
      </c>
      <c r="E60" s="55">
        <v>138</v>
      </c>
      <c r="F60" s="55">
        <v>152</v>
      </c>
      <c r="G60" s="55">
        <v>155</v>
      </c>
      <c r="H60" s="54">
        <f t="shared" si="0"/>
        <v>150.66666666666666</v>
      </c>
    </row>
    <row r="61" spans="1:8" ht="12" customHeight="1" x14ac:dyDescent="0.2">
      <c r="A61" s="53" t="str">
        <f>'Pregnant Women Participating'!A61</f>
        <v>Chickasaw Nation, OK</v>
      </c>
      <c r="B61" s="55">
        <v>104</v>
      </c>
      <c r="C61" s="55">
        <v>89</v>
      </c>
      <c r="D61" s="55">
        <v>86</v>
      </c>
      <c r="E61" s="55">
        <v>93</v>
      </c>
      <c r="F61" s="55">
        <v>86</v>
      </c>
      <c r="G61" s="55">
        <v>89</v>
      </c>
      <c r="H61" s="54">
        <f t="shared" si="0"/>
        <v>91.166666666666671</v>
      </c>
    </row>
    <row r="62" spans="1:8" ht="12" customHeight="1" x14ac:dyDescent="0.2">
      <c r="A62" s="53" t="str">
        <f>'Pregnant Women Participating'!A62</f>
        <v>Choctaw Nation, OK</v>
      </c>
      <c r="B62" s="55">
        <v>108</v>
      </c>
      <c r="C62" s="55">
        <v>110</v>
      </c>
      <c r="D62" s="55">
        <v>106</v>
      </c>
      <c r="E62" s="55">
        <v>97</v>
      </c>
      <c r="F62" s="55">
        <v>99</v>
      </c>
      <c r="G62" s="55">
        <v>101</v>
      </c>
      <c r="H62" s="54">
        <f t="shared" si="0"/>
        <v>103.5</v>
      </c>
    </row>
    <row r="63" spans="1:8" ht="12" customHeight="1" x14ac:dyDescent="0.2">
      <c r="A63" s="53" t="str">
        <f>'Pregnant Women Participating'!A63</f>
        <v>Citizen Potawatomi Nation, OK</v>
      </c>
      <c r="B63" s="55">
        <v>61</v>
      </c>
      <c r="C63" s="55">
        <v>62</v>
      </c>
      <c r="D63" s="55">
        <v>55</v>
      </c>
      <c r="E63" s="55">
        <v>58</v>
      </c>
      <c r="F63" s="55">
        <v>50</v>
      </c>
      <c r="G63" s="55">
        <v>51</v>
      </c>
      <c r="H63" s="54">
        <f t="shared" si="0"/>
        <v>56.166666666666664</v>
      </c>
    </row>
    <row r="64" spans="1:8" ht="12" customHeight="1" x14ac:dyDescent="0.2">
      <c r="A64" s="53" t="str">
        <f>'Pregnant Women Participating'!A64</f>
        <v>Inter-Tribal Council, OK</v>
      </c>
      <c r="B64" s="55">
        <v>11</v>
      </c>
      <c r="C64" s="55">
        <v>14</v>
      </c>
      <c r="D64" s="55">
        <v>14</v>
      </c>
      <c r="E64" s="55">
        <v>18</v>
      </c>
      <c r="F64" s="55">
        <v>14</v>
      </c>
      <c r="G64" s="55">
        <v>12</v>
      </c>
      <c r="H64" s="54">
        <f t="shared" si="0"/>
        <v>13.833333333333334</v>
      </c>
    </row>
    <row r="65" spans="1:8" ht="12" customHeight="1" x14ac:dyDescent="0.2">
      <c r="A65" s="53" t="str">
        <f>'Pregnant Women Participating'!A65</f>
        <v>Muscogee Creek Nation, OK</v>
      </c>
      <c r="B65" s="55">
        <v>36</v>
      </c>
      <c r="C65" s="55">
        <v>37</v>
      </c>
      <c r="D65" s="55">
        <v>41</v>
      </c>
      <c r="E65" s="55">
        <v>43</v>
      </c>
      <c r="F65" s="55">
        <v>39</v>
      </c>
      <c r="G65" s="55">
        <v>34</v>
      </c>
      <c r="H65" s="54">
        <f t="shared" si="0"/>
        <v>38.333333333333336</v>
      </c>
    </row>
    <row r="66" spans="1:8" ht="12" customHeight="1" x14ac:dyDescent="0.2">
      <c r="A66" s="53" t="str">
        <f>'Pregnant Women Participating'!A66</f>
        <v>Osage Tribal Council, OK</v>
      </c>
      <c r="B66" s="55">
        <v>175</v>
      </c>
      <c r="C66" s="55">
        <v>162</v>
      </c>
      <c r="D66" s="55">
        <v>160</v>
      </c>
      <c r="E66" s="55">
        <v>162</v>
      </c>
      <c r="F66" s="55">
        <v>142</v>
      </c>
      <c r="G66" s="55">
        <v>136</v>
      </c>
      <c r="H66" s="54">
        <f t="shared" si="0"/>
        <v>156.16666666666666</v>
      </c>
    </row>
    <row r="67" spans="1:8" ht="12" customHeight="1" x14ac:dyDescent="0.2">
      <c r="A67" s="53" t="str">
        <f>'Pregnant Women Participating'!A67</f>
        <v>Otoe-Missouria Tribe, OK</v>
      </c>
      <c r="B67" s="55">
        <v>13</v>
      </c>
      <c r="C67" s="55">
        <v>17</v>
      </c>
      <c r="D67" s="55">
        <v>15</v>
      </c>
      <c r="E67" s="55">
        <v>13</v>
      </c>
      <c r="F67" s="55">
        <v>10</v>
      </c>
      <c r="G67" s="55">
        <v>12</v>
      </c>
      <c r="H67" s="54">
        <f t="shared" si="0"/>
        <v>13.333333333333334</v>
      </c>
    </row>
    <row r="68" spans="1:8" ht="12" customHeight="1" x14ac:dyDescent="0.2">
      <c r="A68" s="53" t="str">
        <f>'Pregnant Women Participating'!A68</f>
        <v>Wichita, Caddo &amp; Delaware (WCD), OK</v>
      </c>
      <c r="B68" s="55">
        <v>138</v>
      </c>
      <c r="C68" s="55">
        <v>140</v>
      </c>
      <c r="D68" s="55">
        <v>142</v>
      </c>
      <c r="E68" s="55">
        <v>146</v>
      </c>
      <c r="F68" s="55">
        <v>142</v>
      </c>
      <c r="G68" s="55">
        <v>156</v>
      </c>
      <c r="H68" s="54">
        <f t="shared" si="0"/>
        <v>144</v>
      </c>
    </row>
    <row r="69" spans="1:8" s="61" customFormat="1" ht="24.75" customHeight="1" x14ac:dyDescent="0.2">
      <c r="A69" s="57" t="str">
        <f>'Pregnant Women Participating'!A69</f>
        <v>Southwest Region</v>
      </c>
      <c r="B69" s="59">
        <v>113371</v>
      </c>
      <c r="C69" s="59">
        <v>111826</v>
      </c>
      <c r="D69" s="59">
        <v>112061</v>
      </c>
      <c r="E69" s="59">
        <v>112600</v>
      </c>
      <c r="F69" s="59">
        <v>111626</v>
      </c>
      <c r="G69" s="59">
        <v>111890</v>
      </c>
      <c r="H69" s="58">
        <f t="shared" si="0"/>
        <v>112229</v>
      </c>
    </row>
    <row r="70" spans="1:8" ht="12" customHeight="1" x14ac:dyDescent="0.2">
      <c r="A70" s="53" t="str">
        <f>'Pregnant Women Participating'!A70</f>
        <v>Colorado</v>
      </c>
      <c r="B70" s="54">
        <v>4407</v>
      </c>
      <c r="C70" s="55">
        <v>4386</v>
      </c>
      <c r="D70" s="55">
        <v>4412</v>
      </c>
      <c r="E70" s="55">
        <v>4392</v>
      </c>
      <c r="F70" s="55">
        <v>4360</v>
      </c>
      <c r="G70" s="55">
        <v>4423</v>
      </c>
      <c r="H70" s="54">
        <f t="shared" si="0"/>
        <v>4396.666666666667</v>
      </c>
    </row>
    <row r="71" spans="1:8" ht="12" customHeight="1" x14ac:dyDescent="0.2">
      <c r="A71" s="53" t="str">
        <f>'Pregnant Women Participating'!A71</f>
        <v>Kansas</v>
      </c>
      <c r="B71" s="54">
        <v>2251</v>
      </c>
      <c r="C71" s="55">
        <v>2188</v>
      </c>
      <c r="D71" s="55">
        <v>2161</v>
      </c>
      <c r="E71" s="55">
        <v>2183</v>
      </c>
      <c r="F71" s="55">
        <v>2172</v>
      </c>
      <c r="G71" s="55">
        <v>2166</v>
      </c>
      <c r="H71" s="54">
        <f t="shared" si="0"/>
        <v>2186.8333333333335</v>
      </c>
    </row>
    <row r="72" spans="1:8" ht="12" customHeight="1" x14ac:dyDescent="0.2">
      <c r="A72" s="53" t="str">
        <f>'Pregnant Women Participating'!A72</f>
        <v>Missouri</v>
      </c>
      <c r="B72" s="54">
        <v>3682</v>
      </c>
      <c r="C72" s="55">
        <v>3647</v>
      </c>
      <c r="D72" s="55">
        <v>3609</v>
      </c>
      <c r="E72" s="55">
        <v>3586</v>
      </c>
      <c r="F72" s="55">
        <v>3520</v>
      </c>
      <c r="G72" s="55">
        <v>3473</v>
      </c>
      <c r="H72" s="54">
        <f t="shared" si="0"/>
        <v>3586.1666666666665</v>
      </c>
    </row>
    <row r="73" spans="1:8" ht="12" customHeight="1" x14ac:dyDescent="0.2">
      <c r="A73" s="53" t="str">
        <f>'Pregnant Women Participating'!A73</f>
        <v>Montana</v>
      </c>
      <c r="B73" s="54">
        <v>445</v>
      </c>
      <c r="C73" s="55">
        <v>429</v>
      </c>
      <c r="D73" s="55">
        <v>416</v>
      </c>
      <c r="E73" s="55">
        <v>430</v>
      </c>
      <c r="F73" s="55">
        <v>451</v>
      </c>
      <c r="G73" s="55">
        <v>468</v>
      </c>
      <c r="H73" s="54">
        <f t="shared" si="0"/>
        <v>439.83333333333331</v>
      </c>
    </row>
    <row r="74" spans="1:8" ht="12" customHeight="1" x14ac:dyDescent="0.2">
      <c r="A74" s="53" t="str">
        <f>'Pregnant Women Participating'!A74</f>
        <v>Nebraska</v>
      </c>
      <c r="B74" s="54">
        <v>2190</v>
      </c>
      <c r="C74" s="55">
        <v>2174</v>
      </c>
      <c r="D74" s="55">
        <v>2157</v>
      </c>
      <c r="E74" s="55">
        <v>2171</v>
      </c>
      <c r="F74" s="55">
        <v>2125</v>
      </c>
      <c r="G74" s="55">
        <v>2120</v>
      </c>
      <c r="H74" s="54">
        <f t="shared" si="0"/>
        <v>2156.1666666666665</v>
      </c>
    </row>
    <row r="75" spans="1:8" ht="12" customHeight="1" x14ac:dyDescent="0.2">
      <c r="A75" s="53" t="str">
        <f>'Pregnant Women Participating'!A75</f>
        <v>North Dakota</v>
      </c>
      <c r="B75" s="54">
        <v>450</v>
      </c>
      <c r="C75" s="55">
        <v>443</v>
      </c>
      <c r="D75" s="55">
        <v>444</v>
      </c>
      <c r="E75" s="55">
        <v>430</v>
      </c>
      <c r="F75" s="55">
        <v>432</v>
      </c>
      <c r="G75" s="55">
        <v>416</v>
      </c>
      <c r="H75" s="54">
        <f t="shared" si="0"/>
        <v>435.83333333333331</v>
      </c>
    </row>
    <row r="76" spans="1:8" ht="12" customHeight="1" x14ac:dyDescent="0.2">
      <c r="A76" s="53" t="str">
        <f>'Pregnant Women Participating'!A76</f>
        <v>South Dakota</v>
      </c>
      <c r="B76" s="54">
        <v>694</v>
      </c>
      <c r="C76" s="55">
        <v>661</v>
      </c>
      <c r="D76" s="55">
        <v>640</v>
      </c>
      <c r="E76" s="55">
        <v>657</v>
      </c>
      <c r="F76" s="55">
        <v>680</v>
      </c>
      <c r="G76" s="55">
        <v>698</v>
      </c>
      <c r="H76" s="54">
        <f t="shared" si="0"/>
        <v>671.66666666666663</v>
      </c>
    </row>
    <row r="77" spans="1:8" ht="12" customHeight="1" x14ac:dyDescent="0.2">
      <c r="A77" s="53" t="str">
        <f>'Pregnant Women Participating'!A77</f>
        <v>Wyoming</v>
      </c>
      <c r="B77" s="54">
        <v>205</v>
      </c>
      <c r="C77" s="55">
        <v>217</v>
      </c>
      <c r="D77" s="55">
        <v>218</v>
      </c>
      <c r="E77" s="55">
        <v>209</v>
      </c>
      <c r="F77" s="55">
        <v>204</v>
      </c>
      <c r="G77" s="55">
        <v>211</v>
      </c>
      <c r="H77" s="54">
        <f t="shared" si="0"/>
        <v>210.66666666666666</v>
      </c>
    </row>
    <row r="78" spans="1:8" ht="12" customHeight="1" x14ac:dyDescent="0.2">
      <c r="A78" s="53" t="str">
        <f>'Pregnant Women Participating'!A78</f>
        <v>Ute Mountain Ute Tribe, CO</v>
      </c>
      <c r="B78" s="54">
        <v>11</v>
      </c>
      <c r="C78" s="55">
        <v>8</v>
      </c>
      <c r="D78" s="55">
        <v>5</v>
      </c>
      <c r="E78" s="55">
        <v>4</v>
      </c>
      <c r="F78" s="55">
        <v>4</v>
      </c>
      <c r="G78" s="55">
        <v>6</v>
      </c>
      <c r="H78" s="54">
        <f t="shared" si="0"/>
        <v>6.333333333333333</v>
      </c>
    </row>
    <row r="79" spans="1:8" ht="12" customHeight="1" x14ac:dyDescent="0.2">
      <c r="A79" s="53" t="str">
        <f>'Pregnant Women Participating'!A79</f>
        <v>Omaha Sioux, NE</v>
      </c>
      <c r="B79" s="54">
        <v>8</v>
      </c>
      <c r="C79" s="55">
        <v>7</v>
      </c>
      <c r="D79" s="55">
        <v>7</v>
      </c>
      <c r="E79" s="55">
        <v>11</v>
      </c>
      <c r="F79" s="55">
        <v>10</v>
      </c>
      <c r="G79" s="55">
        <v>9</v>
      </c>
      <c r="H79" s="54">
        <f t="shared" si="0"/>
        <v>8.6666666666666661</v>
      </c>
    </row>
    <row r="80" spans="1:8" ht="12" customHeight="1" x14ac:dyDescent="0.2">
      <c r="A80" s="53" t="str">
        <f>'Pregnant Women Participating'!A80</f>
        <v>Santee Sioux, NE</v>
      </c>
      <c r="B80" s="54">
        <v>0</v>
      </c>
      <c r="C80" s="55">
        <v>1</v>
      </c>
      <c r="D80" s="55">
        <v>2</v>
      </c>
      <c r="E80" s="55">
        <v>2</v>
      </c>
      <c r="F80" s="55">
        <v>1</v>
      </c>
      <c r="G80" s="55">
        <v>1</v>
      </c>
      <c r="H80" s="54">
        <f t="shared" si="0"/>
        <v>1.1666666666666667</v>
      </c>
    </row>
    <row r="81" spans="1:8" ht="12" customHeight="1" x14ac:dyDescent="0.2">
      <c r="A81" s="53" t="str">
        <f>'Pregnant Women Participating'!A81</f>
        <v>Winnebago Tribe, NE</v>
      </c>
      <c r="B81" s="54">
        <v>3</v>
      </c>
      <c r="C81" s="55">
        <v>6</v>
      </c>
      <c r="D81" s="55">
        <v>6</v>
      </c>
      <c r="E81" s="55">
        <v>5</v>
      </c>
      <c r="F81" s="55">
        <v>4</v>
      </c>
      <c r="G81" s="55">
        <v>3</v>
      </c>
      <c r="H81" s="54">
        <f t="shared" si="0"/>
        <v>4.5</v>
      </c>
    </row>
    <row r="82" spans="1:8" ht="12" customHeight="1" x14ac:dyDescent="0.2">
      <c r="A82" s="53" t="str">
        <f>'Pregnant Women Participating'!A82</f>
        <v>Standing Rock Sioux Tribe, ND</v>
      </c>
      <c r="B82" s="54">
        <v>7</v>
      </c>
      <c r="C82" s="55">
        <v>5</v>
      </c>
      <c r="D82" s="55">
        <v>3</v>
      </c>
      <c r="E82" s="55">
        <v>2</v>
      </c>
      <c r="F82" s="55">
        <v>4</v>
      </c>
      <c r="G82" s="55">
        <v>3</v>
      </c>
      <c r="H82" s="54">
        <f t="shared" si="0"/>
        <v>4</v>
      </c>
    </row>
    <row r="83" spans="1:8" ht="12" customHeight="1" x14ac:dyDescent="0.2">
      <c r="A83" s="53" t="str">
        <f>'Pregnant Women Participating'!A83</f>
        <v>Three Affiliated Tribes, ND</v>
      </c>
      <c r="B83" s="54">
        <v>1</v>
      </c>
      <c r="C83" s="55">
        <v>3</v>
      </c>
      <c r="D83" s="55">
        <v>3</v>
      </c>
      <c r="E83" s="55">
        <v>4</v>
      </c>
      <c r="F83" s="55">
        <v>3</v>
      </c>
      <c r="G83" s="55">
        <v>3</v>
      </c>
      <c r="H83" s="54">
        <f t="shared" si="0"/>
        <v>2.8333333333333335</v>
      </c>
    </row>
    <row r="84" spans="1:8" ht="12" customHeight="1" x14ac:dyDescent="0.2">
      <c r="A84" s="53" t="str">
        <f>'Pregnant Women Participating'!A84</f>
        <v>Cheyenne River Sioux, SD</v>
      </c>
      <c r="B84" s="54">
        <v>13</v>
      </c>
      <c r="C84" s="55">
        <v>6</v>
      </c>
      <c r="D84" s="55">
        <v>6</v>
      </c>
      <c r="E84" s="55">
        <v>6</v>
      </c>
      <c r="F84" s="55">
        <v>4</v>
      </c>
      <c r="G84" s="55">
        <v>6</v>
      </c>
      <c r="H84" s="54">
        <f t="shared" si="0"/>
        <v>6.833333333333333</v>
      </c>
    </row>
    <row r="85" spans="1:8" ht="12" customHeight="1" x14ac:dyDescent="0.2">
      <c r="A85" s="53" t="str">
        <f>'Pregnant Women Participating'!A85</f>
        <v>Rosebud Sioux, SD</v>
      </c>
      <c r="B85" s="54">
        <v>38</v>
      </c>
      <c r="C85" s="55">
        <v>32</v>
      </c>
      <c r="D85" s="55">
        <v>26</v>
      </c>
      <c r="E85" s="55">
        <v>22</v>
      </c>
      <c r="F85" s="55">
        <v>17</v>
      </c>
      <c r="G85" s="55">
        <v>19</v>
      </c>
      <c r="H85" s="54">
        <f t="shared" si="0"/>
        <v>25.666666666666668</v>
      </c>
    </row>
    <row r="86" spans="1:8" ht="12" customHeight="1" x14ac:dyDescent="0.2">
      <c r="A86" s="53" t="str">
        <f>'Pregnant Women Participating'!A86</f>
        <v>Northern Arapahoe, WY</v>
      </c>
      <c r="B86" s="54">
        <v>12</v>
      </c>
      <c r="C86" s="55">
        <v>13</v>
      </c>
      <c r="D86" s="55">
        <v>14</v>
      </c>
      <c r="E86" s="55">
        <v>18</v>
      </c>
      <c r="F86" s="55">
        <v>17</v>
      </c>
      <c r="G86" s="55">
        <v>16</v>
      </c>
      <c r="H86" s="54">
        <f t="shared" si="0"/>
        <v>15</v>
      </c>
    </row>
    <row r="87" spans="1:8" ht="12" customHeight="1" x14ac:dyDescent="0.2">
      <c r="A87" s="53" t="str">
        <f>'Pregnant Women Participating'!A87</f>
        <v>Shoshone Tribe, WY</v>
      </c>
      <c r="B87" s="54">
        <v>5</v>
      </c>
      <c r="C87" s="55">
        <v>4</v>
      </c>
      <c r="D87" s="55">
        <v>2</v>
      </c>
      <c r="E87" s="55">
        <v>4</v>
      </c>
      <c r="F87" s="55">
        <v>2</v>
      </c>
      <c r="G87" s="55">
        <v>3</v>
      </c>
      <c r="H87" s="54">
        <f t="shared" si="0"/>
        <v>3.3333333333333335</v>
      </c>
    </row>
    <row r="88" spans="1:8" s="61" customFormat="1" ht="24.75" customHeight="1" x14ac:dyDescent="0.2">
      <c r="A88" s="57" t="str">
        <f>'Pregnant Women Participating'!A88</f>
        <v>Mountain Plains</v>
      </c>
      <c r="B88" s="59">
        <v>14422</v>
      </c>
      <c r="C88" s="59">
        <v>14230</v>
      </c>
      <c r="D88" s="59">
        <v>14131</v>
      </c>
      <c r="E88" s="59">
        <v>14136</v>
      </c>
      <c r="F88" s="59">
        <v>14010</v>
      </c>
      <c r="G88" s="59">
        <v>14044</v>
      </c>
      <c r="H88" s="58">
        <f t="shared" si="0"/>
        <v>14162.166666666666</v>
      </c>
    </row>
    <row r="89" spans="1:8" ht="12" customHeight="1" x14ac:dyDescent="0.2">
      <c r="A89" s="62" t="str">
        <f>'Pregnant Women Participating'!A89</f>
        <v>Alaska</v>
      </c>
      <c r="B89" s="54">
        <v>686</v>
      </c>
      <c r="C89" s="55">
        <v>681</v>
      </c>
      <c r="D89" s="55">
        <v>661</v>
      </c>
      <c r="E89" s="55">
        <v>679</v>
      </c>
      <c r="F89" s="55">
        <v>664</v>
      </c>
      <c r="G89" s="55">
        <v>676</v>
      </c>
      <c r="H89" s="54">
        <f t="shared" si="0"/>
        <v>674.5</v>
      </c>
    </row>
    <row r="90" spans="1:8" ht="12" customHeight="1" x14ac:dyDescent="0.2">
      <c r="A90" s="62" t="str">
        <f>'Pregnant Women Participating'!A90</f>
        <v>American Samoa</v>
      </c>
      <c r="B90" s="54">
        <v>317</v>
      </c>
      <c r="C90" s="55">
        <v>329</v>
      </c>
      <c r="D90" s="55">
        <v>309</v>
      </c>
      <c r="E90" s="55">
        <v>298</v>
      </c>
      <c r="F90" s="55">
        <v>279</v>
      </c>
      <c r="G90" s="55">
        <v>292</v>
      </c>
      <c r="H90" s="54">
        <f t="shared" si="0"/>
        <v>304</v>
      </c>
    </row>
    <row r="91" spans="1:8" ht="12" customHeight="1" x14ac:dyDescent="0.2">
      <c r="A91" s="62" t="str">
        <f>'Pregnant Women Participating'!A91</f>
        <v>California</v>
      </c>
      <c r="B91" s="54">
        <v>47256</v>
      </c>
      <c r="C91" s="55">
        <v>46381</v>
      </c>
      <c r="D91" s="55">
        <v>46626</v>
      </c>
      <c r="E91" s="55">
        <v>47449</v>
      </c>
      <c r="F91" s="55">
        <v>46628</v>
      </c>
      <c r="G91" s="55">
        <v>46566</v>
      </c>
      <c r="H91" s="54">
        <f t="shared" si="0"/>
        <v>46817.666666666664</v>
      </c>
    </row>
    <row r="92" spans="1:8" ht="12" customHeight="1" x14ac:dyDescent="0.2">
      <c r="A92" s="62" t="str">
        <f>'Pregnant Women Participating'!A92</f>
        <v>Guam</v>
      </c>
      <c r="B92" s="54">
        <v>379</v>
      </c>
      <c r="C92" s="55">
        <v>378</v>
      </c>
      <c r="D92" s="55">
        <v>369</v>
      </c>
      <c r="E92" s="55">
        <v>362</v>
      </c>
      <c r="F92" s="55">
        <v>333</v>
      </c>
      <c r="G92" s="55">
        <v>325</v>
      </c>
      <c r="H92" s="54">
        <f t="shared" si="0"/>
        <v>357.66666666666669</v>
      </c>
    </row>
    <row r="93" spans="1:8" ht="12" customHeight="1" x14ac:dyDescent="0.2">
      <c r="A93" s="62" t="str">
        <f>'Pregnant Women Participating'!A93</f>
        <v>Hawaii</v>
      </c>
      <c r="B93" s="54">
        <v>1265</v>
      </c>
      <c r="C93" s="55">
        <v>1239</v>
      </c>
      <c r="D93" s="55">
        <v>1213</v>
      </c>
      <c r="E93" s="55">
        <v>1245</v>
      </c>
      <c r="F93" s="55">
        <v>1241</v>
      </c>
      <c r="G93" s="55">
        <v>1214</v>
      </c>
      <c r="H93" s="54">
        <f t="shared" si="0"/>
        <v>1236.1666666666667</v>
      </c>
    </row>
    <row r="94" spans="1:8" ht="12" customHeight="1" x14ac:dyDescent="0.2">
      <c r="A94" s="62" t="str">
        <f>'Pregnant Women Participating'!A94</f>
        <v>Idaho</v>
      </c>
      <c r="B94" s="54">
        <v>1485</v>
      </c>
      <c r="C94" s="55">
        <v>1455</v>
      </c>
      <c r="D94" s="55">
        <v>1479</v>
      </c>
      <c r="E94" s="55">
        <v>1470</v>
      </c>
      <c r="F94" s="55">
        <v>1461</v>
      </c>
      <c r="G94" s="55">
        <v>1450</v>
      </c>
      <c r="H94" s="54">
        <f t="shared" si="0"/>
        <v>1466.6666666666667</v>
      </c>
    </row>
    <row r="95" spans="1:8" ht="12" customHeight="1" x14ac:dyDescent="0.2">
      <c r="A95" s="62" t="str">
        <f>'Pregnant Women Participating'!A95</f>
        <v>Nevada</v>
      </c>
      <c r="B95" s="54">
        <v>3281</v>
      </c>
      <c r="C95" s="55">
        <v>3278</v>
      </c>
      <c r="D95" s="55">
        <v>3339</v>
      </c>
      <c r="E95" s="55">
        <v>3362</v>
      </c>
      <c r="F95" s="55">
        <v>3270</v>
      </c>
      <c r="G95" s="55">
        <v>3308</v>
      </c>
      <c r="H95" s="54">
        <f t="shared" si="0"/>
        <v>3306.3333333333335</v>
      </c>
    </row>
    <row r="96" spans="1:8" ht="12" customHeight="1" x14ac:dyDescent="0.2">
      <c r="A96" s="62" t="str">
        <f>'Pregnant Women Participating'!A96</f>
        <v>Oregon</v>
      </c>
      <c r="B96" s="54">
        <v>1969</v>
      </c>
      <c r="C96" s="55">
        <v>2003</v>
      </c>
      <c r="D96" s="55">
        <v>2075</v>
      </c>
      <c r="E96" s="55">
        <v>2211</v>
      </c>
      <c r="F96" s="55">
        <v>2261</v>
      </c>
      <c r="G96" s="55">
        <v>2271</v>
      </c>
      <c r="H96" s="54">
        <f t="shared" si="0"/>
        <v>2131.6666666666665</v>
      </c>
    </row>
    <row r="97" spans="1:8" ht="12" customHeight="1" x14ac:dyDescent="0.2">
      <c r="A97" s="62" t="str">
        <f>'Pregnant Women Participating'!A97</f>
        <v>Washington</v>
      </c>
      <c r="B97" s="54">
        <v>6633</v>
      </c>
      <c r="C97" s="55">
        <v>6502</v>
      </c>
      <c r="D97" s="55">
        <v>6459</v>
      </c>
      <c r="E97" s="55">
        <v>6613</v>
      </c>
      <c r="F97" s="55">
        <v>6556</v>
      </c>
      <c r="G97" s="55">
        <v>6609</v>
      </c>
      <c r="H97" s="54">
        <f t="shared" si="0"/>
        <v>6562</v>
      </c>
    </row>
    <row r="98" spans="1:8" ht="12" customHeight="1" x14ac:dyDescent="0.2">
      <c r="A98" s="62" t="str">
        <f>'Pregnant Women Participating'!A98</f>
        <v>Northern Marianas</v>
      </c>
      <c r="B98" s="54">
        <v>144</v>
      </c>
      <c r="C98" s="55">
        <v>145</v>
      </c>
      <c r="D98" s="55">
        <v>140</v>
      </c>
      <c r="E98" s="55">
        <v>142</v>
      </c>
      <c r="F98" s="55">
        <v>135</v>
      </c>
      <c r="G98" s="55">
        <v>129</v>
      </c>
      <c r="H98" s="54">
        <f t="shared" si="0"/>
        <v>139.16666666666666</v>
      </c>
    </row>
    <row r="99" spans="1:8" ht="12" customHeight="1" x14ac:dyDescent="0.2">
      <c r="A99" s="62" t="str">
        <f>'Pregnant Women Participating'!A99</f>
        <v>Inter-Tribal Council, NV</v>
      </c>
      <c r="B99" s="54">
        <v>19</v>
      </c>
      <c r="C99" s="55">
        <v>19</v>
      </c>
      <c r="D99" s="55">
        <v>17</v>
      </c>
      <c r="E99" s="55">
        <v>22</v>
      </c>
      <c r="F99" s="55">
        <v>17</v>
      </c>
      <c r="G99" s="55">
        <v>22</v>
      </c>
      <c r="H99" s="54">
        <f t="shared" si="0"/>
        <v>19.333333333333332</v>
      </c>
    </row>
    <row r="100" spans="1:8" s="61" customFormat="1" ht="24.75" customHeight="1" x14ac:dyDescent="0.2">
      <c r="A100" s="57" t="str">
        <f>'Pregnant Women Participating'!A100</f>
        <v>Western Region</v>
      </c>
      <c r="B100" s="59">
        <v>63434</v>
      </c>
      <c r="C100" s="59">
        <v>62410</v>
      </c>
      <c r="D100" s="59">
        <v>62687</v>
      </c>
      <c r="E100" s="59">
        <v>63853</v>
      </c>
      <c r="F100" s="59">
        <v>62845</v>
      </c>
      <c r="G100" s="59">
        <v>62862</v>
      </c>
      <c r="H100" s="58">
        <f t="shared" si="0"/>
        <v>63015.166666666664</v>
      </c>
    </row>
    <row r="101" spans="1:8" s="67" customFormat="1" ht="16.5" customHeight="1" thickBot="1" x14ac:dyDescent="0.25">
      <c r="A101" s="63" t="str">
        <f>'Pregnant Women Participating'!A101</f>
        <v>TOTAL</v>
      </c>
      <c r="B101" s="64">
        <v>411985</v>
      </c>
      <c r="C101" s="65">
        <v>405893</v>
      </c>
      <c r="D101" s="65">
        <v>406104</v>
      </c>
      <c r="E101" s="65">
        <v>411257</v>
      </c>
      <c r="F101" s="65">
        <v>407503</v>
      </c>
      <c r="G101" s="65">
        <v>408942</v>
      </c>
      <c r="H101" s="66">
        <f t="shared" si="0"/>
        <v>408614</v>
      </c>
    </row>
    <row r="102" spans="1:8" ht="12.75" customHeight="1" thickTop="1" x14ac:dyDescent="0.2">
      <c r="A102" s="68"/>
    </row>
    <row r="103" spans="1:8" x14ac:dyDescent="0.2">
      <c r="A103" s="68"/>
    </row>
    <row r="104" spans="1:8" s="69" customFormat="1" ht="12.75" x14ac:dyDescent="0.2">
      <c r="A104" s="45" t="s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2007-07-19T17:16:20Z</cp:lastPrinted>
  <dcterms:created xsi:type="dcterms:W3CDTF">2003-03-31T18:32:09Z</dcterms:created>
  <dcterms:modified xsi:type="dcterms:W3CDTF">2025-06-11T13:47:59Z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